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120" yWindow="-120" windowWidth="29040" windowHeight="15840" tabRatio="80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 r="BE34" i="10" l="1"/>
  <c r="BE35" i="10" s="1"/>
  <c r="BW34" i="10"/>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<sst xmlns="http://schemas.openxmlformats.org/spreadsheetml/2006/main" count="1182" uniqueCount="627">
  <si>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</si>
  <si>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</si>
  <si>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</si>
  <si>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</si>
  <si>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</si>
  <si>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</si>
  <si>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</si>
  <si>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</si>
  <si>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</si>
  <si>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</si>
  <si>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</si>
  <si>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</si>
  <si>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</si>
  <si>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</si>
  <si>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</si>
  <si>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</si>
  <si>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</si>
  <si>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</si>
  <si>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</si>
  <si>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</si>
  <si>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</si>
  <si>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</si>
  <si>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</si>
  <si>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</si>
  <si>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</si>
  <si>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</si>
  <si>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</si>
  <si>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</si>
  <si>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</si>
  <si>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</si>
  <si>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</si>
  <si>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</si>
  <si>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</si>
  <si>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</si>
  <si>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</si>
  <si>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</si>
  <si>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</si>
  <si>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</si>
  <si>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</si>
  <si>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</si>
  <si>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</si>
  <si>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</si>
  <si>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</si>
  <si>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</si>
  <si>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</si>
  <si>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</si>
  <si>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</si>
  <si>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</si>
  <si>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</si>
  <si>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</si>
  <si>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</si>
  <si>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</si>
  <si>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</si>
  <si>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</si>
  <si>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</si>
  <si>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</si>
  <si>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</si>
  <si>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</si>
  <si>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</si>
  <si>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</si>
  <si>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</si>
  <si>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</si>
  <si>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</si>
  <si>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</si>
  <si>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</si>
  <si>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</si>
  <si>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</si>
  <si>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</si>
  <si>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</si>
  <si>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</si>
  <si>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</si>
  <si>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</si>
  <si>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</si>
  <si>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</si>
  <si>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</si>
  <si>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</si>
  <si>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</si>
  <si>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</si>
  <si>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</si>
  <si>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</si>
  <si>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</si>
  <si>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</si>
  <si>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</si>
  <si>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</si>
  <si>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</si>
  <si>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</si>
  <si>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</si>
  <si>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</si>
  <si>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</si>
  <si>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</si>
  <si>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</si>
  <si>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</si>
  <si>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</si>
  <si>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</si>
  <si>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</si>
  <si>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</si>
  <si>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</si>
  <si>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</si>
  <si>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</si>
  <si>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</si>
  <si>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</si>
  <si>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</si>
  <si>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</si>
  <si>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</si>
  <si>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</si>
  <si>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</si>
  <si>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</si>
  <si>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</si>
  <si>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</si>
  <si>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</si>
  <si>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</si>
  <si>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</si>
  <si>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</si>
  <si>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</si>
  <si>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</si>
  <si>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</si>
  <si>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</si>
  <si>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</si>
  <si>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</si>
  <si>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</si>
  <si>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</si>
  <si>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</si>
  <si>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</si>
  <si>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</si>
  <si>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</si>
  <si>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</si>
  <si>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</si>
  <si>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</si>
  <si>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</si>
  <si>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</si>
  <si>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</si>
  <si>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</si>
  <si>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</si>
  <si>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</si>
  <si>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</si>
  <si>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</si>
  <si>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</si>
  <si>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</si>
  <si>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</si>
  <si>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</si>
  <si>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</si>
  <si>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</si>
  <si>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</si>
  <si>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</si>
  <si>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</si>
  <si>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</si>
  <si>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</si>
  <si>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</si>
  <si>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</si>
  <si>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</si>
  <si>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</si>
  <si>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</si>
  <si>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</si>
  <si>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</si>
  <si>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</si>
  <si>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</si>
  <si>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</si>
  <si>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</si>
  <si>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</si>
  <si>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</si>
  <si>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</si>
  <si>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</si>
  <si>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</si>
  <si>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</si>
  <si>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</si>
  <si>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</si>
  <si>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</si>
  <si>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</si>
  <si>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</si>
  <si>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</si>
  <si>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</si>
  <si>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</si>
  <si>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</si>
  <si>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</si>
  <si>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</si>
  <si>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</si>
  <si>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</si>
  <si>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</si>
  <si>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</si>
  <si>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</si>
  <si>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</si>
  <si>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</si>
  <si>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</si>
  <si>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</si>
  <si>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</si>
  <si>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</si>
  <si>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</si>
  <si>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</si>
  <si>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</si>
  <si>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</si>
  <si>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</si>
  <si>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</si>
  <si>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</si>
  <si>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</si>
  <si>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</si>
  <si>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</si>
  <si>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</si>
  <si>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</si>
  <si>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</si>
  <si>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</si>
  <si>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</si>
  <si>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</si>
  <si>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</si>
  <si>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</si>
  <si>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</si>
  <si>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</si>
  <si>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</si>
  <si>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</si>
  <si>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</si>
  <si>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</si>
  <si>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</si>
  <si>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</si>
  <si>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</si>
  <si>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</si>
  <si>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福岡県朝倉市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</si>
  <si>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</si>
  <si>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</si>
  <si>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</si>
  <si>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</si>
  <si>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</si>
  <si>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</si>
  <si>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</si>
  <si>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</si>
  <si>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</si>
  <si>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</si>
  <si>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</si>
  <si>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</si>
  <si>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</si>
  <si>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</si>
  <si>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</si>
  <si>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</si>
  <si>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</si>
  <si>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</si>
  <si>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</si>
  <si>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</si>
  <si>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</si>
  <si>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</si>
  <si>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</si>
  <si>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</si>
  <si>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</si>
  <si>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</si>
  <si>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</si>
  <si>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</si>
  <si>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</si>
  <si>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</si>
  <si>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</si>
  <si>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</si>
  <si>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</si>
  <si>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</si>
  <si>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</si>
  <si>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</si>
  <si>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</si>
  <si>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</si>
  <si>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</si>
  <si>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</si>
  <si>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</si>
  <si>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</si>
  <si>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</si>
  <si>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</si>
  <si>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</si>
  <si>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</si>
  <si>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</si>
  <si>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</si>
  <si>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</si>
  <si>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</si>
  <si>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</si>
  <si>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</si>
  <si>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</si>
  <si>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</si>
  <si>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</si>
  <si>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</si>
  <si>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</si>
  <si>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</si>
  <si>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</si>
  <si>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</si>
  <si>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</si>
  <si>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</si>
  <si>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</si>
  <si>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</si>
  <si>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</si>
  <si>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</si>
  <si>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</si>
  <si>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</si>
  <si>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</si>
  <si>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</si>
  <si>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</si>
  <si>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</si>
  <si>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</si>
  <si>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</si>
  <si>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</si>
  <si>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</si>
  <si>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</si>
  <si>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</si>
  <si>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</si>
  <si>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</si>
  <si>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</si>
  <si>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</si>
  <si>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</si>
  <si>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</si>
  <si>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</si>
  <si>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</si>
  <si>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</si>
  <si>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</si>
  <si>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</si>
  <si>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</si>
  <si>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</si>
  <si>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</si>
  <si>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</si>
  <si>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</si>
  <si>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</si>
  <si>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</si>
  <si>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</si>
  <si>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</si>
  <si>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</si>
  <si>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</si>
  <si>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</si>
  <si>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</si>
  <si>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</si>
  <si>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</si>
  <si>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</si>
  <si>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</si>
  <si>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</si>
  <si>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</si>
  <si>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</si>
  <si>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</si>
  <si>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</si>
  <si>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</si>
  <si>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</si>
  <si>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</si>
  <si>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</si>
  <si>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</si>
  <si>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</si>
  <si>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</si>
  <si>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</si>
  <si>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</si>
  <si>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</si>
  <si>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</si>
  <si>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</si>
  <si>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</si>
  <si>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</si>
  <si>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</si>
  <si>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</si>
  <si>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</si>
  <si>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</si>
  <si>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</si>
  <si>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</si>
  <si>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</si>
  <si>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</si>
  <si>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</si>
  <si>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</si>
  <si>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</si>
  <si>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</si>
  <si>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</si>
  <si>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</si>
  <si>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</si>
  <si>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</si>
  <si>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</si>
  <si>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</si>
  <si>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</si>
  <si>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</si>
  <si>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</si>
  <si>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</si>
  <si>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</si>
  <si>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</si>
  <si>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</si>
  <si>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</si>
  <si>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</si>
  <si>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</si>
  <si>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</si>
  <si>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福岡県朝倉市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</si>
  <si>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</si>
  <si>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</si>
  <si>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</si>
  <si>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</si>
  <si>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</si>
  <si>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</si>
  <si>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</si>
  <si>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</si>
  <si>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</si>
  <si>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</si>
  <si>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</si>
  <si>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</si>
  <si>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</si>
  <si>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</si>
  <si>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</si>
  <si>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</si>
  <si>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</si>
  <si>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</si>
  <si>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</si>
  <si>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</si>
  <si>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</si>
  <si>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</si>
  <si>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</si>
  <si>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</si>
  <si>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</si>
  <si>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</si>
  <si>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</si>
  <si>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</si>
  <si>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</si>
  <si>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</si>
  <si>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</si>
  <si>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</si>
  <si>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</si>
  <si>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</si>
  <si>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</si>
  <si>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</si>
  <si>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</si>
  <si>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</si>
  <si>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</si>
  <si>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水道事業会計</t>
    <phoneticPr fontId="5"/>
  </si>
  <si>
    <t>法適用企業</t>
    <phoneticPr fontId="5"/>
  </si>
  <si>
    <t>工業用水道事業会計</t>
    <phoneticPr fontId="5"/>
  </si>
  <si>
    <t>下水道事業会計</t>
    <phoneticPr fontId="5"/>
  </si>
  <si>
    <t>簡易水道特別会計</t>
    <phoneticPr fontId="5"/>
  </si>
  <si>
    <t>法非適用企業</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</si>
  <si>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</si>
  <si>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</si>
  <si>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</si>
  <si>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</si>
  <si>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</si>
  <si>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</si>
  <si>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</si>
  <si>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</si>
  <si>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</si>
  <si>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</si>
  <si>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</si>
  <si>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</si>
  <si>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</si>
  <si>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</si>
  <si>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</si>
  <si>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</si>
  <si>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</si>
  <si>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</si>
  <si>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</si>
  <si>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</si>
  <si>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</si>
  <si>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</si>
  <si>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</si>
  <si>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</si>
  <si>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</si>
  <si>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</si>
  <si>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</si>
  <si>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</si>
  <si>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</si>
  <si>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</si>
  <si>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</si>
  <si>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</si>
  <si>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</si>
  <si>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</si>
  <si>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</si>
  <si>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</si>
  <si>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</si>
  <si>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</si>
  <si>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</si>
  <si>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</si>
  <si>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</si>
  <si>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</si>
  <si>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</si>
  <si>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</si>
  <si>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</si>
  <si>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</si>
  <si>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</si>
  <si>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</si>
  <si>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</si>
  <si>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</si>
  <si>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</si>
  <si>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</si>
  <si>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</si>
  <si>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</si>
  <si>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</si>
  <si>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</si>
  <si>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</si>
  <si>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</si>
  <si>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</si>
  <si>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</si>
  <si>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</si>
  <si>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</si>
  <si>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</si>
  <si>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</si>
  <si>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</si>
  <si>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</si>
  <si>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</si>
  <si>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</si>
  <si>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</si>
  <si>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</si>
  <si>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</si>
  <si>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</si>
  <si>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</si>
  <si>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</si>
  <si>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</si>
  <si>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</si>
  <si>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</si>
  <si>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</si>
  <si>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</si>
  <si>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</si>
  <si>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</si>
  <si>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</si>
  <si>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</si>
  <si>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</si>
  <si>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</si>
  <si>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</si>
  <si>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</si>
  <si>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</si>
  <si>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</si>
  <si>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</si>
  <si>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</si>
  <si>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</si>
  <si>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</si>
  <si>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</si>
  <si>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</si>
  <si>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</si>
  <si>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</si>
  <si>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</si>
  <si>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</si>
  <si>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</si>
  <si>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</si>
  <si>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</si>
  <si>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</si>
  <si>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</si>
  <si>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</si>
  <si>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</si>
  <si>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</si>
  <si>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</si>
  <si>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</si>
  <si>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</si>
  <si>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</si>
  <si>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</si>
  <si>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</si>
  <si>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</si>
  <si>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</si>
  <si>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</si>
  <si>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</si>
  <si>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</si>
  <si>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</si>
  <si>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</si>
  <si>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</si>
  <si>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</si>
  <si>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</si>
  <si>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</si>
  <si>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</si>
  <si>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</si>
  <si>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</si>
  <si>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</si>
  <si>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</si>
  <si>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</si>
  <si>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</si>
  <si>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</si>
  <si>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</si>
  <si>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</si>
  <si>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</si>
  <si>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</si>
  <si>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</si>
  <si>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</si>
  <si>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</si>
  <si>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</si>
  <si>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</si>
  <si>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</si>
  <si>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</si>
  <si>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</si>
  <si>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</si>
  <si>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</si>
  <si>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</si>
  <si>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</si>
  <si>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</si>
  <si>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</si>
  <si>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</si>
  <si>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</si>
  <si>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</si>
  <si>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2.06</t>
  </si>
  <si>
    <t>水道事業会計</t>
  </si>
  <si>
    <t>一般会計</t>
  </si>
  <si>
    <t>工業用水道事業会計</t>
  </si>
  <si>
    <t>下水道事業会計</t>
  </si>
  <si>
    <t>介護保険特別会計（保険事業勘定）</t>
  </si>
  <si>
    <t>国民健康保険特別会計（事業勘定）</t>
  </si>
  <si>
    <t>▲ 2.40</t>
  </si>
  <si>
    <t>▲ 1.82</t>
  </si>
  <si>
    <t>▲ 1.31</t>
  </si>
  <si>
    <t>▲ 0.01</t>
  </si>
  <si>
    <t>後期高齢者医療特別会計</t>
  </si>
  <si>
    <t>国民健康保険特別会計（直営診療施設勘定）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</si>
  <si>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</si>
  <si>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</si>
  <si>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</si>
  <si>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</si>
  <si>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</si>
  <si>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</si>
  <si>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</si>
  <si>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</si>
  <si>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phoneticPr fontId="5"/>
  </si>
  <si>
    <t>公共施設等整備基金</t>
    <phoneticPr fontId="5"/>
  </si>
  <si>
    <t>まちづくり振興基金</t>
    <phoneticPr fontId="5"/>
  </si>
  <si>
    <t>小石原川ダム水源地域整備基金</t>
    <phoneticPr fontId="5"/>
  </si>
  <si>
    <t>水源かん養基金</t>
    <phoneticPr fontId="5"/>
  </si>
  <si>
    <t>-</t>
    <phoneticPr fontId="2"/>
  </si>
  <si>
    <t>-</t>
    <phoneticPr fontId="2"/>
  </si>
  <si>
    <t>久留米市外三市町高等学校組合</t>
  </si>
  <si>
    <t>福岡県市町村消防団員等公務災害補償組合</t>
  </si>
  <si>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</si>
  <si>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</si>
  <si>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甘木・朝倉広域市町村圏事務組合（一般会計）</t>
    <rPh sb="16" eb="18">
      <t>イッパン</t>
    </rPh>
    <rPh sb="18" eb="20">
      <t>カイケイ</t>
    </rPh>
    <phoneticPr fontId="2"/>
  </si>
  <si>
    <t>甘木・朝倉広域市町村圏事務組合（消防特別会計）</t>
    <rPh sb="16" eb="18">
      <t>ショウボウ</t>
    </rPh>
    <rPh sb="18" eb="20">
      <t>トクベツ</t>
    </rPh>
    <rPh sb="20" eb="22">
      <t>カイケイ</t>
    </rPh>
    <phoneticPr fontId="2"/>
  </si>
  <si>
    <t>甘木・朝倉・三井環境施設組合</t>
  </si>
  <si>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</si>
  <si>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</si>
  <si>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</si>
  <si>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</si>
  <si>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福岡県南広域水道企業団</t>
  </si>
  <si>
    <t>法適用企業</t>
    <rPh sb="0" eb="3">
      <t>ホウテキヨウ</t>
    </rPh>
    <rPh sb="3" eb="5">
      <t>キギョウ</t>
    </rPh>
    <phoneticPr fontId="2"/>
  </si>
  <si>
    <t>甘木鉄道</t>
    <rPh sb="0" eb="2">
      <t>アマギ</t>
    </rPh>
    <rPh sb="2" eb="4">
      <t>テツドウ</t>
    </rPh>
    <phoneticPr fontId="2"/>
  </si>
  <si>
    <t>あまぎ水の文化村</t>
    <rPh sb="3" eb="4">
      <t>ミズ</t>
    </rPh>
    <rPh sb="5" eb="8">
      <t>ブンカムラ</t>
    </rPh>
    <phoneticPr fontId="2"/>
  </si>
  <si>
    <t>ガマダス</t>
  </si>
  <si>
    <t>三連水車の里あさくら</t>
    <rPh sb="0" eb="2">
      <t>サンレン</t>
    </rPh>
    <rPh sb="2" eb="4">
      <t>スイシャ</t>
    </rPh>
    <rPh sb="5" eb="6">
      <t>サト</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</si>
  <si>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</si>
  <si>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</si>
  <si>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</si>
  <si>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</si>
  <si>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</si>
  <si>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より低い水準にあるが、施設の老朽化に伴う修繕コストの増加や施設の更新が今後の財政運営の大きな負担になることが懸念される。公共施設等総合管理計画に基づく個別施設計画や長寿命化計画による施設の建替えや統廃合等老朽化対策に取り組むとともに、更新に向けた国庫補助や地方債等の財源確保に努める。</t>
    <rPh sb="0" eb="2">
      <t>ショウライ</t>
    </rPh>
    <rPh sb="2" eb="6">
      <t>フタンヒリツ</t>
    </rPh>
    <rPh sb="7" eb="13">
      <t>ユウケイコテイシサン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</si>
  <si>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</si>
  <si>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</si>
  <si>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</si>
  <si>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</si>
  <si>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</si>
  <si>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</si>
  <si>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繰上償還による地方債現在高の抑制、基金積立額の増等により将来負担比率は昨年度と同様0％以下となっているが、大型事業や災害復旧事業における地方債の償還が増加したことから実質公債費比率は増加しており、類似団体を上回っている。今後も災害復旧事業や大型事業による地方債償還額が増加することによる比率の上昇が予想されるため、繰上償還や充当可能財源の確保に努め地方債の新規発行を抑制するとともに経費節減に努める。</t>
    <rPh sb="0" eb="2">
      <t>クリアゲ</t>
    </rPh>
    <rPh sb="2" eb="4">
      <t>ショウカン</t>
    </rPh>
    <rPh sb="7" eb="10">
      <t>チホウサイ</t>
    </rPh>
    <rPh sb="10" eb="13">
      <t>ゲンザイダカ</t>
    </rPh>
    <rPh sb="14" eb="16">
      <t>ヨクセイ</t>
    </rPh>
    <rPh sb="110" eb="112">
      <t>コンゴ</t>
    </rPh>
    <rPh sb="157" eb="159">
      <t>クリアゲ</t>
    </rPh>
    <rPh sb="159" eb="161">
      <t>ショウカン</t>
    </rPh>
    <rPh sb="162" eb="164">
      <t>ジュウトウ</t>
    </rPh>
    <rPh sb="164" eb="166">
      <t>カノウ</t>
    </rPh>
    <rPh sb="166" eb="168">
      <t>ザイゲン</t>
    </rPh>
    <rPh sb="169" eb="171">
      <t>カクホ</t>
    </rPh>
    <rPh sb="172" eb="173">
      <t>ツト</t>
    </rPh>
    <rPh sb="174" eb="177">
      <t>チホウサイ</t>
    </rPh>
    <rPh sb="178" eb="182">
      <t>シンキハッコウ</t>
    </rPh>
    <rPh sb="183" eb="185">
      <t>ヨクセイ</t>
    </rPh>
    <rPh sb="191" eb="193">
      <t>ケイヒ</t>
    </rPh>
    <rPh sb="193" eb="195">
      <t>セツゲン</t>
    </rPh>
    <rPh sb="196" eb="197">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</si>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</sst>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xmlns:c16r2="http://schemas.microsoft.com/office/drawing/2015/06/chart">
            <c:ext xmlns:c16="http://schemas.microsoft.com/office/drawing/2014/chart" uri="{C3380CC4-5D6E-409C-BE32-E72D297353CC}">
              <c16:uniqueId val="{00000000-B5CC-4638-A0CF-64F767F0E6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97831</c:v>
                </c:pt>
                <c:pt idx="1">
                  <c:v>106664</c:v>
                </c:pt>
                <c:pt idx="2">
                  <c:v>81798</c:v>
                </c:pt>
                <c:pt idx="3">
                  <c:v>82868</c:v>
                </c:pt>
                <c:pt idx="4">
                  <c:v>80524</c:v>
                </c:pt>
              </c:numCache>
            </c:numRef>
          </c:val>
          <c:smooth val="0"/>
          <c:extLst xmlns:c16r2="http://schemas.microsoft.com/office/drawing/2015/06/chart">
            <c:ext xmlns:c16="http://schemas.microsoft.com/office/drawing/2014/chart" uri="{C3380CC4-5D6E-409C-BE32-E72D297353CC}">
              <c16:uniqueId val="{00000001-B5CC-4638-A0CF-64F767F0E611}"/>
            </c:ext>
          </c:extLst>
        </c:ser>
        <c:dLbls>
          <c:showLegendKey val="0"/>
          <c:showVal val="0"/>
          <c:showCatName val="0"/>
          <c:showSerName val="0"/>
          <c:showPercent val="0"/>
          <c:showBubbleSize val="0"/>
        </c:dLbls>
        <c:marker val="1"/>
        <c:smooth val="0"/>
        <c:axId val="404219696"/>
        <c:axId val="404220080"/>
      </c:lineChart>
      <c:catAx>
        <c:axId val="404219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220080"/>
        <c:crosses val="autoZero"/>
        <c:auto val="1"/>
        <c:lblAlgn val="ctr"/>
        <c:lblOffset val="100"/>
        <c:tickLblSkip val="1"/>
        <c:tickMarkSkip val="1"/>
        <c:noMultiLvlLbl val="0"/>
      </c:catAx>
      <c:valAx>
        <c:axId val="4042200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219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3.83</c:v>
                </c:pt>
                <c:pt idx="1">
                  <c:v>5.55</c:v>
                </c:pt>
                <c:pt idx="2">
                  <c:v>6.68</c:v>
                </c:pt>
                <c:pt idx="3">
                  <c:v>6.66</c:v>
                </c:pt>
                <c:pt idx="4">
                  <c:v>6.22</c:v>
                </c:pt>
              </c:numCache>
            </c:numRef>
          </c:val>
          <c:extLst xmlns:c16r2="http://schemas.microsoft.com/office/drawing/2015/06/chart">
            <c:ext xmlns:c16="http://schemas.microsoft.com/office/drawing/2014/chart" uri="{C3380CC4-5D6E-409C-BE32-E72D297353CC}">
              <c16:uniqueId val="{00000000-2894-4E19-8476-C58369B5CE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28.15</c:v>
                </c:pt>
                <c:pt idx="1">
                  <c:v>29.88</c:v>
                </c:pt>
                <c:pt idx="2">
                  <c:v>26.71</c:v>
                </c:pt>
                <c:pt idx="3">
                  <c:v>27.3</c:v>
                </c:pt>
                <c:pt idx="4">
                  <c:v>27.85</c:v>
                </c:pt>
              </c:numCache>
            </c:numRef>
          </c:val>
          <c:extLst xmlns:c16r2="http://schemas.microsoft.com/office/drawing/2015/06/chart">
            <c:ext xmlns:c16="http://schemas.microsoft.com/office/drawing/2014/chart" uri="{C3380CC4-5D6E-409C-BE32-E72D297353CC}">
              <c16:uniqueId val="{00000001-2894-4E19-8476-C58369B5CE97}"/>
            </c:ext>
          </c:extLst>
        </c:ser>
        <c:dLbls>
          <c:showLegendKey val="0"/>
          <c:showVal val="0"/>
          <c:showCatName val="0"/>
          <c:showSerName val="0"/>
          <c:showPercent val="0"/>
          <c:showBubbleSize val="0"/>
        </c:dLbls>
        <c:gapWidth val="250"/>
        <c:overlap val="100"/>
        <c:axId val="405797448"/>
        <c:axId val="405797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2.71</c:v>
                </c:pt>
                <c:pt idx="1">
                  <c:v>2.72</c:v>
                </c:pt>
                <c:pt idx="2">
                  <c:v>-2.06</c:v>
                </c:pt>
                <c:pt idx="3">
                  <c:v>3.03</c:v>
                </c:pt>
                <c:pt idx="4">
                  <c:v>7.95</c:v>
                </c:pt>
              </c:numCache>
            </c:numRef>
          </c:val>
          <c:smooth val="0"/>
          <c:extLst xmlns:c16r2="http://schemas.microsoft.com/office/drawing/2015/06/chart">
            <c:ext xmlns:c16="http://schemas.microsoft.com/office/drawing/2014/chart" uri="{C3380CC4-5D6E-409C-BE32-E72D297353CC}">
              <c16:uniqueId val="{00000002-2894-4E19-8476-C58369B5CE97}"/>
            </c:ext>
          </c:extLst>
        </c:ser>
        <c:dLbls>
          <c:showLegendKey val="0"/>
          <c:showVal val="0"/>
          <c:showCatName val="0"/>
          <c:showSerName val="0"/>
          <c:showPercent val="0"/>
          <c:showBubbleSize val="0"/>
        </c:dLbls>
        <c:marker val="1"/>
        <c:smooth val="0"/>
        <c:axId val="405797448"/>
        <c:axId val="405797832"/>
      </c:lineChart>
      <c:catAx>
        <c:axId val="405797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5797832"/>
        <c:crosses val="autoZero"/>
        <c:auto val="1"/>
        <c:lblAlgn val="ctr"/>
        <c:lblOffset val="100"/>
        <c:tickLblSkip val="1"/>
        <c:tickMarkSkip val="1"/>
        <c:noMultiLvlLbl val="0"/>
      </c:catAx>
      <c:valAx>
        <c:axId val="405797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797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0.36</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DF1-4EC0-8928-DE4E309F2F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DF1-4EC0-8928-DE4E309F2F19}"/>
            </c:ext>
          </c:extLst>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0.06</c:v>
                </c:pt>
                <c:pt idx="4">
                  <c:v>#N/A</c:v>
                </c:pt>
                <c:pt idx="5">
                  <c:v>0.08</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2-1DF1-4EC0-8928-DE4E309F2F1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0.16</c:v>
                </c:pt>
                <c:pt idx="2">
                  <c:v>#N/A</c:v>
                </c:pt>
                <c:pt idx="3">
                  <c:v>0.15</c:v>
                </c:pt>
                <c:pt idx="4">
                  <c:v>#N/A</c:v>
                </c:pt>
                <c:pt idx="5">
                  <c:v>0.17</c:v>
                </c:pt>
                <c:pt idx="6">
                  <c:v>#N/A</c:v>
                </c:pt>
                <c:pt idx="7">
                  <c:v>0.18</c:v>
                </c:pt>
                <c:pt idx="8">
                  <c:v>#N/A</c:v>
                </c:pt>
                <c:pt idx="9">
                  <c:v>0.16</c:v>
                </c:pt>
              </c:numCache>
            </c:numRef>
          </c:val>
          <c:extLst xmlns:c16r2="http://schemas.microsoft.com/office/drawing/2015/06/chart">
            <c:ext xmlns:c16="http://schemas.microsoft.com/office/drawing/2014/chart" uri="{C3380CC4-5D6E-409C-BE32-E72D297353CC}">
              <c16:uniqueId val="{00000003-1DF1-4EC0-8928-DE4E309F2F19}"/>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2.4</c:v>
                </c:pt>
                <c:pt idx="1">
                  <c:v>#N/A</c:v>
                </c:pt>
                <c:pt idx="2">
                  <c:v>1.82</c:v>
                </c:pt>
                <c:pt idx="3">
                  <c:v>#N/A</c:v>
                </c:pt>
                <c:pt idx="4">
                  <c:v>1.31</c:v>
                </c:pt>
                <c:pt idx="5">
                  <c:v>#N/A</c:v>
                </c:pt>
                <c:pt idx="6">
                  <c:v>0.01</c:v>
                </c:pt>
                <c:pt idx="7">
                  <c:v>#N/A</c:v>
                </c:pt>
                <c:pt idx="8">
                  <c:v>#N/A</c:v>
                </c:pt>
                <c:pt idx="9">
                  <c:v>0.47</c:v>
                </c:pt>
              </c:numCache>
            </c:numRef>
          </c:val>
          <c:extLst xmlns:c16r2="http://schemas.microsoft.com/office/drawing/2015/06/chart">
            <c:ext xmlns:c16="http://schemas.microsoft.com/office/drawing/2014/chart" uri="{C3380CC4-5D6E-409C-BE32-E72D297353CC}">
              <c16:uniqueId val="{00000004-1DF1-4EC0-8928-DE4E309F2F19}"/>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0.61</c:v>
                </c:pt>
                <c:pt idx="2">
                  <c:v>#N/A</c:v>
                </c:pt>
                <c:pt idx="3">
                  <c:v>0</c:v>
                </c:pt>
                <c:pt idx="4">
                  <c:v>#N/A</c:v>
                </c:pt>
                <c:pt idx="5">
                  <c:v>0.76</c:v>
                </c:pt>
                <c:pt idx="6">
                  <c:v>#N/A</c:v>
                </c:pt>
                <c:pt idx="7">
                  <c:v>0.78</c:v>
                </c:pt>
                <c:pt idx="8">
                  <c:v>#N/A</c:v>
                </c:pt>
                <c:pt idx="9">
                  <c:v>0.73</c:v>
                </c:pt>
              </c:numCache>
            </c:numRef>
          </c:val>
          <c:extLst xmlns:c16r2="http://schemas.microsoft.com/office/drawing/2015/06/chart">
            <c:ext xmlns:c16="http://schemas.microsoft.com/office/drawing/2014/chart" uri="{C3380CC4-5D6E-409C-BE32-E72D297353CC}">
              <c16:uniqueId val="{00000005-1DF1-4EC0-8928-DE4E309F2F1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#N/A</c:v>
                </c:pt>
                <c:pt idx="3">
                  <c:v>0</c:v>
                </c:pt>
                <c:pt idx="4">
                  <c:v>#N/A</c:v>
                </c:pt>
                <c:pt idx="5">
                  <c:v>0.78</c:v>
                </c:pt>
                <c:pt idx="6">
                  <c:v>#N/A</c:v>
                </c:pt>
                <c:pt idx="7">
                  <c:v>0.69</c:v>
                </c:pt>
                <c:pt idx="8">
                  <c:v>#N/A</c:v>
                </c:pt>
                <c:pt idx="9">
                  <c:v>0.86</c:v>
                </c:pt>
              </c:numCache>
            </c:numRef>
          </c:val>
          <c:extLst xmlns:c16r2="http://schemas.microsoft.com/office/drawing/2015/06/chart">
            <c:ext xmlns:c16="http://schemas.microsoft.com/office/drawing/2014/chart" uri="{C3380CC4-5D6E-409C-BE32-E72D297353CC}">
              <c16:uniqueId val="{00000006-1DF1-4EC0-8928-DE4E309F2F19}"/>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3.5</c:v>
                </c:pt>
                <c:pt idx="2">
                  <c:v>#N/A</c:v>
                </c:pt>
                <c:pt idx="3">
                  <c:v>4.53</c:v>
                </c:pt>
                <c:pt idx="4">
                  <c:v>#N/A</c:v>
                </c:pt>
                <c:pt idx="5">
                  <c:v>4.91</c:v>
                </c:pt>
                <c:pt idx="6">
                  <c:v>#N/A</c:v>
                </c:pt>
                <c:pt idx="7">
                  <c:v>4.5</c:v>
                </c:pt>
                <c:pt idx="8">
                  <c:v>#N/A</c:v>
                </c:pt>
                <c:pt idx="9">
                  <c:v>4.3099999999999996</c:v>
                </c:pt>
              </c:numCache>
            </c:numRef>
          </c:val>
          <c:extLst xmlns:c16r2="http://schemas.microsoft.com/office/drawing/2015/06/chart">
            <c:ext xmlns:c16="http://schemas.microsoft.com/office/drawing/2014/chart" uri="{C3380CC4-5D6E-409C-BE32-E72D297353CC}">
              <c16:uniqueId val="{00000007-1DF1-4EC0-8928-DE4E309F2F1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3.82</c:v>
                </c:pt>
                <c:pt idx="2">
                  <c:v>#N/A</c:v>
                </c:pt>
                <c:pt idx="3">
                  <c:v>5.54</c:v>
                </c:pt>
                <c:pt idx="4">
                  <c:v>#N/A</c:v>
                </c:pt>
                <c:pt idx="5">
                  <c:v>6.67</c:v>
                </c:pt>
                <c:pt idx="6">
                  <c:v>#N/A</c:v>
                </c:pt>
                <c:pt idx="7">
                  <c:v>6.65</c:v>
                </c:pt>
                <c:pt idx="8">
                  <c:v>#N/A</c:v>
                </c:pt>
                <c:pt idx="9">
                  <c:v>6.21</c:v>
                </c:pt>
              </c:numCache>
            </c:numRef>
          </c:val>
          <c:extLst xmlns:c16r2="http://schemas.microsoft.com/office/drawing/2015/06/chart">
            <c:ext xmlns:c16="http://schemas.microsoft.com/office/drawing/2014/chart" uri="{C3380CC4-5D6E-409C-BE32-E72D297353CC}">
              <c16:uniqueId val="{00000008-1DF1-4EC0-8928-DE4E309F2F1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8.0500000000000007</c:v>
                </c:pt>
                <c:pt idx="2">
                  <c:v>#N/A</c:v>
                </c:pt>
                <c:pt idx="3">
                  <c:v>7.68</c:v>
                </c:pt>
                <c:pt idx="4">
                  <c:v>#N/A</c:v>
                </c:pt>
                <c:pt idx="5">
                  <c:v>8.4600000000000009</c:v>
                </c:pt>
                <c:pt idx="6">
                  <c:v>#N/A</c:v>
                </c:pt>
                <c:pt idx="7">
                  <c:v>9.15</c:v>
                </c:pt>
                <c:pt idx="8">
                  <c:v>#N/A</c:v>
                </c:pt>
                <c:pt idx="9">
                  <c:v>8.84</c:v>
                </c:pt>
              </c:numCache>
            </c:numRef>
          </c:val>
          <c:extLst xmlns:c16r2="http://schemas.microsoft.com/office/drawing/2015/06/chart">
            <c:ext xmlns:c16="http://schemas.microsoft.com/office/drawing/2014/chart" uri="{C3380CC4-5D6E-409C-BE32-E72D297353CC}">
              <c16:uniqueId val="{00000009-1DF1-4EC0-8928-DE4E309F2F19}"/>
            </c:ext>
          </c:extLst>
        </c:ser>
        <c:dLbls>
          <c:showLegendKey val="0"/>
          <c:showVal val="0"/>
          <c:showCatName val="0"/>
          <c:showSerName val="0"/>
          <c:showPercent val="0"/>
          <c:showBubbleSize val="0"/>
        </c:dLbls>
        <c:gapWidth val="150"/>
        <c:overlap val="100"/>
        <c:axId val="496575568"/>
        <c:axId val="496575952"/>
      </c:barChart>
      <c:catAx>
        <c:axId val="49657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575952"/>
        <c:crosses val="autoZero"/>
        <c:auto val="1"/>
        <c:lblAlgn val="ctr"/>
        <c:lblOffset val="100"/>
        <c:tickLblSkip val="1"/>
        <c:tickMarkSkip val="1"/>
        <c:noMultiLvlLbl val="0"/>
      </c:catAx>
      <c:valAx>
        <c:axId val="496575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575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2814</c:v>
                </c:pt>
                <c:pt idx="5">
                  <c:v>2706</c:v>
                </c:pt>
                <c:pt idx="8">
                  <c:v>2688</c:v>
                </c:pt>
                <c:pt idx="11">
                  <c:v>2647</c:v>
                </c:pt>
                <c:pt idx="14">
                  <c:v>2952</c:v>
                </c:pt>
              </c:numCache>
            </c:numRef>
          </c:val>
          <c:extLst xmlns:c16r2="http://schemas.microsoft.com/office/drawing/2015/06/chart">
            <c:ext xmlns:c16="http://schemas.microsoft.com/office/drawing/2014/chart" uri="{C3380CC4-5D6E-409C-BE32-E72D297353CC}">
              <c16:uniqueId val="{00000000-F1C2-40FB-9A48-05C0D1B031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1C2-40FB-9A48-05C0D1B031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96</c:v>
                </c:pt>
                <c:pt idx="3">
                  <c:v>118</c:v>
                </c:pt>
                <c:pt idx="6">
                  <c:v>82</c:v>
                </c:pt>
                <c:pt idx="9">
                  <c:v>116</c:v>
                </c:pt>
                <c:pt idx="12">
                  <c:v>155</c:v>
                </c:pt>
              </c:numCache>
            </c:numRef>
          </c:val>
          <c:extLst xmlns:c16r2="http://schemas.microsoft.com/office/drawing/2015/06/chart">
            <c:ext xmlns:c16="http://schemas.microsoft.com/office/drawing/2014/chart" uri="{C3380CC4-5D6E-409C-BE32-E72D297353CC}">
              <c16:uniqueId val="{00000002-F1C2-40FB-9A48-05C0D1B031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193</c:v>
                </c:pt>
                <c:pt idx="3">
                  <c:v>88</c:v>
                </c:pt>
                <c:pt idx="6">
                  <c:v>0</c:v>
                </c:pt>
                <c:pt idx="9">
                  <c:v>1</c:v>
                </c:pt>
                <c:pt idx="12">
                  <c:v>1</c:v>
                </c:pt>
              </c:numCache>
            </c:numRef>
          </c:val>
          <c:extLst xmlns:c16r2="http://schemas.microsoft.com/office/drawing/2015/06/chart">
            <c:ext xmlns:c16="http://schemas.microsoft.com/office/drawing/2014/chart" uri="{C3380CC4-5D6E-409C-BE32-E72D297353CC}">
              <c16:uniqueId val="{00000003-F1C2-40FB-9A48-05C0D1B031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874</c:v>
                </c:pt>
                <c:pt idx="3">
                  <c:v>797</c:v>
                </c:pt>
                <c:pt idx="6">
                  <c:v>945</c:v>
                </c:pt>
                <c:pt idx="9">
                  <c:v>906</c:v>
                </c:pt>
                <c:pt idx="12">
                  <c:v>908</c:v>
                </c:pt>
              </c:numCache>
            </c:numRef>
          </c:val>
          <c:extLst xmlns:c16r2="http://schemas.microsoft.com/office/drawing/2015/06/chart">
            <c:ext xmlns:c16="http://schemas.microsoft.com/office/drawing/2014/chart" uri="{C3380CC4-5D6E-409C-BE32-E72D297353CC}">
              <c16:uniqueId val="{00000004-F1C2-40FB-9A48-05C0D1B031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1C2-40FB-9A48-05C0D1B031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1C2-40FB-9A48-05C0D1B031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2702</c:v>
                </c:pt>
                <c:pt idx="3">
                  <c:v>2639</c:v>
                </c:pt>
                <c:pt idx="6">
                  <c:v>2714</c:v>
                </c:pt>
                <c:pt idx="9">
                  <c:v>2899</c:v>
                </c:pt>
                <c:pt idx="12">
                  <c:v>3050</c:v>
                </c:pt>
              </c:numCache>
            </c:numRef>
          </c:val>
          <c:extLst xmlns:c16r2="http://schemas.microsoft.com/office/drawing/2015/06/chart">
            <c:ext xmlns:c16="http://schemas.microsoft.com/office/drawing/2014/chart" uri="{C3380CC4-5D6E-409C-BE32-E72D297353CC}">
              <c16:uniqueId val="{00000007-F1C2-40FB-9A48-05C0D1B031C1}"/>
            </c:ext>
          </c:extLst>
        </c:ser>
        <c:dLbls>
          <c:showLegendKey val="0"/>
          <c:showVal val="0"/>
          <c:showCatName val="0"/>
          <c:showSerName val="0"/>
          <c:showPercent val="0"/>
          <c:showBubbleSize val="0"/>
        </c:dLbls>
        <c:gapWidth val="100"/>
        <c:overlap val="100"/>
        <c:axId val="406226208"/>
        <c:axId val="496721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1051</c:v>
                </c:pt>
                <c:pt idx="2">
                  <c:v>#N/A</c:v>
                </c:pt>
                <c:pt idx="3">
                  <c:v>#N/A</c:v>
                </c:pt>
                <c:pt idx="4">
                  <c:v>936</c:v>
                </c:pt>
                <c:pt idx="5">
                  <c:v>#N/A</c:v>
                </c:pt>
                <c:pt idx="6">
                  <c:v>#N/A</c:v>
                </c:pt>
                <c:pt idx="7">
                  <c:v>1053</c:v>
                </c:pt>
                <c:pt idx="8">
                  <c:v>#N/A</c:v>
                </c:pt>
                <c:pt idx="9">
                  <c:v>#N/A</c:v>
                </c:pt>
                <c:pt idx="10">
                  <c:v>1275</c:v>
                </c:pt>
                <c:pt idx="11">
                  <c:v>#N/A</c:v>
                </c:pt>
                <c:pt idx="12">
                  <c:v>#N/A</c:v>
                </c:pt>
                <c:pt idx="13">
                  <c:v>1162</c:v>
                </c:pt>
                <c:pt idx="14">
                  <c:v>#N/A</c:v>
                </c:pt>
              </c:numCache>
            </c:numRef>
          </c:val>
          <c:smooth val="0"/>
          <c:extLst xmlns:c16r2="http://schemas.microsoft.com/office/drawing/2015/06/chart">
            <c:ext xmlns:c16="http://schemas.microsoft.com/office/drawing/2014/chart" uri="{C3380CC4-5D6E-409C-BE32-E72D297353CC}">
              <c16:uniqueId val="{00000008-F1C2-40FB-9A48-05C0D1B031C1}"/>
            </c:ext>
          </c:extLst>
        </c:ser>
        <c:dLbls>
          <c:showLegendKey val="0"/>
          <c:showVal val="0"/>
          <c:showCatName val="0"/>
          <c:showSerName val="0"/>
          <c:showPercent val="0"/>
          <c:showBubbleSize val="0"/>
        </c:dLbls>
        <c:marker val="1"/>
        <c:smooth val="0"/>
        <c:axId val="406226208"/>
        <c:axId val="496721280"/>
      </c:lineChart>
      <c:catAx>
        <c:axId val="40622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721280"/>
        <c:crosses val="autoZero"/>
        <c:auto val="1"/>
        <c:lblAlgn val="ctr"/>
        <c:lblOffset val="100"/>
        <c:tickLblSkip val="1"/>
        <c:tickMarkSkip val="1"/>
        <c:noMultiLvlLbl val="0"/>
      </c:catAx>
      <c:valAx>
        <c:axId val="496721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22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28771</c:v>
                </c:pt>
                <c:pt idx="5">
                  <c:v>30384</c:v>
                </c:pt>
                <c:pt idx="8">
                  <c:v>31591</c:v>
                </c:pt>
                <c:pt idx="11">
                  <c:v>32461</c:v>
                </c:pt>
                <c:pt idx="14">
                  <c:v>33590</c:v>
                </c:pt>
              </c:numCache>
            </c:numRef>
          </c:val>
          <c:extLst xmlns:c16r2="http://schemas.microsoft.com/office/drawing/2015/06/chart">
            <c:ext xmlns:c16="http://schemas.microsoft.com/office/drawing/2014/chart" uri="{C3380CC4-5D6E-409C-BE32-E72D297353CC}">
              <c16:uniqueId val="{00000000-654A-42C4-8013-4F47CDAC99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172</c:v>
                </c:pt>
                <c:pt idx="5">
                  <c:v>123</c:v>
                </c:pt>
                <c:pt idx="8">
                  <c:v>111</c:v>
                </c:pt>
                <c:pt idx="11">
                  <c:v>172</c:v>
                </c:pt>
                <c:pt idx="14">
                  <c:v>316</c:v>
                </c:pt>
              </c:numCache>
            </c:numRef>
          </c:val>
          <c:extLst xmlns:c16r2="http://schemas.microsoft.com/office/drawing/2015/06/chart">
            <c:ext xmlns:c16="http://schemas.microsoft.com/office/drawing/2014/chart" uri="{C3380CC4-5D6E-409C-BE32-E72D297353CC}">
              <c16:uniqueId val="{00000001-654A-42C4-8013-4F47CDAC99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11709</c:v>
                </c:pt>
                <c:pt idx="5">
                  <c:v>13569</c:v>
                </c:pt>
                <c:pt idx="8">
                  <c:v>14431</c:v>
                </c:pt>
                <c:pt idx="11">
                  <c:v>15562</c:v>
                </c:pt>
                <c:pt idx="14">
                  <c:v>16480</c:v>
                </c:pt>
              </c:numCache>
            </c:numRef>
          </c:val>
          <c:extLst xmlns:c16r2="http://schemas.microsoft.com/office/drawing/2015/06/chart">
            <c:ext xmlns:c16="http://schemas.microsoft.com/office/drawing/2014/chart" uri="{C3380CC4-5D6E-409C-BE32-E72D297353CC}">
              <c16:uniqueId val="{00000002-654A-42C4-8013-4F47CDAC99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54A-42C4-8013-4F47CDAC99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54A-42C4-8013-4F47CDAC99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54A-42C4-8013-4F47CDAC99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3809</c:v>
                </c:pt>
                <c:pt idx="3">
                  <c:v>3558</c:v>
                </c:pt>
                <c:pt idx="6">
                  <c:v>3208</c:v>
                </c:pt>
                <c:pt idx="9">
                  <c:v>2819</c:v>
                </c:pt>
                <c:pt idx="12">
                  <c:v>2611</c:v>
                </c:pt>
              </c:numCache>
            </c:numRef>
          </c:val>
          <c:extLst xmlns:c16r2="http://schemas.microsoft.com/office/drawing/2015/06/chart">
            <c:ext xmlns:c16="http://schemas.microsoft.com/office/drawing/2014/chart" uri="{C3380CC4-5D6E-409C-BE32-E72D297353CC}">
              <c16:uniqueId val="{00000006-654A-42C4-8013-4F47CDAC99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518</c:v>
                </c:pt>
                <c:pt idx="3">
                  <c:v>475</c:v>
                </c:pt>
                <c:pt idx="6">
                  <c:v>754</c:v>
                </c:pt>
                <c:pt idx="9">
                  <c:v>1061</c:v>
                </c:pt>
                <c:pt idx="12">
                  <c:v>1204</c:v>
                </c:pt>
              </c:numCache>
            </c:numRef>
          </c:val>
          <c:extLst xmlns:c16r2="http://schemas.microsoft.com/office/drawing/2015/06/chart">
            <c:ext xmlns:c16="http://schemas.microsoft.com/office/drawing/2014/chart" uri="{C3380CC4-5D6E-409C-BE32-E72D297353CC}">
              <c16:uniqueId val="{00000007-654A-42C4-8013-4F47CDAC99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13126</c:v>
                </c:pt>
                <c:pt idx="3">
                  <c:v>12667</c:v>
                </c:pt>
                <c:pt idx="6">
                  <c:v>12576</c:v>
                </c:pt>
                <c:pt idx="9">
                  <c:v>12124</c:v>
                </c:pt>
                <c:pt idx="12">
                  <c:v>12172</c:v>
                </c:pt>
              </c:numCache>
            </c:numRef>
          </c:val>
          <c:extLst xmlns:c16r2="http://schemas.microsoft.com/office/drawing/2015/06/chart">
            <c:ext xmlns:c16="http://schemas.microsoft.com/office/drawing/2014/chart" uri="{C3380CC4-5D6E-409C-BE32-E72D297353CC}">
              <c16:uniqueId val="{00000008-654A-42C4-8013-4F47CDAC99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c:v>
                </c:pt>
                <c:pt idx="3">
                  <c:v>8</c:v>
                </c:pt>
                <c:pt idx="6">
                  <c:v>1</c:v>
                </c:pt>
                <c:pt idx="9">
                  <c:v>0</c:v>
                </c:pt>
                <c:pt idx="12">
                  <c:v>0</c:v>
                </c:pt>
              </c:numCache>
            </c:numRef>
          </c:val>
          <c:extLst xmlns:c16r2="http://schemas.microsoft.com/office/drawing/2015/06/chart">
            <c:ext xmlns:c16="http://schemas.microsoft.com/office/drawing/2014/chart" uri="{C3380CC4-5D6E-409C-BE32-E72D297353CC}">
              <c16:uniqueId val="{00000009-654A-42C4-8013-4F47CDAC99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27124</c:v>
                </c:pt>
                <c:pt idx="3">
                  <c:v>29651</c:v>
                </c:pt>
                <c:pt idx="6">
                  <c:v>31192</c:v>
                </c:pt>
                <c:pt idx="9">
                  <c:v>31459</c:v>
                </c:pt>
                <c:pt idx="12">
                  <c:v>31428</c:v>
                </c:pt>
              </c:numCache>
            </c:numRef>
          </c:val>
          <c:extLst xmlns:c16r2="http://schemas.microsoft.com/office/drawing/2015/06/chart">
            <c:ext xmlns:c16="http://schemas.microsoft.com/office/drawing/2014/chart" uri="{C3380CC4-5D6E-409C-BE32-E72D297353CC}">
              <c16:uniqueId val="{0000000A-654A-42C4-8013-4F47CDAC999D}"/>
            </c:ext>
          </c:extLst>
        </c:ser>
        <c:dLbls>
          <c:showLegendKey val="0"/>
          <c:showVal val="0"/>
          <c:showCatName val="0"/>
          <c:showSerName val="0"/>
          <c:showPercent val="0"/>
          <c:showBubbleSize val="0"/>
        </c:dLbls>
        <c:gapWidth val="100"/>
        <c:overlap val="100"/>
        <c:axId val="501582096"/>
        <c:axId val="501582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3936</c:v>
                </c:pt>
                <c:pt idx="2">
                  <c:v>#N/A</c:v>
                </c:pt>
                <c:pt idx="3">
                  <c:v>#N/A</c:v>
                </c:pt>
                <c:pt idx="4">
                  <c:v>2284</c:v>
                </c:pt>
                <c:pt idx="5">
                  <c:v>#N/A</c:v>
                </c:pt>
                <c:pt idx="6">
                  <c:v>#N/A</c:v>
                </c:pt>
                <c:pt idx="7">
                  <c:v>1599</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54A-42C4-8013-4F47CDAC999D}"/>
            </c:ext>
          </c:extLst>
        </c:ser>
        <c:dLbls>
          <c:showLegendKey val="0"/>
          <c:showVal val="0"/>
          <c:showCatName val="0"/>
          <c:showSerName val="0"/>
          <c:showPercent val="0"/>
          <c:showBubbleSize val="0"/>
        </c:dLbls>
        <c:marker val="1"/>
        <c:smooth val="0"/>
        <c:axId val="501582096"/>
        <c:axId val="501582480"/>
      </c:lineChart>
      <c:catAx>
        <c:axId val="50158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1582480"/>
        <c:crosses val="autoZero"/>
        <c:auto val="1"/>
        <c:lblAlgn val="ctr"/>
        <c:lblOffset val="100"/>
        <c:tickLblSkip val="1"/>
        <c:tickMarkSkip val="1"/>
        <c:noMultiLvlLbl val="0"/>
      </c:catAx>
      <c:valAx>
        <c:axId val="501582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58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3996</c:v>
                </c:pt>
                <c:pt idx="1">
                  <c:v>4041</c:v>
                </c:pt>
                <c:pt idx="2">
                  <c:v>4312</c:v>
                </c:pt>
              </c:numCache>
            </c:numRef>
          </c:val>
          <c:extLst xmlns:c16r2="http://schemas.microsoft.com/office/drawing/2015/06/chart">
            <c:ext xmlns:c16="http://schemas.microsoft.com/office/drawing/2014/chart" uri="{C3380CC4-5D6E-409C-BE32-E72D297353CC}">
              <c16:uniqueId val="{00000000-816A-4A4A-8F2A-02FAA56B66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2380</c:v>
                </c:pt>
                <c:pt idx="1">
                  <c:v>2792</c:v>
                </c:pt>
                <c:pt idx="2">
                  <c:v>2802</c:v>
                </c:pt>
              </c:numCache>
            </c:numRef>
          </c:val>
          <c:extLst xmlns:c16r2="http://schemas.microsoft.com/office/drawing/2015/06/chart">
            <c:ext xmlns:c16="http://schemas.microsoft.com/office/drawing/2014/chart" uri="{C3380CC4-5D6E-409C-BE32-E72D297353CC}">
              <c16:uniqueId val="{00000001-816A-4A4A-8F2A-02FAA56B66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9682</c:v>
                </c:pt>
                <c:pt idx="1">
                  <c:v>10260</c:v>
                </c:pt>
                <c:pt idx="2">
                  <c:v>10781</c:v>
                </c:pt>
              </c:numCache>
            </c:numRef>
          </c:val>
          <c:extLst xmlns:c16r2="http://schemas.microsoft.com/office/drawing/2015/06/chart">
            <c:ext xmlns:c16="http://schemas.microsoft.com/office/drawing/2014/chart" uri="{C3380CC4-5D6E-409C-BE32-E72D297353CC}">
              <c16:uniqueId val="{00000002-816A-4A4A-8F2A-02FAA56B663C}"/>
            </c:ext>
          </c:extLst>
        </c:ser>
        <c:dLbls>
          <c:showLegendKey val="0"/>
          <c:showVal val="0"/>
          <c:showCatName val="0"/>
          <c:showSerName val="0"/>
          <c:showPercent val="0"/>
          <c:showBubbleSize val="0"/>
        </c:dLbls>
        <c:gapWidth val="120"/>
        <c:overlap val="100"/>
        <c:axId val="501376232"/>
        <c:axId val="501376616"/>
      </c:barChart>
      <c:catAx>
        <c:axId val="501376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1376616"/>
        <c:crosses val="autoZero"/>
        <c:auto val="1"/>
        <c:lblAlgn val="ctr"/>
        <c:lblOffset val="100"/>
        <c:tickLblSkip val="1"/>
        <c:tickMarkSkip val="1"/>
        <c:noMultiLvlLbl val="0"/>
      </c:catAx>
      <c:valAx>
        <c:axId val="501376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1376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7FB-4820-95D7-C7BF26CE58F9}"/>
                </c:ext>
                <c:ext xmlns:c15="http://schemas.microsoft.com/office/drawing/2012/chart" uri="{CE6537A1-D6FC-4f65-9D91-7224C49458BB}">
                  <c15:dlblFieldTable>
                    <c15:dlblFTEntry>
                      <c15:txfldGUID>{CCDFF0EE-F4CA-4D52-9AD7-F14C1BAF5640}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7FB-4820-95D7-C7BF26CE58F9}"/>
                </c:ext>
                <c:ext xmlns:c15="http://schemas.microsoft.com/office/drawing/2012/chart" uri="{CE6537A1-D6FC-4f65-9D91-7224C49458BB}">
                  <c15:dlblFieldTable>
                    <c15:dlblFTEntry>
                      <c15:txfldGUID>{D0F85E12-6093-405D-9DCF-CCDD110D328A}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7FB-4820-95D7-C7BF26CE58F9}"/>
                </c:ext>
                <c:ext xmlns:c15="http://schemas.microsoft.com/office/drawing/2012/chart" uri="{CE6537A1-D6FC-4f65-9D91-7224C49458BB}">
                  <c15:dlblFieldTable>
                    <c15:dlblFTEntry>
                      <c15:txfldGUID>{842CB0BB-4F98-44B9-B053-71A2A861E217}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7FB-4820-95D7-C7BF26CE58F9}"/>
                </c:ext>
                <c:ext xmlns:c15="http://schemas.microsoft.com/office/drawing/2012/chart" uri="{CE6537A1-D6FC-4f65-9D91-7224C49458BB}">
                  <c15:dlblFieldTable>
                    <c15:dlblFTEntry>
                      <c15:txfldGUID>{65F5A01D-44E1-4065-A8B6-3250FF89C4FF}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7FB-4820-95D7-C7BF26CE58F9}"/>
                </c:ext>
                <c:ext xmlns:c15="http://schemas.microsoft.com/office/drawing/2012/chart" uri="{CE6537A1-D6FC-4f65-9D91-7224C49458BB}">
                  <c15:dlblFieldTable>
                    <c15:dlblFTEntry>
                      <c15:txfldGUID>{E48994C4-C4E8-46E5-8CCE-29ADCF0BC07D}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7FB-4820-95D7-C7BF26CE58F9}"/>
                </c:ext>
                <c:ext xmlns:c15="http://schemas.microsoft.com/office/drawing/2012/chart" uri="{CE6537A1-D6FC-4f65-9D91-7224C49458BB}">
                  <c15:dlblFieldTable>
                    <c15:dlblFTEntry>
                      <c15:txfldGUID>{3EE76AAF-D248-43D8-964F-1ABF47D21BED}</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7FB-4820-95D7-C7BF26CE58F9}"/>
                </c:ext>
                <c:ext xmlns:c15="http://schemas.microsoft.com/office/drawing/2012/chart" uri="{CE6537A1-D6FC-4f65-9D91-7224C49458BB}">
                  <c15:dlblFieldTable>
                    <c15:dlblFTEntry>
                      <c15:txfldGUID>{BFC45DE2-DFA6-441D-91F7-C8AF5740C6F6}</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7FB-4820-95D7-C7BF26CE58F9}"/>
                </c:ext>
                <c:ext xmlns:c15="http://schemas.microsoft.com/office/drawing/2012/chart" uri="{CE6537A1-D6FC-4f65-9D91-7224C49458BB}">
                  <c15:dlblFieldTable>
                    <c15:dlblFTEntry>
                      <c15:txfldGUID>{F1B3BB55-E2E4-4E5C-9288-37EF5D0A3C57}</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7FB-4820-95D7-C7BF26CE58F9}"/>
                </c:ext>
                <c:ext xmlns:c15="http://schemas.microsoft.com/office/drawing/2012/chart" uri="{CE6537A1-D6FC-4f65-9D91-7224C49458BB}">
                  <c15:dlblFieldTable>
                    <c15:dlblFTEntry>
                      <c15:txfldGUID>{AEFDF1BD-F76C-4CEF-BF6C-A375E54B9C1D}</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49.8</c:v>
                </c:pt>
                <c:pt idx="8">
                  <c:v>59.9</c:v>
                </c:pt>
                <c:pt idx="16">
                  <c:v>59.7</c:v>
                </c:pt>
                <c:pt idx="24">
                  <c:v>59.7</c:v>
                </c:pt>
                <c:pt idx="32">
                  <c:v>60.3</c:v>
                </c:pt>
              </c:numCache>
            </c:numRef>
          </c:xVal>
          <c:yVal>
            <c:numRef>
              <c:f>公会計指標分析・財政指標組合せ分析表!$BP$51:$DC$51</c:f>
              <c:numCache>
                <c:formatCode>#,##0.0;"▲ "#,##0.0</c:formatCode>
                <c:ptCount val="40"/>
                <c:pt idx="0">
                  <c:v>31.3</c:v>
                </c:pt>
                <c:pt idx="8">
                  <c:v>18.600000000000001</c:v>
                </c:pt>
                <c:pt idx="16">
                  <c:v>13</c:v>
                </c:pt>
              </c:numCache>
            </c:numRef>
          </c:yVal>
          <c:smooth val="0"/>
          <c:extLst xmlns:c16r2="http://schemas.microsoft.com/office/drawing/2015/06/chart">
            <c:ext xmlns:c16="http://schemas.microsoft.com/office/drawing/2014/chart" uri="{C3380CC4-5D6E-409C-BE32-E72D297353CC}">
              <c16:uniqueId val="{00000009-67FB-4820-95D7-C7BF26CE58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7FB-4820-95D7-C7BF26CE58F9}"/>
                </c:ext>
                <c:ext xmlns:c15="http://schemas.microsoft.com/office/drawing/2012/chart" uri="{CE6537A1-D6FC-4f65-9D91-7224C49458BB}">
                  <c15:dlblFieldTable>
                    <c15:dlblFTEntry>
                      <c15:txfldGUID>{DEBA1AC6-A8A8-41A5-BB82-88B0D3C1CDD1}</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7FB-4820-95D7-C7BF26CE58F9}"/>
                </c:ext>
                <c:ext xmlns:c15="http://schemas.microsoft.com/office/drawing/2012/chart" uri="{CE6537A1-D6FC-4f65-9D91-7224C49458BB}">
                  <c15:dlblFieldTable>
                    <c15:dlblFTEntry>
                      <c15:txfldGUID>{4A9EE26D-1EE4-4A30-9893-C257172F71FE}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7FB-4820-95D7-C7BF26CE58F9}"/>
                </c:ext>
                <c:ext xmlns:c15="http://schemas.microsoft.com/office/drawing/2012/chart" uri="{CE6537A1-D6FC-4f65-9D91-7224C49458BB}">
                  <c15:dlblFieldTable>
                    <c15:dlblFTEntry>
                      <c15:txfldGUID>{D4665770-740B-4501-B4FB-4A556E3298FF}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7FB-4820-95D7-C7BF26CE58F9}"/>
                </c:ext>
                <c:ext xmlns:c15="http://schemas.microsoft.com/office/drawing/2012/chart" uri="{CE6537A1-D6FC-4f65-9D91-7224C49458BB}">
                  <c15:dlblFieldTable>
                    <c15:dlblFTEntry>
                      <c15:txfldGUID>{D3F425D9-A018-4542-9C0A-8C5EE404D817}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7FB-4820-95D7-C7BF26CE58F9}"/>
                </c:ext>
                <c:ext xmlns:c15="http://schemas.microsoft.com/office/drawing/2012/chart" uri="{CE6537A1-D6FC-4f65-9D91-7224C49458BB}">
                  <c15:dlblFieldTable>
                    <c15:dlblFTEntry>
                      <c15:txfldGUID>{A2C1C2D2-153C-4EA6-85FD-4FE2D7C18989}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7FB-4820-95D7-C7BF26CE58F9}"/>
                </c:ext>
                <c:ext xmlns:c15="http://schemas.microsoft.com/office/drawing/2012/chart" uri="{CE6537A1-D6FC-4f65-9D91-7224C49458BB}">
                  <c15:dlblFieldTable>
                    <c15:dlblFTEntry>
                      <c15:txfldGUID>{79620963-59DC-4C93-A089-813B70F4C5F7}</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7FB-4820-95D7-C7BF26CE58F9}"/>
                </c:ext>
                <c:ext xmlns:c15="http://schemas.microsoft.com/office/drawing/2012/chart" uri="{CE6537A1-D6FC-4f65-9D91-7224C49458BB}">
                  <c15:dlblFieldTable>
                    <c15:dlblFTEntry>
                      <c15:txfldGUID>{669A192A-091A-4DD5-A825-FDFB97586979}</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7FB-4820-95D7-C7BF26CE58F9}"/>
                </c:ext>
                <c:ext xmlns:c15="http://schemas.microsoft.com/office/drawing/2012/chart" uri="{CE6537A1-D6FC-4f65-9D91-7224C49458BB}">
                  <c15:dlblFieldTable>
                    <c15:dlblFTEntry>
                      <c15:txfldGUID>{8CF99908-3761-44A0-83B3-70B83B7C21CE}</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7FB-4820-95D7-C7BF26CE58F9}"/>
                </c:ext>
                <c:ext xmlns:c15="http://schemas.microsoft.com/office/drawing/2012/chart" uri="{CE6537A1-D6FC-4f65-9D91-7224C49458BB}">
                  <c15:dlblFieldTable>
                    <c15:dlblFTEntry>
                      <c15:txfldGUID>{E7DD7CBA-523C-491C-882F-D6AD8CB3277B}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xmlns:c16r2="http://schemas.microsoft.com/office/drawing/2015/06/chart">
            <c:ext xmlns:c16="http://schemas.microsoft.com/office/drawing/2014/chart" uri="{C3380CC4-5D6E-409C-BE32-E72D297353CC}">
              <c16:uniqueId val="{00000013-67FB-4820-95D7-C7BF26CE58F9}"/>
            </c:ext>
          </c:extLst>
        </c:ser>
        <c:dLbls>
          <c:showLegendKey val="0"/>
          <c:showVal val="1"/>
          <c:showCatName val="0"/>
          <c:showSerName val="0"/>
          <c:showPercent val="0"/>
          <c:showBubbleSize val="0"/>
        </c:dLbls>
        <c:axId val="501379096"/>
        <c:axId val="501325480"/>
      </c:scatterChart>
      <c:valAx>
        <c:axId val="501379096"/>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325480"/>
        <c:crosses val="autoZero"/>
        <c:crossBetween val="midCat"/>
      </c:valAx>
      <c:valAx>
        <c:axId val="50132548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1379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877-41E0-BA3D-9AD17F20BE79}"/>
                </c:ext>
                <c:ext xmlns:c15="http://schemas.microsoft.com/office/drawing/2012/chart" uri="{CE6537A1-D6FC-4f65-9D91-7224C49458BB}">
                  <c15:dlblFieldTable>
                    <c15:dlblFTEntry>
                      <c15:txfldGUID>{82F3D980-1EB5-4BB7-955C-C2EEC35C6ADF}</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877-41E0-BA3D-9AD17F20BE79}"/>
                </c:ext>
                <c:ext xmlns:c15="http://schemas.microsoft.com/office/drawing/2012/chart" uri="{CE6537A1-D6FC-4f65-9D91-7224C49458BB}">
                  <c15:dlblFieldTable>
                    <c15:dlblFTEntry>
                      <c15:txfldGUID>{9513A9B3-4DF9-4CA2-B993-3883AF5B0208}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877-41E0-BA3D-9AD17F20BE79}"/>
                </c:ext>
                <c:ext xmlns:c15="http://schemas.microsoft.com/office/drawing/2012/chart" uri="{CE6537A1-D6FC-4f65-9D91-7224C49458BB}">
                  <c15:dlblFieldTable>
                    <c15:dlblFTEntry>
                      <c15:txfldGUID>{E195E4A6-A1FB-4B1E-8FCF-671BA2F67083}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877-41E0-BA3D-9AD17F20BE79}"/>
                </c:ext>
                <c:ext xmlns:c15="http://schemas.microsoft.com/office/drawing/2012/chart" uri="{CE6537A1-D6FC-4f65-9D91-7224C49458BB}">
                  <c15:dlblFieldTable>
                    <c15:dlblFTEntry>
                      <c15:txfldGUID>{30DFF6E0-8A89-4954-9C88-3B790C46B231}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877-41E0-BA3D-9AD17F20BE79}"/>
                </c:ext>
                <c:ext xmlns:c15="http://schemas.microsoft.com/office/drawing/2012/chart" uri="{CE6537A1-D6FC-4f65-9D91-7224C49458BB}">
                  <c15:dlblFieldTable>
                    <c15:dlblFTEntry>
                      <c15:txfldGUID>{D9F54067-900D-4029-B943-4CC85700960D}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877-41E0-BA3D-9AD17F20BE79}"/>
                </c:ext>
                <c:ext xmlns:c15="http://schemas.microsoft.com/office/drawing/2012/chart" uri="{CE6537A1-D6FC-4f65-9D91-7224C49458BB}">
                  <c15:dlblFieldTable>
                    <c15:dlblFTEntry>
                      <c15:txfldGUID>{C02A19D7-0AFC-4A65-9658-82601168A73C}</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877-41E0-BA3D-9AD17F20BE79}"/>
                </c:ext>
                <c:ext xmlns:c15="http://schemas.microsoft.com/office/drawing/2012/chart" uri="{CE6537A1-D6FC-4f65-9D91-7224C49458BB}">
                  <c15:dlblFieldTable>
                    <c15:dlblFTEntry>
                      <c15:txfldGUID>{972BD996-C49E-4D19-8843-A0F069EEA143}</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877-41E0-BA3D-9AD17F20BE79}"/>
                </c:ext>
                <c:ext xmlns:c15="http://schemas.microsoft.com/office/drawing/2012/chart" uri="{CE6537A1-D6FC-4f65-9D91-7224C49458BB}">
                  <c15:dlblFieldTable>
                    <c15:dlblFTEntry>
                      <c15:txfldGUID>{11123D49-C37E-4048-BAE3-8238DCA22476}</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877-41E0-BA3D-9AD17F20BE79}"/>
                </c:ext>
                <c:ext xmlns:c15="http://schemas.microsoft.com/office/drawing/2012/chart" uri="{CE6537A1-D6FC-4f65-9D91-7224C49458BB}">
                  <c15:dlblFieldTable>
                    <c15:dlblFTEntry>
                      <c15:txfldGUID>{524988C5-A053-4955-8906-B4A156B7A625}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8.1</c:v>
                </c:pt>
                <c:pt idx="16">
                  <c:v>8.1</c:v>
                </c:pt>
                <c:pt idx="24">
                  <c:v>8.8000000000000007</c:v>
                </c:pt>
                <c:pt idx="32">
                  <c:v>9.4</c:v>
                </c:pt>
              </c:numCache>
            </c:numRef>
          </c:xVal>
          <c:yVal>
            <c:numRef>
              <c:f>公会計指標分析・財政指標組合せ分析表!$BP$73:$DC$73</c:f>
              <c:numCache>
                <c:formatCode>#,##0.0;"▲ "#,##0.0</c:formatCode>
                <c:ptCount val="40"/>
                <c:pt idx="0">
                  <c:v>31.3</c:v>
                </c:pt>
                <c:pt idx="8">
                  <c:v>18.600000000000001</c:v>
                </c:pt>
                <c:pt idx="16">
                  <c:v>13</c:v>
                </c:pt>
              </c:numCache>
            </c:numRef>
          </c:yVal>
          <c:smooth val="0"/>
          <c:extLst xmlns:c16r2="http://schemas.microsoft.com/office/drawing/2015/06/chart">
            <c:ext xmlns:c16="http://schemas.microsoft.com/office/drawing/2014/chart" uri="{C3380CC4-5D6E-409C-BE32-E72D297353CC}">
              <c16:uniqueId val="{00000009-9877-41E0-BA3D-9AD17F20BE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877-41E0-BA3D-9AD17F20BE79}"/>
                </c:ext>
                <c:ext xmlns:c15="http://schemas.microsoft.com/office/drawing/2012/chart" uri="{CE6537A1-D6FC-4f65-9D91-7224C49458BB}">
                  <c15:dlblFieldTable>
                    <c15:dlblFTEntry>
                      <c15:txfldGUID>{19837BAA-A890-4169-865D-E05162ED45CC}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877-41E0-BA3D-9AD17F20BE79}"/>
                </c:ext>
                <c:ext xmlns:c15="http://schemas.microsoft.com/office/drawing/2012/chart" uri="{CE6537A1-D6FC-4f65-9D91-7224C49458BB}">
                  <c15:dlblFieldTable>
                    <c15:dlblFTEntry>
                      <c15:txfldGUID>{14B85F67-3C06-4FBF-98ED-010ACE033718}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877-41E0-BA3D-9AD17F20BE79}"/>
                </c:ext>
                <c:ext xmlns:c15="http://schemas.microsoft.com/office/drawing/2012/chart" uri="{CE6537A1-D6FC-4f65-9D91-7224C49458BB}">
                  <c15:dlblFieldTable>
                    <c15:dlblFTEntry>
                      <c15:txfldGUID>{A1141EED-6356-49CF-925F-11F5290500F1}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877-41E0-BA3D-9AD17F20BE79}"/>
                </c:ext>
                <c:ext xmlns:c15="http://schemas.microsoft.com/office/drawing/2012/chart" uri="{CE6537A1-D6FC-4f65-9D91-7224C49458BB}">
                  <c15:dlblFieldTable>
                    <c15:dlblFTEntry>
                      <c15:txfldGUID>{E936D2FB-8931-4D86-8E33-927E46210EFD}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877-41E0-BA3D-9AD17F20BE79}"/>
                </c:ext>
                <c:ext xmlns:c15="http://schemas.microsoft.com/office/drawing/2012/chart" uri="{CE6537A1-D6FC-4f65-9D91-7224C49458BB}">
                  <c15:dlblFieldTable>
                    <c15:dlblFTEntry>
                      <c15:txfldGUID>{20093D5F-18C9-4F7C-8FDE-0A95132CC608}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877-41E0-BA3D-9AD17F20BE79}"/>
                </c:ext>
                <c:ext xmlns:c15="http://schemas.microsoft.com/office/drawing/2012/chart" uri="{CE6537A1-D6FC-4f65-9D91-7224C49458BB}">
                  <c15:dlblFieldTable>
                    <c15:dlblFTEntry>
                      <c15:txfldGUID>{BD3D820D-4F3A-4A5D-866A-4247BDDE2237}</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877-41E0-BA3D-9AD17F20BE79}"/>
                </c:ext>
                <c:ext xmlns:c15="http://schemas.microsoft.com/office/drawing/2012/chart" uri="{CE6537A1-D6FC-4f65-9D91-7224C49458BB}">
                  <c15:dlblFieldTable>
                    <c15:dlblFTEntry>
                      <c15:txfldGUID>{6629E300-4DA5-490A-9F08-CF2D7A1CAF6F}</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877-41E0-BA3D-9AD17F20BE79}"/>
                </c:ext>
                <c:ext xmlns:c15="http://schemas.microsoft.com/office/drawing/2012/chart" uri="{CE6537A1-D6FC-4f65-9D91-7224C49458BB}">
                  <c15:dlblFieldTable>
                    <c15:dlblFTEntry>
                      <c15:txfldGUID>{11C9B676-7EE5-4D0D-8BD4-96587001F8B0}</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877-41E0-BA3D-9AD17F20BE79}"/>
                </c:ext>
                <c:ext xmlns:c15="http://schemas.microsoft.com/office/drawing/2012/chart" uri="{CE6537A1-D6FC-4f65-9D91-7224C49458BB}">
                  <c15:dlblFieldTable>
                    <c15:dlblFTEntry>
                      <c15:txfldGUID>{6DFDB8FC-6954-4FCF-B406-64739D805228}</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xmlns:c16r2="http://schemas.microsoft.com/office/drawing/2015/06/chart">
            <c:ext xmlns:c16="http://schemas.microsoft.com/office/drawing/2014/chart" uri="{C3380CC4-5D6E-409C-BE32-E72D297353CC}">
              <c16:uniqueId val="{00000013-9877-41E0-BA3D-9AD17F20BE79}"/>
            </c:ext>
          </c:extLst>
        </c:ser>
        <c:dLbls>
          <c:showLegendKey val="0"/>
          <c:showVal val="1"/>
          <c:showCatName val="0"/>
          <c:showSerName val="0"/>
          <c:showPercent val="0"/>
          <c:showBubbleSize val="0"/>
        </c:dLbls>
        <c:axId val="503017880"/>
        <c:axId val="503018264"/>
      </c:scatterChart>
      <c:valAx>
        <c:axId val="503017880"/>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3018264"/>
        <c:crosses val="autoZero"/>
        <c:crossBetween val="midCat"/>
      </c:valAx>
      <c:valAx>
        <c:axId val="503018264"/>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30178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一般会計の元利償還金は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a:t>
          </a:r>
          <a:r>
            <a:rPr kumimoji="1" lang="ja-JP" altLang="ja-JP" sz="1100">
              <a:solidFill>
                <a:schemeClr val="dk1"/>
              </a:solidFill>
              <a:effectLst/>
              <a:latin typeface="+mn-lt"/>
              <a:ea typeface="+mn-ea"/>
              <a:cs typeface="+mn-cs"/>
            </a:rPr>
            <a:t>九州北部豪雨</a:t>
          </a:r>
          <a:r>
            <a:rPr kumimoji="1" lang="ja-JP" altLang="en-US" sz="1100">
              <a:solidFill>
                <a:schemeClr val="dk1"/>
              </a:solidFill>
              <a:effectLst/>
              <a:latin typeface="+mn-lt"/>
              <a:ea typeface="+mn-ea"/>
              <a:cs typeface="+mn-cs"/>
            </a:rPr>
            <a:t>に加え平成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a:t>
          </a:r>
          <a:r>
            <a:rPr kumimoji="1" lang="ja-JP" altLang="ja-JP" sz="1100">
              <a:solidFill>
                <a:schemeClr val="dk1"/>
              </a:solidFill>
              <a:effectLst/>
              <a:latin typeface="+mn-lt"/>
              <a:ea typeface="+mn-ea"/>
              <a:cs typeface="+mn-cs"/>
            </a:rPr>
            <a:t>の起債の償還が始まっ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ことから、</a:t>
          </a:r>
          <a:r>
            <a:rPr kumimoji="1" lang="ja-JP" altLang="en-US"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百万円の増となっている。今後は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年度以降に借り入れた災害復旧事業債の償還が開始されることから、高水準で推移すると予想される。　</a:t>
          </a:r>
          <a:endParaRPr lang="ja-JP" altLang="ja-JP" sz="1400">
            <a:effectLst/>
          </a:endParaRPr>
        </a:p>
        <a:p>
          <a:r>
            <a:rPr kumimoji="1" lang="ja-JP" altLang="ja-JP" sz="1100">
              <a:solidFill>
                <a:schemeClr val="dk1"/>
              </a:solidFill>
              <a:effectLst/>
              <a:latin typeface="+mn-lt"/>
              <a:ea typeface="+mn-ea"/>
              <a:cs typeface="+mn-cs"/>
            </a:rPr>
            <a:t>　公営企業における地方債の償還に対する繰入金は水道事業で増、下水道事業で減となっており、全体としては、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現在行っている災害復旧事業に伴い、償還額の増による数値の悪化は避けられない状況であるため、今後は事業の選択をするとともに、交付税措置のある起債の活用に努める。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当該数値なし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一般会計等に係る地方債の現在高は、</a:t>
          </a:r>
          <a:r>
            <a:rPr kumimoji="1" lang="ja-JP" altLang="en-US" sz="1100">
              <a:solidFill>
                <a:schemeClr val="dk1"/>
              </a:solidFill>
              <a:effectLst/>
              <a:latin typeface="+mn-lt"/>
              <a:ea typeface="+mn-ea"/>
              <a:cs typeface="+mn-cs"/>
            </a:rPr>
            <a:t>災害復旧事業債が増加したものの臨時財政対策債やその他事業債を繰上償還したこと</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減となった。組合等負担等見込額が</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将来負担額は、</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　充当可能基金はふるさと</a:t>
          </a:r>
          <a:r>
            <a:rPr kumimoji="1" lang="ja-JP" altLang="en-US" sz="1100">
              <a:solidFill>
                <a:schemeClr val="dk1"/>
              </a:solidFill>
              <a:effectLst/>
              <a:latin typeface="+mn-lt"/>
              <a:ea typeface="+mn-ea"/>
              <a:cs typeface="+mn-cs"/>
            </a:rPr>
            <a:t>応援寄付金</a:t>
          </a:r>
          <a:r>
            <a:rPr kumimoji="1" lang="ja-JP" altLang="ja-JP" sz="1100">
              <a:solidFill>
                <a:schemeClr val="dk1"/>
              </a:solidFill>
              <a:effectLst/>
              <a:latin typeface="+mn-lt"/>
              <a:ea typeface="+mn-ea"/>
              <a:cs typeface="+mn-cs"/>
            </a:rPr>
            <a:t>による地域振興基金の積立増等により、</a:t>
          </a:r>
          <a:r>
            <a:rPr kumimoji="1" lang="en-US" altLang="ja-JP" sz="1100">
              <a:solidFill>
                <a:schemeClr val="dk1"/>
              </a:solidFill>
              <a:effectLst/>
              <a:latin typeface="+mn-lt"/>
              <a:ea typeface="+mn-ea"/>
              <a:cs typeface="+mn-cs"/>
            </a:rPr>
            <a:t>918</a:t>
          </a:r>
          <a:r>
            <a:rPr kumimoji="1" lang="ja-JP" altLang="ja-JP" sz="1100">
              <a:solidFill>
                <a:schemeClr val="dk1"/>
              </a:solidFill>
              <a:effectLst/>
              <a:latin typeface="+mn-lt"/>
              <a:ea typeface="+mn-ea"/>
              <a:cs typeface="+mn-cs"/>
            </a:rPr>
            <a:t>百万円増となり、充当可能財源等は、</a:t>
          </a:r>
          <a:r>
            <a:rPr kumimoji="1" lang="en-US" altLang="ja-JP" sz="1100">
              <a:solidFill>
                <a:schemeClr val="dk1"/>
              </a:solidFill>
              <a:effectLst/>
              <a:latin typeface="+mn-lt"/>
              <a:ea typeface="+mn-ea"/>
              <a:cs typeface="+mn-cs"/>
            </a:rPr>
            <a:t>2,191</a:t>
          </a:r>
          <a:r>
            <a:rPr kumimoji="1" lang="ja-JP" altLang="ja-JP" sz="1100">
              <a:solidFill>
                <a:schemeClr val="dk1"/>
              </a:solidFill>
              <a:effectLst/>
              <a:latin typeface="+mn-lt"/>
              <a:ea typeface="+mn-ea"/>
              <a:cs typeface="+mn-cs"/>
            </a:rPr>
            <a:t>百万円増加している。</a:t>
          </a:r>
          <a:endParaRPr lang="ja-JP" altLang="ja-JP" sz="1400">
            <a:effectLst/>
          </a:endParaRPr>
        </a:p>
        <a:p>
          <a:r>
            <a:rPr kumimoji="1" lang="ja-JP" altLang="ja-JP" sz="1100">
              <a:solidFill>
                <a:schemeClr val="dk1"/>
              </a:solidFill>
              <a:effectLst/>
              <a:latin typeface="+mn-lt"/>
              <a:ea typeface="+mn-ea"/>
              <a:cs typeface="+mn-cs"/>
            </a:rPr>
            <a:t>　今後は災害復旧事業債の借入に伴い、将来負担比率の増が見込まれるため、</a:t>
          </a:r>
          <a:r>
            <a:rPr kumimoji="1" lang="ja-JP" altLang="ja-JP" sz="1100">
              <a:solidFill>
                <a:sysClr val="windowText" lastClr="000000"/>
              </a:solidFill>
              <a:effectLst/>
              <a:latin typeface="+mn-lt"/>
              <a:ea typeface="+mn-ea"/>
              <a:cs typeface="+mn-cs"/>
            </a:rPr>
            <a:t>その他の事業については</a:t>
          </a:r>
          <a:r>
            <a:rPr kumimoji="1" lang="ja-JP" altLang="en-US" sz="1100">
              <a:solidFill>
                <a:sysClr val="windowText" lastClr="000000"/>
              </a:solidFill>
              <a:effectLst/>
              <a:latin typeface="+mn-lt"/>
              <a:ea typeface="+mn-ea"/>
              <a:cs typeface="+mn-cs"/>
            </a:rPr>
            <a:t>投資事業を厳密に精査し、起債額の抑制に努めつつ、基金の適切な一括運用の運用益により</a:t>
          </a:r>
          <a:r>
            <a:rPr kumimoji="1" lang="ja-JP" altLang="ja-JP" sz="1100">
              <a:solidFill>
                <a:sysClr val="windowText" lastClr="000000"/>
              </a:solidFill>
              <a:effectLst/>
              <a:latin typeface="+mn-lt"/>
              <a:ea typeface="+mn-ea"/>
              <a:cs typeface="+mn-cs"/>
            </a:rPr>
            <a:t>減債基金への積立等を行い後年度の償還に備える。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福岡県朝倉市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財政調整基金へ災害支援寄附金等を積み立てたほか、</a:t>
          </a:r>
          <a:r>
            <a:rPr kumimoji="1" lang="ja-JP" altLang="en-US" sz="1100">
              <a:solidFill>
                <a:schemeClr val="dk1"/>
              </a:solidFill>
              <a:effectLst/>
              <a:latin typeface="+mn-lt"/>
              <a:ea typeface="+mn-ea"/>
              <a:cs typeface="+mn-cs"/>
            </a:rPr>
            <a:t>今後の公債費の増加に備え</a:t>
          </a:r>
          <a:r>
            <a:rPr kumimoji="1" lang="ja-JP" altLang="ja-JP" sz="1100">
              <a:solidFill>
                <a:schemeClr val="dk1"/>
              </a:solidFill>
              <a:effectLst/>
              <a:latin typeface="+mn-lt"/>
              <a:ea typeface="+mn-ea"/>
              <a:cs typeface="+mn-cs"/>
            </a:rPr>
            <a:t>減債基金へ積み立て</a:t>
          </a:r>
          <a:r>
            <a:rPr kumimoji="1" lang="ja-JP" altLang="en-US" sz="1100">
              <a:solidFill>
                <a:schemeClr val="dk1"/>
              </a:solidFill>
              <a:effectLst/>
              <a:latin typeface="+mn-lt"/>
              <a:ea typeface="+mn-ea"/>
              <a:cs typeface="+mn-cs"/>
            </a:rPr>
            <a:t>た。さらに、</a:t>
          </a:r>
          <a:r>
            <a:rPr kumimoji="1" lang="ja-JP" altLang="ja-JP" sz="1100">
              <a:solidFill>
                <a:schemeClr val="dk1"/>
              </a:solidFill>
              <a:effectLst/>
              <a:latin typeface="+mn-lt"/>
              <a:ea typeface="+mn-ea"/>
              <a:cs typeface="+mn-cs"/>
            </a:rPr>
            <a:t>ふるさと応援寄附金等</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地域振興基金へ</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積み立て</a:t>
          </a:r>
          <a:r>
            <a:rPr kumimoji="1" lang="ja-JP" altLang="en-US" sz="1100">
              <a:solidFill>
                <a:schemeClr val="dk1"/>
              </a:solidFill>
              <a:effectLst/>
              <a:latin typeface="+mn-lt"/>
              <a:ea typeface="+mn-ea"/>
              <a:cs typeface="+mn-cs"/>
            </a:rPr>
            <a:t>や、施設の老朽化対策等に向けて公共施設等整備基金に</a:t>
          </a:r>
          <a:r>
            <a:rPr kumimoji="1" lang="ja-JP" altLang="ja-JP" sz="1100">
              <a:solidFill>
                <a:schemeClr val="dk1"/>
              </a:solidFill>
              <a:effectLst/>
              <a:latin typeface="+mn-lt"/>
              <a:ea typeface="+mn-ea"/>
              <a:cs typeface="+mn-cs"/>
            </a:rPr>
            <a:t>積み立てたことが基金全体の増の主な要因である。災害復旧事業により多額の事業費が必要となっているが、特別交付税の増額交付等や災害復旧を優先するため事業を一部中止したことにより、取崩し額を抑えることができ</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災害からの復旧・復興は５年以上かかることが予想され、その間多額の一般財源が必要となる見込みである。また、復旧が終息に向かえば現在凍結している大型事業の再開も予定している。よって、今後基金の取崩しが増加することが考えられ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ふるさと応援寄附金への取り組みや、交付税措置のある起債の活用等、可能な限り財源の確保に努めるとともに、最小限の支出となるように事業を精査していく。</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・公共施設等整備基金　　</a:t>
          </a:r>
          <a:r>
            <a:rPr lang="ja-JP" altLang="ja-JP" sz="1100">
              <a:solidFill>
                <a:schemeClr val="dk1"/>
              </a:solidFill>
              <a:effectLst/>
              <a:latin typeface="+mn-lt"/>
              <a:ea typeface="+mn-ea"/>
              <a:cs typeface="+mn-cs"/>
            </a:rPr>
            <a:t>朝倉市における教育施設、庁舎施設、福祉施設その他公共施設の整備に資するため</a:t>
          </a:r>
          <a:endParaRPr lang="ja-JP" altLang="ja-JP" sz="1400">
            <a:effectLst/>
          </a:endParaRPr>
        </a:p>
        <a:p>
          <a:r>
            <a:rPr kumimoji="1" lang="ja-JP" altLang="ja-JP" sz="1100">
              <a:solidFill>
                <a:schemeClr val="dk1"/>
              </a:solidFill>
              <a:effectLst/>
              <a:latin typeface="+mn-lt"/>
              <a:ea typeface="+mn-ea"/>
              <a:cs typeface="+mn-cs"/>
            </a:rPr>
            <a:t>　・地域振興基金　　　　　</a:t>
          </a:r>
          <a:r>
            <a:rPr lang="ja-JP" altLang="ja-JP" sz="1100">
              <a:solidFill>
                <a:schemeClr val="dk1"/>
              </a:solidFill>
              <a:effectLst/>
              <a:latin typeface="+mn-lt"/>
              <a:ea typeface="+mn-ea"/>
              <a:cs typeface="+mn-cs"/>
            </a:rPr>
            <a:t>地域振興の促進と事業の円滑な実施を図るため</a:t>
          </a:r>
          <a:endParaRPr lang="ja-JP" altLang="ja-JP" sz="1400">
            <a:effectLst/>
          </a:endParaRPr>
        </a:p>
        <a:p>
          <a:r>
            <a:rPr kumimoji="1" lang="ja-JP" altLang="ja-JP" sz="1100">
              <a:solidFill>
                <a:schemeClr val="dk1"/>
              </a:solidFill>
              <a:effectLst/>
              <a:latin typeface="+mn-lt"/>
              <a:ea typeface="+mn-ea"/>
              <a:cs typeface="+mn-cs"/>
            </a:rPr>
            <a:t>　・まちづくり振興基金　　</a:t>
          </a:r>
          <a:r>
            <a:rPr lang="ja-JP" altLang="ja-JP" sz="1100">
              <a:solidFill>
                <a:schemeClr val="dk1"/>
              </a:solidFill>
              <a:effectLst/>
              <a:latin typeface="+mn-lt"/>
              <a:ea typeface="+mn-ea"/>
              <a:cs typeface="+mn-cs"/>
            </a:rPr>
            <a:t>市民の連帯の強化及び市民主体による地域振興を図り、明るく豊かなまちづくりに資するため</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・小石原川ダム水源地域整備基金　　小石原川ダムに係る水源地域の生活環境等の整備事業に要する経費に充てるため</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・地域振興基金　　</a:t>
          </a:r>
          <a:r>
            <a:rPr kumimoji="1" lang="ja-JP" altLang="en-US" sz="1100">
              <a:solidFill>
                <a:schemeClr val="dk1"/>
              </a:solidFill>
              <a:effectLst/>
              <a:latin typeface="+mn-lt"/>
              <a:ea typeface="+mn-ea"/>
              <a:cs typeface="+mn-cs"/>
            </a:rPr>
            <a:t>令和元年度及び</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に受け入れたふるさと応援寄附金を</a:t>
          </a:r>
          <a:r>
            <a:rPr kumimoji="1" lang="ja-JP" altLang="en-US" sz="1100">
              <a:solidFill>
                <a:schemeClr val="dk1"/>
              </a:solidFill>
              <a:effectLst/>
              <a:latin typeface="+mn-lt"/>
              <a:ea typeface="+mn-ea"/>
              <a:cs typeface="+mn-cs"/>
            </a:rPr>
            <a:t>地方創生等の</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や返礼品等の経費</a:t>
          </a:r>
          <a:r>
            <a:rPr kumimoji="1" lang="ja-JP" altLang="ja-JP" sz="1100">
              <a:solidFill>
                <a:schemeClr val="dk1"/>
              </a:solidFill>
              <a:effectLst/>
              <a:latin typeface="+mn-lt"/>
              <a:ea typeface="+mn-ea"/>
              <a:cs typeface="+mn-cs"/>
            </a:rPr>
            <a:t>に充当するため</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17.5</a:t>
          </a:r>
          <a:r>
            <a:rPr kumimoji="1" lang="ja-JP" altLang="ja-JP" sz="1100">
              <a:solidFill>
                <a:schemeClr val="dk1"/>
              </a:solidFill>
              <a:effectLst/>
              <a:latin typeface="+mn-lt"/>
              <a:ea typeface="+mn-ea"/>
              <a:cs typeface="+mn-cs"/>
            </a:rPr>
            <a:t>億円を取り崩した一方で、</a:t>
          </a:r>
          <a:r>
            <a:rPr kumimoji="1" lang="ja-JP" altLang="en-US" sz="1100">
              <a:solidFill>
                <a:schemeClr val="dk1"/>
              </a:solidFill>
              <a:effectLst/>
              <a:latin typeface="+mn-lt"/>
              <a:ea typeface="+mn-ea"/>
              <a:cs typeface="+mn-cs"/>
            </a:rPr>
            <a:t>令</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ふるさと応援寄附金</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22.8</a:t>
          </a:r>
          <a:r>
            <a:rPr kumimoji="1" lang="ja-JP" altLang="ja-JP" sz="1100">
              <a:solidFill>
                <a:schemeClr val="dk1"/>
              </a:solidFill>
              <a:effectLst/>
              <a:latin typeface="+mn-lt"/>
              <a:ea typeface="+mn-ea"/>
              <a:cs typeface="+mn-cs"/>
            </a:rPr>
            <a:t>億円を積み立てたことにより増加している。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・公共施設等整備基金　　今後の職員用</a:t>
          </a:r>
          <a:r>
            <a:rPr kumimoji="1" lang="en-US" altLang="ja-JP" sz="1100">
              <a:solidFill>
                <a:schemeClr val="dk1"/>
              </a:solidFill>
              <a:effectLst/>
              <a:latin typeface="+mn-lt"/>
              <a:ea typeface="+mn-ea"/>
              <a:cs typeface="+mn-cs"/>
            </a:rPr>
            <a:t>PC</a:t>
          </a:r>
          <a:r>
            <a:rPr kumimoji="1" lang="ja-JP" altLang="ja-JP" sz="1100">
              <a:solidFill>
                <a:schemeClr val="dk1"/>
              </a:solidFill>
              <a:effectLst/>
              <a:latin typeface="+mn-lt"/>
              <a:ea typeface="+mn-ea"/>
              <a:cs typeface="+mn-cs"/>
            </a:rPr>
            <a:t>の更新やシステム更新費用、施設整備等のため</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億円の積立を行った</a:t>
          </a:r>
          <a:r>
            <a:rPr kumimoji="1" lang="ja-JP" altLang="en-US" sz="1100">
              <a:solidFill>
                <a:schemeClr val="dk1"/>
              </a:solidFill>
              <a:effectLst/>
              <a:latin typeface="+mn-lt"/>
              <a:ea typeface="+mn-ea"/>
              <a:cs typeface="+mn-cs"/>
            </a:rPr>
            <a:t>ため増加</a:t>
          </a:r>
          <a:r>
            <a:rPr kumimoji="1" lang="ja-JP" altLang="ja-JP" sz="110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・小石原川ダム水源地域整備基金　　小石原川ダム関連事業として</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億円の取崩しを行った</a:t>
          </a:r>
          <a:r>
            <a:rPr kumimoji="1" lang="ja-JP" altLang="en-US" sz="1100">
              <a:solidFill>
                <a:schemeClr val="dk1"/>
              </a:solidFill>
              <a:effectLst/>
              <a:latin typeface="+mn-lt"/>
              <a:ea typeface="+mn-ea"/>
              <a:cs typeface="+mn-cs"/>
            </a:rPr>
            <a:t>ため減少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・地域振興基金　　多様化する地域のニーズに対応するための各種事業に必要な財源として、計画的に積立を行う。</a:t>
          </a:r>
          <a:endParaRPr lang="ja-JP" altLang="ja-JP" sz="1400">
            <a:effectLst/>
          </a:endParaRPr>
        </a:p>
        <a:p>
          <a:r>
            <a:rPr kumimoji="1" lang="ja-JP" altLang="ja-JP" sz="1100">
              <a:solidFill>
                <a:schemeClr val="dk1"/>
              </a:solidFill>
              <a:effectLst/>
              <a:latin typeface="+mn-lt"/>
              <a:ea typeface="+mn-ea"/>
              <a:cs typeface="+mn-cs"/>
            </a:rPr>
            <a:t>　・公共施設等整備基金　　</a:t>
          </a:r>
          <a:r>
            <a:rPr kumimoji="1" lang="ja-JP" altLang="en-US" sz="1100">
              <a:solidFill>
                <a:schemeClr val="dk1"/>
              </a:solidFill>
              <a:effectLst/>
              <a:latin typeface="+mn-lt"/>
              <a:ea typeface="+mn-ea"/>
              <a:cs typeface="+mn-cs"/>
            </a:rPr>
            <a:t>施設の老朽化対応に加え、</a:t>
          </a:r>
          <a:r>
            <a:rPr kumimoji="1" lang="ja-JP" altLang="ja-JP" sz="1100">
              <a:solidFill>
                <a:schemeClr val="dk1"/>
              </a:solidFill>
              <a:effectLst/>
              <a:latin typeface="+mn-lt"/>
              <a:ea typeface="+mn-ea"/>
              <a:cs typeface="+mn-cs"/>
            </a:rPr>
            <a:t>概ね５年に１度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ＰＣ更新や、情報システムの更新に多額の費用を要するため、計画的に積立を行う。</a:t>
          </a:r>
          <a:endParaRPr lang="ja-JP" altLang="ja-JP" sz="1400">
            <a:effectLst/>
          </a:endParaRPr>
        </a:p>
        <a:p>
          <a:r>
            <a:rPr kumimoji="1" lang="ja-JP" altLang="ja-JP" sz="1100">
              <a:solidFill>
                <a:schemeClr val="dk1"/>
              </a:solidFill>
              <a:effectLst/>
              <a:latin typeface="+mn-lt"/>
              <a:ea typeface="+mn-ea"/>
              <a:cs typeface="+mn-cs"/>
            </a:rPr>
            <a:t>　・小石原川ダム水源地域整備基金　　小石原川ダム関連事業が令和３年度をもって終了することから、基金の廃止を予定している。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災害寄附金等を積</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立</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たため前年度と比較して増となった。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災害復旧事業における財源不足を補うため、例年、財政調整基金を繰り入れる予算編成を行っていたが、特別交付税の増額交付や災害寄付金により、決算時には従前の残高</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億円程度を確保することができた。しかし、今後はその歳入が見込めず、財源として財政調整基金に依存することが想定されるため、歳出の抑制や新たな財源の確保に努め、財政調整基金の取崩しを最低限に抑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年度中の取崩しが不要であったこと、</a:t>
          </a:r>
          <a:r>
            <a:rPr kumimoji="1" lang="ja-JP" altLang="en-US" sz="1100">
              <a:solidFill>
                <a:schemeClr val="dk1"/>
              </a:solidFill>
              <a:effectLst/>
              <a:latin typeface="+mn-lt"/>
              <a:ea typeface="+mn-ea"/>
              <a:cs typeface="+mn-cs"/>
            </a:rPr>
            <a:t>決算</a:t>
          </a:r>
          <a:r>
            <a:rPr kumimoji="1" lang="ja-JP" altLang="ja-JP" sz="1100">
              <a:solidFill>
                <a:schemeClr val="dk1"/>
              </a:solidFill>
              <a:effectLst/>
              <a:latin typeface="+mn-lt"/>
              <a:ea typeface="+mn-ea"/>
              <a:cs typeface="+mn-cs"/>
            </a:rPr>
            <a:t>調整により積立ができたことから前年度と比較して増加となった。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今後災害復旧事業債等の起債の償還が増加するため、将来負担を少しでも削減できるよう計画的に繰上償還等を行うための財源として活用する。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384A0B5-B1AA-48D1-881C-920C8CF8D7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DF3832AF-BC93-4DCC-8DA0-428703CFA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xmlns="" id="{8488FCF0-08C9-495C-87F7-677C7EFA0D5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xmlns="" id="{DB50D066-642F-41E3-97CF-680C90E8ED9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xmlns="" id="{4981B5F8-2DD5-483D-AACC-3EC3A279BEE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xmlns="" id="{75FB0389-CA16-4FFA-A0A8-45176B7F384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xmlns="" id="{7993318D-BC26-40CA-94D4-BECF66BE6D1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xmlns="" id="{2CDF82D8-52C4-4022-8D79-80AC65A6E2D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xmlns="" id="{16E4B36C-B3D8-4E23-BD0F-ED63A58A0BE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xmlns="" id="{0DC8F954-F7EB-4D65-82E0-39294CB78DD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xmlns="" id="{48FFD8EF-2AAD-434C-BDE0-DFD525DBC6A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xmlns="" id="{32C42364-B627-4DB2-A7C5-CBBCA4C8A64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xmlns="" id="{DA313F0F-3D44-4E92-A1D6-D53E3B67BAC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xmlns="" id="{1D8D82BA-ECA0-4FE3-AA3A-43846CFDF08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xmlns="" id="{2C5BCFFE-6798-4CC5-9FFF-6F0242EA33E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xmlns="" id="{58573F5E-8F30-408A-881E-8CF7EF90586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52,160
51,406
246.71
46,255,017
44,746,098
962,987
15,487,071
31,428,394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xmlns="" id="{67A8F819-0816-4D38-AE3D-DE4050145AA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xmlns="" id="{3649A07C-5443-47BD-94F5-3E8F0B4A557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xmlns="" id="{670E7D37-93E1-4F59-B832-7311315908C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xmlns="" id="{553379EC-26FE-4152-B8A4-A97E283D17C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xmlns="" id="{8CD49D1D-C971-4703-B09C-FAA3FD6E398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xmlns="" id="{1AAB083D-C4D1-42CA-8D16-5F94E038448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xmlns="" id="{5F6FE461-F303-4DA4-BE99-224130F4EDC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xmlns="" id="{01A66AAF-A825-4306-9738-09945888A18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xmlns="" id="{D02DFCCE-62D5-4161-853B-6F7B7BBB50A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xmlns="" id="{66D6B0A2-31F9-411A-9C0A-E95817F0C61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xmlns="" id="{4494CBDA-39AF-439A-AD67-6FD071132A8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xmlns="" id="{6197C464-5EBE-45C9-9687-1E0445B9019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xmlns="" id="{C2CAF60C-6AF7-4359-A21E-518FE55B636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xmlns="" id="{0EE3CA2C-DAB0-4464-A47C-906D8EC8322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xmlns="" id="{E78C3570-4793-4D3E-B1D7-85C6A147E10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xmlns="" id="{A40D9877-AA42-4529-B6E5-41849FE54A5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xmlns="" id="{EA4559A5-D34B-4727-97C5-9CFA8819488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xmlns="" id="{85C8A94D-53DA-438A-9586-AFDAEA7EF98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xmlns="" id="{349548F0-2A16-462F-8727-2A85B17E245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xmlns="" id="{FCB267B7-6F90-4D22-BACF-88815458BDA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xmlns="" id="{AB1B1E51-B482-410C-94C5-4DE3A6E92F6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xmlns="" id="{A97D52DF-C3A3-482E-8830-422F87947F5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xmlns="" id="{A52F6D68-F27B-47D3-99EC-647E4E041BD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xmlns="" id="{D20D5C9C-2201-4379-843D-16083071CD9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xmlns="" id="{2DB45722-C26F-4C32-851C-B66FE8A5102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xmlns="" id="{7CFFE656-672C-4449-BAF7-D86C0093846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xmlns="" id="{CFC250BB-203F-4316-AC23-B850A93C748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xmlns="" id="{80C9CBFA-606A-44D4-8591-F115195C650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xmlns="" id="{C08DB30E-6356-400E-A956-202BE72612E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xmlns="" id="{BDF68B00-54C0-4A28-954A-EC5AD8D98B4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xmlns="" id="{72FD0DB3-F4EA-42AA-972C-7849B604B2E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xmlns="" id="{865545F9-74E9-4959-800D-04B1957CFE8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xmlns="" id="{E4BA2F6B-91A7-4534-BE9B-39FFD1A9F81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xmlns="" id="{9DA88C09-1C07-48D9-8420-F52F9CB7EC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xmlns="" id="{1EF4D439-F3F7-4CB0-9E17-CE7D6AA9CF7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有形固定資産減価償却率は類似団体とほぼ同水準となっているが、市町村合併により市内に同様の施設が存在しており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年数の経過とともに古くなった資産に対する修繕コストが増加するといった課題を抱えている。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今後は、適正かつ効率的な維持管理を行うとともに施設の統廃合を含め長寿命化による施設改修・更新に取り組む。</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xmlns="" id="{4B316A7F-0567-470B-B649-F37F55443B3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xmlns="" id="{AA065016-DE26-41DB-993C-98F6CC7F8C3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xmlns="" id="{5EA3E2B0-A23B-4218-9DEB-50AA75103B8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xmlns="" id="{52BE5E96-EF34-4D3C-8826-DF281ABC848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xmlns="" id="{B8C646C0-3314-4752-B883-B861918A4FE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xmlns="" id="{9058DA69-C06B-49E4-9B0E-BF3CD83C42F1}"/>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xmlns="" id="{726893D5-DBB0-4491-BB58-BEE3353A9FB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xmlns="" id="{0AA3CF62-2A0E-4A12-A13E-E34A9A9D116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xmlns="" id="{863C787A-94E5-4AD7-9EE5-926ABA7FB80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xmlns="" id="{DC50F925-D98A-413F-9918-5CFC3DC768E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xmlns="" id="{0D52A9DE-97AB-4898-8D96-5CDDAD04A66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xmlns="" id="{B1E53CD1-D9B8-45E2-9993-26F6C6B5754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xmlns="" id="{FEE72F8E-4C79-4EF4-86C4-BEA8D382C71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xmlns="" id="{35E3A771-50D7-4079-B3C3-FDF604A645A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xmlns="" id="{7662E2A4-B977-4DD8-8480-2B44D4CAF92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xmlns="" id="{C1559D99-83DA-4110-A448-8A6A416523D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xmlns="" id="{D98AC3EF-6AC6-47C7-8716-13E1EA344BE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xmlns="" id="{E5161B4E-FAA3-4FE3-8915-32E003862A3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71" name="直線コネクタ 70">
          <a:extLst>
            <a:ext uri="{FF2B5EF4-FFF2-40B4-BE49-F238E27FC236}">
              <a16:creationId xmlns:a16="http://schemas.microsoft.com/office/drawing/2014/main" xmlns="" id="{39071918-5AB1-489A-8211-1149A6E6300E}"/>
            </a:ext>
          </a:extLst>
        </xdr:cNvPr>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2" name="有形固定資産減価償却率最小値テキスト">
          <a:extLst>
            <a:ext uri="{FF2B5EF4-FFF2-40B4-BE49-F238E27FC236}">
              <a16:creationId xmlns:a16="http://schemas.microsoft.com/office/drawing/2014/main" xmlns="" id="{16D5807E-3556-43A5-8646-2389E82C69F9}"/>
            </a:ext>
          </a:extLst>
        </xdr:cNvPr>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3" name="直線コネクタ 72">
          <a:extLst>
            <a:ext uri="{FF2B5EF4-FFF2-40B4-BE49-F238E27FC236}">
              <a16:creationId xmlns:a16="http://schemas.microsoft.com/office/drawing/2014/main" xmlns="" id="{B811069B-6102-4C53-87D8-A0AB808D77FD}"/>
            </a:ext>
          </a:extLst>
        </xdr:cNvPr>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4" name="有形固定資産減価償却率最大値テキスト">
          <a:extLst>
            <a:ext uri="{FF2B5EF4-FFF2-40B4-BE49-F238E27FC236}">
              <a16:creationId xmlns:a16="http://schemas.microsoft.com/office/drawing/2014/main" xmlns="" id="{939AA7FD-3E23-4F2B-BE23-3574C8F1A88C}"/>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5" name="直線コネクタ 74">
          <a:extLst>
            <a:ext uri="{FF2B5EF4-FFF2-40B4-BE49-F238E27FC236}">
              <a16:creationId xmlns:a16="http://schemas.microsoft.com/office/drawing/2014/main" xmlns="" id="{6372F206-882F-4778-9CED-AAE6B84B3056}"/>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6" name="有形固定資産減価償却率平均値テキスト">
          <a:extLst>
            <a:ext uri="{FF2B5EF4-FFF2-40B4-BE49-F238E27FC236}">
              <a16:creationId xmlns:a16="http://schemas.microsoft.com/office/drawing/2014/main" xmlns="" id="{B9C98807-9982-4B92-AAAF-A483FB37B0FD}"/>
            </a:ext>
          </a:extLst>
        </xdr:cNvPr>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7" name="フローチャート: 判断 76">
          <a:extLst>
            <a:ext uri="{FF2B5EF4-FFF2-40B4-BE49-F238E27FC236}">
              <a16:creationId xmlns:a16="http://schemas.microsoft.com/office/drawing/2014/main" xmlns="" id="{A0F2DD54-AA9D-4ADF-8349-E48FD4F13599}"/>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8" name="フローチャート: 判断 77">
          <a:extLst>
            <a:ext uri="{FF2B5EF4-FFF2-40B4-BE49-F238E27FC236}">
              <a16:creationId xmlns:a16="http://schemas.microsoft.com/office/drawing/2014/main" xmlns="" id="{8C7D23A2-9B34-4D76-8E45-D04507577368}"/>
            </a:ext>
          </a:extLst>
        </xdr:cNvPr>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9" name="フローチャート: 判断 78">
          <a:extLst>
            <a:ext uri="{FF2B5EF4-FFF2-40B4-BE49-F238E27FC236}">
              <a16:creationId xmlns:a16="http://schemas.microsoft.com/office/drawing/2014/main" xmlns="" id="{03B853E5-7131-48FE-975A-1C5785F62DA3}"/>
            </a:ext>
          </a:extLst>
        </xdr:cNvPr>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80" name="フローチャート: 判断 79">
          <a:extLst>
            <a:ext uri="{FF2B5EF4-FFF2-40B4-BE49-F238E27FC236}">
              <a16:creationId xmlns:a16="http://schemas.microsoft.com/office/drawing/2014/main" xmlns="" id="{A6408F52-A09E-489E-8151-F52F0960730A}"/>
            </a:ext>
          </a:extLst>
        </xdr:cNvPr>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1" name="フローチャート: 判断 80">
          <a:extLst>
            <a:ext uri="{FF2B5EF4-FFF2-40B4-BE49-F238E27FC236}">
              <a16:creationId xmlns:a16="http://schemas.microsoft.com/office/drawing/2014/main" xmlns="" id="{A343BBD8-DEB3-40E1-8C63-84EE737C5975}"/>
            </a:ext>
          </a:extLst>
        </xdr:cNvPr>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EE5FC9C3-B12A-41DE-B94B-6FE2A6A84BC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CE620453-73D0-4AC6-9E4D-475AE55B2A1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8E1EF636-9C37-499A-885D-3D5536BCF56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12BC8C80-AF3B-416F-B51F-79B0E08A034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E0C09E33-C141-4565-9A35-E64C469C5B6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93164</xdr:rowOff>
    </xdr:from>
    <xdr:to>
      <xdr:col>23</xdr:col>
      <xdr:colOff>136525</xdr:colOff>
      <xdr:row>30</xdr:row>
      <xdr:rowOff>23314</xdr:rowOff>
    </xdr:to>
    <xdr:sp macro="" textlink="">
      <xdr:nvSpPr>
        <xdr:cNvPr id="87" name="楕円 86">
          <a:extLst>
            <a:ext uri="{FF2B5EF4-FFF2-40B4-BE49-F238E27FC236}">
              <a16:creationId xmlns:a16="http://schemas.microsoft.com/office/drawing/2014/main" xmlns="" id="{85001636-3540-4441-8384-737015291EC2}"/>
            </a:ext>
          </a:extLst>
        </xdr:cNvPr>
        <xdr:cNvSpPr/>
      </xdr:nvSpPr>
      <xdr:spPr>
        <a:xfrm>
          <a:off x="47117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116041</xdr:rowOff>
    </xdr:from>
    <xdr:ext cx="405111" cy="259045"/>
    <xdr:sp macro="" textlink="">
      <xdr:nvSpPr>
        <xdr:cNvPr id="88" name="有形固定資産減価償却率該当値テキスト">
          <a:extLst>
            <a:ext uri="{FF2B5EF4-FFF2-40B4-BE49-F238E27FC236}">
              <a16:creationId xmlns:a16="http://schemas.microsoft.com/office/drawing/2014/main" xmlns="" id="{28126AC6-C4D8-42D4-8AC5-16309914997C}"/>
            </a:ext>
          </a:extLst>
        </xdr:cNvPr>
        <xdr:cNvSpPr txBox="1"/>
      </xdr:nvSpPr>
      <xdr:spPr>
        <a:xfrm>
          <a:off x="4813300" y="568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74658</xdr:rowOff>
    </xdr:from>
    <xdr:to>
      <xdr:col>19</xdr:col>
      <xdr:colOff>187325</xdr:colOff>
      <xdr:row>30</xdr:row>
      <xdr:rowOff>4808</xdr:rowOff>
    </xdr:to>
    <xdr:sp macro="" textlink="">
      <xdr:nvSpPr>
        <xdr:cNvPr id="89" name="楕円 88">
          <a:extLst>
            <a:ext uri="{FF2B5EF4-FFF2-40B4-BE49-F238E27FC236}">
              <a16:creationId xmlns:a16="http://schemas.microsoft.com/office/drawing/2014/main" xmlns="" id="{07D1058C-EDD4-41CD-9099-6163E46DBC97}"/>
            </a:ext>
          </a:extLst>
        </xdr:cNvPr>
        <xdr:cNvSpPr/>
      </xdr:nvSpPr>
      <xdr:spPr>
        <a:xfrm>
          <a:off x="4000500" y="58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125458</xdr:rowOff>
    </xdr:from>
    <xdr:to>
      <xdr:col>23</xdr:col>
      <xdr:colOff>85725</xdr:colOff>
      <xdr:row>29</xdr:row>
      <xdr:rowOff>143964</xdr:rowOff>
    </xdr:to>
    <xdr:cxnSp macro="">
      <xdr:nvCxnSpPr>
        <xdr:cNvPr id="90" name="直線コネクタ 89">
          <a:extLst>
            <a:ext uri="{FF2B5EF4-FFF2-40B4-BE49-F238E27FC236}">
              <a16:creationId xmlns:a16="http://schemas.microsoft.com/office/drawing/2014/main" xmlns="" id="{0E1034C4-0528-4D34-B4FF-ED98570C4B32}"/>
            </a:ext>
          </a:extLst>
        </xdr:cNvPr>
        <xdr:cNvCxnSpPr/>
      </xdr:nvCxnSpPr>
      <xdr:spPr>
        <a:xfrm>
          <a:off x="4051300" y="5869033"/>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74658</xdr:rowOff>
    </xdr:from>
    <xdr:to>
      <xdr:col>15</xdr:col>
      <xdr:colOff>187325</xdr:colOff>
      <xdr:row>30</xdr:row>
      <xdr:rowOff>4808</xdr:rowOff>
    </xdr:to>
    <xdr:sp macro="" textlink="">
      <xdr:nvSpPr>
        <xdr:cNvPr id="91" name="楕円 90">
          <a:extLst>
            <a:ext uri="{FF2B5EF4-FFF2-40B4-BE49-F238E27FC236}">
              <a16:creationId xmlns:a16="http://schemas.microsoft.com/office/drawing/2014/main" xmlns="" id="{2BB5BC08-F38A-4A60-89A9-8DBB97A3A5F7}"/>
            </a:ext>
          </a:extLst>
        </xdr:cNvPr>
        <xdr:cNvSpPr/>
      </xdr:nvSpPr>
      <xdr:spPr>
        <a:xfrm>
          <a:off x="3238500" y="58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125458</xdr:rowOff>
    </xdr:from>
    <xdr:to>
      <xdr:col>19</xdr:col>
      <xdr:colOff>136525</xdr:colOff>
      <xdr:row>29</xdr:row>
      <xdr:rowOff>125458</xdr:rowOff>
    </xdr:to>
    <xdr:cxnSp macro="">
      <xdr:nvCxnSpPr>
        <xdr:cNvPr id="92" name="直線コネクタ 91">
          <a:extLst>
            <a:ext uri="{FF2B5EF4-FFF2-40B4-BE49-F238E27FC236}">
              <a16:creationId xmlns:a16="http://schemas.microsoft.com/office/drawing/2014/main" xmlns="" id="{A6EDBF2C-F98F-43BA-8C5D-BA44FA4D1861}"/>
            </a:ext>
          </a:extLst>
        </xdr:cNvPr>
        <xdr:cNvCxnSpPr/>
      </xdr:nvCxnSpPr>
      <xdr:spPr>
        <a:xfrm>
          <a:off x="3289300" y="586903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80826</xdr:rowOff>
    </xdr:from>
    <xdr:to>
      <xdr:col>11</xdr:col>
      <xdr:colOff>187325</xdr:colOff>
      <xdr:row>30</xdr:row>
      <xdr:rowOff>10976</xdr:rowOff>
    </xdr:to>
    <xdr:sp macro="" textlink="">
      <xdr:nvSpPr>
        <xdr:cNvPr id="93" name="楕円 92">
          <a:extLst>
            <a:ext uri="{FF2B5EF4-FFF2-40B4-BE49-F238E27FC236}">
              <a16:creationId xmlns:a16="http://schemas.microsoft.com/office/drawing/2014/main" xmlns="" id="{50E8B75F-6E77-4D53-85B9-A727479417C4}"/>
            </a:ext>
          </a:extLst>
        </xdr:cNvPr>
        <xdr:cNvSpPr/>
      </xdr:nvSpPr>
      <xdr:spPr>
        <a:xfrm>
          <a:off x="2476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125458</xdr:rowOff>
    </xdr:from>
    <xdr:to>
      <xdr:col>15</xdr:col>
      <xdr:colOff>136525</xdr:colOff>
      <xdr:row>29</xdr:row>
      <xdr:rowOff>131626</xdr:rowOff>
    </xdr:to>
    <xdr:cxnSp macro="">
      <xdr:nvCxnSpPr>
        <xdr:cNvPr id="94" name="直線コネクタ 93">
          <a:extLst>
            <a:ext uri="{FF2B5EF4-FFF2-40B4-BE49-F238E27FC236}">
              <a16:creationId xmlns:a16="http://schemas.microsoft.com/office/drawing/2014/main" xmlns="" id="{2B53A7E2-8825-4A2A-BB86-961424601C73}"/>
            </a:ext>
          </a:extLst>
        </xdr:cNvPr>
        <xdr:cNvCxnSpPr/>
      </xdr:nvCxnSpPr>
      <xdr:spPr>
        <a:xfrm flipV="1">
          <a:off x="2527300" y="5869033"/>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112214</xdr:rowOff>
    </xdr:from>
    <xdr:to>
      <xdr:col>7</xdr:col>
      <xdr:colOff>187325</xdr:colOff>
      <xdr:row>28</xdr:row>
      <xdr:rowOff>42364</xdr:rowOff>
    </xdr:to>
    <xdr:sp macro="" textlink="">
      <xdr:nvSpPr>
        <xdr:cNvPr id="95" name="楕円 94">
          <a:extLst>
            <a:ext uri="{FF2B5EF4-FFF2-40B4-BE49-F238E27FC236}">
              <a16:creationId xmlns:a16="http://schemas.microsoft.com/office/drawing/2014/main" xmlns="" id="{FE43BD9F-E9FF-4FDC-BAB2-28010230099E}"/>
            </a:ext>
          </a:extLst>
        </xdr:cNvPr>
        <xdr:cNvSpPr/>
      </xdr:nvSpPr>
      <xdr:spPr>
        <a:xfrm>
          <a:off x="1714500" y="551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163014</xdr:rowOff>
    </xdr:from>
    <xdr:to>
      <xdr:col>11</xdr:col>
      <xdr:colOff>136525</xdr:colOff>
      <xdr:row>29</xdr:row>
      <xdr:rowOff>131626</xdr:rowOff>
    </xdr:to>
    <xdr:cxnSp macro="">
      <xdr:nvCxnSpPr>
        <xdr:cNvPr id="96" name="直線コネクタ 95">
          <a:extLst>
            <a:ext uri="{FF2B5EF4-FFF2-40B4-BE49-F238E27FC236}">
              <a16:creationId xmlns:a16="http://schemas.microsoft.com/office/drawing/2014/main" xmlns="" id="{0A191931-8A09-4101-9D09-87B6C7EDA891}"/>
            </a:ext>
          </a:extLst>
        </xdr:cNvPr>
        <xdr:cNvCxnSpPr/>
      </xdr:nvCxnSpPr>
      <xdr:spPr>
        <a:xfrm>
          <a:off x="1765300" y="5563689"/>
          <a:ext cx="762000" cy="3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23694</xdr:rowOff>
    </xdr:from>
    <xdr:ext cx="405111" cy="259045"/>
    <xdr:sp macro="" textlink="">
      <xdr:nvSpPr>
        <xdr:cNvPr id="97" name="n_1aveValue有形固定資産減価償却率">
          <a:extLst>
            <a:ext uri="{FF2B5EF4-FFF2-40B4-BE49-F238E27FC236}">
              <a16:creationId xmlns:a16="http://schemas.microsoft.com/office/drawing/2014/main" xmlns="" id="{3EBA808A-2B1F-42D5-80B7-17DAF7B094F0}"/>
            </a:ext>
          </a:extLst>
        </xdr:cNvPr>
        <xdr:cNvSpPr txBox="1"/>
      </xdr:nvSpPr>
      <xdr:spPr>
        <a:xfrm>
          <a:off x="38360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98" name="n_2aveValue有形固定資産減価償却率">
          <a:extLst>
            <a:ext uri="{FF2B5EF4-FFF2-40B4-BE49-F238E27FC236}">
              <a16:creationId xmlns:a16="http://schemas.microsoft.com/office/drawing/2014/main" xmlns="" id="{C50FC59E-A1FF-4F9E-9C13-EA9474FB5A67}"/>
            </a:ext>
          </a:extLst>
        </xdr:cNvPr>
        <xdr:cNvSpPr txBox="1"/>
      </xdr:nvSpPr>
      <xdr:spPr>
        <a:xfrm>
          <a:off x="3086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99" name="n_3aveValue有形固定資産減価償却率">
          <a:extLst>
            <a:ext uri="{FF2B5EF4-FFF2-40B4-BE49-F238E27FC236}">
              <a16:creationId xmlns:a16="http://schemas.microsoft.com/office/drawing/2014/main" xmlns="" id="{011232C6-4E60-4D58-AB91-76A369DAC9FE}"/>
            </a:ext>
          </a:extLst>
        </xdr:cNvPr>
        <xdr:cNvSpPr txBox="1"/>
      </xdr:nvSpPr>
      <xdr:spPr>
        <a:xfrm>
          <a:off x="2324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100" name="n_4aveValue有形固定資産減価償却率">
          <a:extLst>
            <a:ext uri="{FF2B5EF4-FFF2-40B4-BE49-F238E27FC236}">
              <a16:creationId xmlns:a16="http://schemas.microsoft.com/office/drawing/2014/main" xmlns="" id="{7592AE84-03F8-409F-90A3-61FCC4A1CD0A}"/>
            </a:ext>
          </a:extLst>
        </xdr:cNvPr>
        <xdr:cNvSpPr txBox="1"/>
      </xdr:nvSpPr>
      <xdr:spPr>
        <a:xfrm>
          <a:off x="1562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21335</xdr:rowOff>
    </xdr:from>
    <xdr:ext cx="405111" cy="259045"/>
    <xdr:sp macro="" textlink="">
      <xdr:nvSpPr>
        <xdr:cNvPr id="101" name="n_1mainValue有形固定資産減価償却率">
          <a:extLst>
            <a:ext uri="{FF2B5EF4-FFF2-40B4-BE49-F238E27FC236}">
              <a16:creationId xmlns:a16="http://schemas.microsoft.com/office/drawing/2014/main" xmlns="" id="{0A529DB6-F79D-4820-8EAA-A025CE74D352}"/>
            </a:ext>
          </a:extLst>
        </xdr:cNvPr>
        <xdr:cNvSpPr txBox="1"/>
      </xdr:nvSpPr>
      <xdr:spPr>
        <a:xfrm>
          <a:off x="3836044" y="559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21335</xdr:rowOff>
    </xdr:from>
    <xdr:ext cx="405111" cy="259045"/>
    <xdr:sp macro="" textlink="">
      <xdr:nvSpPr>
        <xdr:cNvPr id="102" name="n_2mainValue有形固定資産減価償却率">
          <a:extLst>
            <a:ext uri="{FF2B5EF4-FFF2-40B4-BE49-F238E27FC236}">
              <a16:creationId xmlns:a16="http://schemas.microsoft.com/office/drawing/2014/main" xmlns="" id="{98D00068-C91D-4777-823A-1735938CEA84}"/>
            </a:ext>
          </a:extLst>
        </xdr:cNvPr>
        <xdr:cNvSpPr txBox="1"/>
      </xdr:nvSpPr>
      <xdr:spPr>
        <a:xfrm>
          <a:off x="3086744" y="559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2103</xdr:rowOff>
    </xdr:from>
    <xdr:ext cx="405111" cy="259045"/>
    <xdr:sp macro="" textlink="">
      <xdr:nvSpPr>
        <xdr:cNvPr id="103" name="n_3mainValue有形固定資産減価償却率">
          <a:extLst>
            <a:ext uri="{FF2B5EF4-FFF2-40B4-BE49-F238E27FC236}">
              <a16:creationId xmlns:a16="http://schemas.microsoft.com/office/drawing/2014/main" xmlns="" id="{7732B85D-D98A-468E-A9F6-90DF0D383B89}"/>
            </a:ext>
          </a:extLst>
        </xdr:cNvPr>
        <xdr:cNvSpPr txBox="1"/>
      </xdr:nvSpPr>
      <xdr:spPr>
        <a:xfrm>
          <a:off x="23247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58891</xdr:rowOff>
    </xdr:from>
    <xdr:ext cx="405111" cy="259045"/>
    <xdr:sp macro="" textlink="">
      <xdr:nvSpPr>
        <xdr:cNvPr id="104" name="n_4mainValue有形固定資産減価償却率">
          <a:extLst>
            <a:ext uri="{FF2B5EF4-FFF2-40B4-BE49-F238E27FC236}">
              <a16:creationId xmlns:a16="http://schemas.microsoft.com/office/drawing/2014/main" xmlns="" id="{CF706F04-4DF6-4D06-A103-AEC9B8449F99}"/>
            </a:ext>
          </a:extLst>
        </xdr:cNvPr>
        <xdr:cNvSpPr txBox="1"/>
      </xdr:nvSpPr>
      <xdr:spPr>
        <a:xfrm>
          <a:off x="1562744" y="528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xmlns="" id="{588DDC20-2B5E-4FDC-AF01-491C8B87348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xmlns="" id="{58342EA6-E56D-41DB-8595-4A9559B8D2B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xmlns="" id="{D8F85A74-9EE8-48AA-A257-289830E9317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xmlns="" id="{3EA8CABD-EA5D-4D6F-BE79-1ED21E33471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xmlns="" id="{1521C5FD-B250-4B2F-BAFB-2BE14246525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xmlns="" id="{114B14D4-4FBE-46F7-AB42-C2065020D47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xmlns="" id="{6390D596-6867-4B40-8239-B5A10695A6E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xmlns="" id="{A56E15CC-A428-4488-AEAD-4701AB8651C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xmlns="" id="{3BB18B02-3DB6-41E4-A1B2-A016140C67E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xmlns="" id="{389425AF-38A7-4F2C-B8EB-C95D0ABEF54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xmlns="" id="{FD54505B-497E-4F7E-B32D-815200E4BC6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xmlns="" id="{5411B756-5DB9-4B28-803A-D30443C853F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xmlns="" id="{9774CF41-15B7-40D9-A149-9AB4E226F21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前年度に比べ</a:t>
          </a:r>
          <a:r>
            <a:rPr kumimoji="1" lang="en-US" altLang="ja-JP" sz="1100">
              <a:latin typeface="ＭＳ Ｐゴシック" panose="020B0600070205080204" pitchFamily="50" charset="-128"/>
              <a:ea typeface="ＭＳ Ｐゴシック" panose="020B0600070205080204" pitchFamily="50" charset="-128"/>
            </a:rPr>
            <a:t>22.6</a:t>
          </a:r>
          <a:r>
            <a:rPr kumimoji="1" lang="ja-JP" altLang="en-US" sz="1100">
              <a:latin typeface="ＭＳ Ｐゴシック" panose="020B0600070205080204" pitchFamily="50" charset="-128"/>
              <a:ea typeface="ＭＳ Ｐゴシック" panose="020B0600070205080204" pitchFamily="50" charset="-128"/>
            </a:rPr>
            <a:t>ポイントの減となっており、類似団体よりやや低い水準となっている。今後も起債の繰上償還、より交付税措置率の高い起債の活用を行うとともに、減債基金への積立等を計画的に行うことで債務償還比率の抑制に努め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xmlns="" id="{AA48CEC3-9479-4593-BE20-AC96ED9020D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xmlns="" id="{83357707-BE48-4653-B242-3709E41ED68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xmlns="" id="{1F55992E-8037-4617-9B7B-F07D67585BA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xmlns="" id="{536D44FD-BD9B-42C6-8DF0-90310653EE0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xmlns="" id="{B46CC185-25D6-4EB9-8A97-249950A9E88F}"/>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xmlns="" id="{881C8449-EB2E-4379-9C56-ACF0F7F9B77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xmlns="" id="{DAF9DE02-A818-4CD2-AAA3-90A806A9DDA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xmlns="" id="{B7D6ACB9-175E-401D-9BA3-9F62EEEE714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xmlns="" id="{754C4749-65BE-4785-ABF9-55478EB770F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xmlns="" id="{081B7240-FE6E-4AF2-A74E-1D563DD50DE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xmlns="" id="{6D2481F1-4D29-4979-9D99-7587905322F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xmlns="" id="{3FDF9D90-0922-491B-A091-D40750864C9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xmlns="" id="{99B62B4A-F53C-428B-9113-DAC250A21FF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xmlns="" id="{75D2B6A3-867C-4BED-AAC9-CB69C5431C5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xmlns="" id="{E2EEA839-F122-41C3-B7B4-7AFCCA8BB10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33" name="直線コネクタ 132">
          <a:extLst>
            <a:ext uri="{FF2B5EF4-FFF2-40B4-BE49-F238E27FC236}">
              <a16:creationId xmlns:a16="http://schemas.microsoft.com/office/drawing/2014/main" xmlns="" id="{24626B0F-9D6B-4D8E-87DC-FFE5F6C98DEC}"/>
            </a:ext>
          </a:extLst>
        </xdr:cNvPr>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4" name="債務償還比率最小値テキスト">
          <a:extLst>
            <a:ext uri="{FF2B5EF4-FFF2-40B4-BE49-F238E27FC236}">
              <a16:creationId xmlns:a16="http://schemas.microsoft.com/office/drawing/2014/main" xmlns="" id="{7A7EEE82-35C5-4718-A03E-C3A6E5208DB3}"/>
            </a:ext>
          </a:extLst>
        </xdr:cNvPr>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5" name="直線コネクタ 134">
          <a:extLst>
            <a:ext uri="{FF2B5EF4-FFF2-40B4-BE49-F238E27FC236}">
              <a16:creationId xmlns:a16="http://schemas.microsoft.com/office/drawing/2014/main" xmlns="" id="{04E64423-BC00-4FCD-87A1-ABADAF24CE42}"/>
            </a:ext>
          </a:extLst>
        </xdr:cNvPr>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xmlns="" id="{9A382EFA-A104-4304-87CB-87D980ADAB6A}"/>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xmlns="" id="{BA597457-B5AA-4B05-BB19-E01EDB8ABBE1}"/>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38" name="債務償還比率平均値テキスト">
          <a:extLst>
            <a:ext uri="{FF2B5EF4-FFF2-40B4-BE49-F238E27FC236}">
              <a16:creationId xmlns:a16="http://schemas.microsoft.com/office/drawing/2014/main" xmlns="" id="{020F3052-7796-4A13-B238-C23967DDD7AC}"/>
            </a:ext>
          </a:extLst>
        </xdr:cNvPr>
        <xdr:cNvSpPr txBox="1"/>
      </xdr:nvSpPr>
      <xdr:spPr>
        <a:xfrm>
          <a:off x="14846300" y="6011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9" name="フローチャート: 判断 138">
          <a:extLst>
            <a:ext uri="{FF2B5EF4-FFF2-40B4-BE49-F238E27FC236}">
              <a16:creationId xmlns:a16="http://schemas.microsoft.com/office/drawing/2014/main" xmlns="" id="{BBC10C40-E8B3-45A4-B988-B3F7ECCD80AF}"/>
            </a:ext>
          </a:extLst>
        </xdr:cNvPr>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40" name="フローチャート: 判断 139">
          <a:extLst>
            <a:ext uri="{FF2B5EF4-FFF2-40B4-BE49-F238E27FC236}">
              <a16:creationId xmlns:a16="http://schemas.microsoft.com/office/drawing/2014/main" xmlns="" id="{82D1E594-C1DA-4B08-BD83-8551D681B418}"/>
            </a:ext>
          </a:extLst>
        </xdr:cNvPr>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1" name="フローチャート: 判断 140">
          <a:extLst>
            <a:ext uri="{FF2B5EF4-FFF2-40B4-BE49-F238E27FC236}">
              <a16:creationId xmlns:a16="http://schemas.microsoft.com/office/drawing/2014/main" xmlns="" id="{48133AB8-DC6A-4274-9166-FBCAD427E8E9}"/>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42" name="フローチャート: 判断 141">
          <a:extLst>
            <a:ext uri="{FF2B5EF4-FFF2-40B4-BE49-F238E27FC236}">
              <a16:creationId xmlns:a16="http://schemas.microsoft.com/office/drawing/2014/main" xmlns="" id="{A64EE025-6B66-4D61-BD96-5ED1BA64C43C}"/>
            </a:ext>
          </a:extLst>
        </xdr:cNvPr>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43" name="フローチャート: 判断 142">
          <a:extLst>
            <a:ext uri="{FF2B5EF4-FFF2-40B4-BE49-F238E27FC236}">
              <a16:creationId xmlns:a16="http://schemas.microsoft.com/office/drawing/2014/main" xmlns="" id="{1965EEF2-6614-4C30-96A9-66FC5BC8CD51}"/>
            </a:ext>
          </a:extLst>
        </xdr:cNvPr>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CC11BF64-146F-4BD8-9146-20528B39352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xmlns="" id="{70718304-49A7-47BC-81B7-68ABF168442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xmlns="" id="{6EE19D58-8C47-412F-B9B7-D3E1ED430AD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xmlns="" id="{2CFC9D32-F793-46B8-B111-E272359DA4D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23053B9D-2A94-4609-A18A-14E4DC3204A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62237</xdr:rowOff>
    </xdr:from>
    <xdr:to>
      <xdr:col>76</xdr:col>
      <xdr:colOff>73025</xdr:colOff>
      <xdr:row>30</xdr:row>
      <xdr:rowOff>163837</xdr:rowOff>
    </xdr:to>
    <xdr:sp macro="" textlink="">
      <xdr:nvSpPr>
        <xdr:cNvPr id="149" name="楕円 148">
          <a:extLst>
            <a:ext uri="{FF2B5EF4-FFF2-40B4-BE49-F238E27FC236}">
              <a16:creationId xmlns:a16="http://schemas.microsoft.com/office/drawing/2014/main" xmlns="" id="{A2B14A3A-1771-4EAF-893C-1313EA2807A9}"/>
            </a:ext>
          </a:extLst>
        </xdr:cNvPr>
        <xdr:cNvSpPr/>
      </xdr:nvSpPr>
      <xdr:spPr>
        <a:xfrm>
          <a:off x="14744700" y="597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85114</xdr:rowOff>
    </xdr:from>
    <xdr:ext cx="469744" cy="259045"/>
    <xdr:sp macro="" textlink="">
      <xdr:nvSpPr>
        <xdr:cNvPr id="150" name="債務償還比率該当値テキスト">
          <a:extLst>
            <a:ext uri="{FF2B5EF4-FFF2-40B4-BE49-F238E27FC236}">
              <a16:creationId xmlns:a16="http://schemas.microsoft.com/office/drawing/2014/main" xmlns="" id="{3D3A904D-C153-45C6-9E41-3F1F790C8CD0}"/>
            </a:ext>
          </a:extLst>
        </xdr:cNvPr>
        <xdr:cNvSpPr txBox="1"/>
      </xdr:nvSpPr>
      <xdr:spPr>
        <a:xfrm>
          <a:off x="14846300" y="582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89345</xdr:rowOff>
    </xdr:from>
    <xdr:to>
      <xdr:col>72</xdr:col>
      <xdr:colOff>123825</xdr:colOff>
      <xdr:row>31</xdr:row>
      <xdr:rowOff>19495</xdr:rowOff>
    </xdr:to>
    <xdr:sp macro="" textlink="">
      <xdr:nvSpPr>
        <xdr:cNvPr id="151" name="楕円 150">
          <a:extLst>
            <a:ext uri="{FF2B5EF4-FFF2-40B4-BE49-F238E27FC236}">
              <a16:creationId xmlns:a16="http://schemas.microsoft.com/office/drawing/2014/main" xmlns="" id="{0D3FB558-DB49-4F3F-92F8-18D4C4BEB2A9}"/>
            </a:ext>
          </a:extLst>
        </xdr:cNvPr>
        <xdr:cNvSpPr/>
      </xdr:nvSpPr>
      <xdr:spPr>
        <a:xfrm>
          <a:off x="14033500" y="600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113037</xdr:rowOff>
    </xdr:from>
    <xdr:to>
      <xdr:col>76</xdr:col>
      <xdr:colOff>22225</xdr:colOff>
      <xdr:row>30</xdr:row>
      <xdr:rowOff>140145</xdr:rowOff>
    </xdr:to>
    <xdr:cxnSp macro="">
      <xdr:nvCxnSpPr>
        <xdr:cNvPr id="152" name="直線コネクタ 151">
          <a:extLst>
            <a:ext uri="{FF2B5EF4-FFF2-40B4-BE49-F238E27FC236}">
              <a16:creationId xmlns:a16="http://schemas.microsoft.com/office/drawing/2014/main" xmlns="" id="{8110DCD0-DBFB-44AC-90B7-BF9B017C71CE}"/>
            </a:ext>
          </a:extLst>
        </xdr:cNvPr>
        <xdr:cNvCxnSpPr/>
      </xdr:nvCxnSpPr>
      <xdr:spPr>
        <a:xfrm flipV="1">
          <a:off x="14084300" y="6028062"/>
          <a:ext cx="711200" cy="2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112614</xdr:rowOff>
    </xdr:from>
    <xdr:to>
      <xdr:col>68</xdr:col>
      <xdr:colOff>123825</xdr:colOff>
      <xdr:row>31</xdr:row>
      <xdr:rowOff>42764</xdr:rowOff>
    </xdr:to>
    <xdr:sp macro="" textlink="">
      <xdr:nvSpPr>
        <xdr:cNvPr id="153" name="楕円 152">
          <a:extLst>
            <a:ext uri="{FF2B5EF4-FFF2-40B4-BE49-F238E27FC236}">
              <a16:creationId xmlns:a16="http://schemas.microsoft.com/office/drawing/2014/main" xmlns="" id="{D7E5A629-012A-4A5A-BD7D-D32190C4E3A9}"/>
            </a:ext>
          </a:extLst>
        </xdr:cNvPr>
        <xdr:cNvSpPr/>
      </xdr:nvSpPr>
      <xdr:spPr>
        <a:xfrm>
          <a:off x="13271500" y="602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140145</xdr:rowOff>
    </xdr:from>
    <xdr:to>
      <xdr:col>72</xdr:col>
      <xdr:colOff>73025</xdr:colOff>
      <xdr:row>30</xdr:row>
      <xdr:rowOff>163414</xdr:rowOff>
    </xdr:to>
    <xdr:cxnSp macro="">
      <xdr:nvCxnSpPr>
        <xdr:cNvPr id="154" name="直線コネクタ 153">
          <a:extLst>
            <a:ext uri="{FF2B5EF4-FFF2-40B4-BE49-F238E27FC236}">
              <a16:creationId xmlns:a16="http://schemas.microsoft.com/office/drawing/2014/main" xmlns="" id="{83B7A84D-E678-4D94-8EB7-56572368A5EA}"/>
            </a:ext>
          </a:extLst>
        </xdr:cNvPr>
        <xdr:cNvCxnSpPr/>
      </xdr:nvCxnSpPr>
      <xdr:spPr>
        <a:xfrm flipV="1">
          <a:off x="13322300" y="6055170"/>
          <a:ext cx="762000" cy="2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100140</xdr:rowOff>
    </xdr:from>
    <xdr:to>
      <xdr:col>64</xdr:col>
      <xdr:colOff>123825</xdr:colOff>
      <xdr:row>31</xdr:row>
      <xdr:rowOff>30290</xdr:rowOff>
    </xdr:to>
    <xdr:sp macro="" textlink="">
      <xdr:nvSpPr>
        <xdr:cNvPr id="155" name="楕円 154">
          <a:extLst>
            <a:ext uri="{FF2B5EF4-FFF2-40B4-BE49-F238E27FC236}">
              <a16:creationId xmlns:a16="http://schemas.microsoft.com/office/drawing/2014/main" xmlns="" id="{6E94A73F-D4E3-4763-B1DF-ABED0258E47D}"/>
            </a:ext>
          </a:extLst>
        </xdr:cNvPr>
        <xdr:cNvSpPr/>
      </xdr:nvSpPr>
      <xdr:spPr>
        <a:xfrm>
          <a:off x="12509500" y="60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150940</xdr:rowOff>
    </xdr:from>
    <xdr:to>
      <xdr:col>68</xdr:col>
      <xdr:colOff>73025</xdr:colOff>
      <xdr:row>30</xdr:row>
      <xdr:rowOff>163414</xdr:rowOff>
    </xdr:to>
    <xdr:cxnSp macro="">
      <xdr:nvCxnSpPr>
        <xdr:cNvPr id="156" name="直線コネクタ 155">
          <a:extLst>
            <a:ext uri="{FF2B5EF4-FFF2-40B4-BE49-F238E27FC236}">
              <a16:creationId xmlns:a16="http://schemas.microsoft.com/office/drawing/2014/main" xmlns="" id="{FEAE471D-0582-4DD1-8F6D-9855BFD6BE5E}"/>
            </a:ext>
          </a:extLst>
        </xdr:cNvPr>
        <xdr:cNvCxnSpPr/>
      </xdr:nvCxnSpPr>
      <xdr:spPr>
        <a:xfrm>
          <a:off x="12560300" y="6065965"/>
          <a:ext cx="762000" cy="1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132285</xdr:rowOff>
    </xdr:from>
    <xdr:to>
      <xdr:col>60</xdr:col>
      <xdr:colOff>123825</xdr:colOff>
      <xdr:row>31</xdr:row>
      <xdr:rowOff>62435</xdr:rowOff>
    </xdr:to>
    <xdr:sp macro="" textlink="">
      <xdr:nvSpPr>
        <xdr:cNvPr id="157" name="楕円 156">
          <a:extLst>
            <a:ext uri="{FF2B5EF4-FFF2-40B4-BE49-F238E27FC236}">
              <a16:creationId xmlns:a16="http://schemas.microsoft.com/office/drawing/2014/main" xmlns="" id="{3B5DBB09-BFD9-4F59-A866-006AFD1AD7C0}"/>
            </a:ext>
          </a:extLst>
        </xdr:cNvPr>
        <xdr:cNvSpPr/>
      </xdr:nvSpPr>
      <xdr:spPr>
        <a:xfrm>
          <a:off x="11747500" y="604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150940</xdr:rowOff>
    </xdr:from>
    <xdr:to>
      <xdr:col>64</xdr:col>
      <xdr:colOff>73025</xdr:colOff>
      <xdr:row>31</xdr:row>
      <xdr:rowOff>11635</xdr:rowOff>
    </xdr:to>
    <xdr:cxnSp macro="">
      <xdr:nvCxnSpPr>
        <xdr:cNvPr id="158" name="直線コネクタ 157">
          <a:extLst>
            <a:ext uri="{FF2B5EF4-FFF2-40B4-BE49-F238E27FC236}">
              <a16:creationId xmlns:a16="http://schemas.microsoft.com/office/drawing/2014/main" xmlns="" id="{73BDA2ED-799D-4868-A81F-A5037A882D73}"/>
            </a:ext>
          </a:extLst>
        </xdr:cNvPr>
        <xdr:cNvCxnSpPr/>
      </xdr:nvCxnSpPr>
      <xdr:spPr>
        <a:xfrm flipV="1">
          <a:off x="11798300" y="6065965"/>
          <a:ext cx="762000" cy="3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38569</xdr:rowOff>
    </xdr:from>
    <xdr:ext cx="469744" cy="259045"/>
    <xdr:sp macro="" textlink="">
      <xdr:nvSpPr>
        <xdr:cNvPr id="159" name="n_1aveValue債務償還比率">
          <a:extLst>
            <a:ext uri="{FF2B5EF4-FFF2-40B4-BE49-F238E27FC236}">
              <a16:creationId xmlns:a16="http://schemas.microsoft.com/office/drawing/2014/main" xmlns="" id="{370AC60B-B4B1-41AE-8CC1-CCF21C271D70}"/>
            </a:ext>
          </a:extLst>
        </xdr:cNvPr>
        <xdr:cNvSpPr txBox="1"/>
      </xdr:nvSpPr>
      <xdr:spPr>
        <a:xfrm>
          <a:off x="13836727" y="61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0" name="n_2aveValue債務償還比率">
          <a:extLst>
            <a:ext uri="{FF2B5EF4-FFF2-40B4-BE49-F238E27FC236}">
              <a16:creationId xmlns:a16="http://schemas.microsoft.com/office/drawing/2014/main" xmlns="" id="{F68785BA-3727-45FD-A356-0A9041F0DBDB}"/>
            </a:ext>
          </a:extLst>
        </xdr:cNvPr>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61" name="n_3aveValue債務償還比率">
          <a:extLst>
            <a:ext uri="{FF2B5EF4-FFF2-40B4-BE49-F238E27FC236}">
              <a16:creationId xmlns:a16="http://schemas.microsoft.com/office/drawing/2014/main" xmlns="" id="{0DAAE790-1FF2-4402-A850-4D54EEB0D738}"/>
            </a:ext>
          </a:extLst>
        </xdr:cNvPr>
        <xdr:cNvSpPr txBox="1"/>
      </xdr:nvSpPr>
      <xdr:spPr>
        <a:xfrm>
          <a:off x="12325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62" name="n_4aveValue債務償還比率">
          <a:extLst>
            <a:ext uri="{FF2B5EF4-FFF2-40B4-BE49-F238E27FC236}">
              <a16:creationId xmlns:a16="http://schemas.microsoft.com/office/drawing/2014/main" xmlns="" id="{717145B7-FE16-4337-9CFA-4A99DC9AE47E}"/>
            </a:ext>
          </a:extLst>
        </xdr:cNvPr>
        <xdr:cNvSpPr txBox="1"/>
      </xdr:nvSpPr>
      <xdr:spPr>
        <a:xfrm>
          <a:off x="11563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36022</xdr:rowOff>
    </xdr:from>
    <xdr:ext cx="469744" cy="259045"/>
    <xdr:sp macro="" textlink="">
      <xdr:nvSpPr>
        <xdr:cNvPr id="163" name="n_1mainValue債務償還比率">
          <a:extLst>
            <a:ext uri="{FF2B5EF4-FFF2-40B4-BE49-F238E27FC236}">
              <a16:creationId xmlns:a16="http://schemas.microsoft.com/office/drawing/2014/main" xmlns="" id="{FCB29EDE-6A0B-4249-8BC4-9380B08D6583}"/>
            </a:ext>
          </a:extLst>
        </xdr:cNvPr>
        <xdr:cNvSpPr txBox="1"/>
      </xdr:nvSpPr>
      <xdr:spPr>
        <a:xfrm>
          <a:off x="13836727" y="577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59291</xdr:rowOff>
    </xdr:from>
    <xdr:ext cx="469744" cy="259045"/>
    <xdr:sp macro="" textlink="">
      <xdr:nvSpPr>
        <xdr:cNvPr id="164" name="n_2mainValue債務償還比率">
          <a:extLst>
            <a:ext uri="{FF2B5EF4-FFF2-40B4-BE49-F238E27FC236}">
              <a16:creationId xmlns:a16="http://schemas.microsoft.com/office/drawing/2014/main" xmlns="" id="{DABE6D48-C232-4329-BB7D-90718FF68DC8}"/>
            </a:ext>
          </a:extLst>
        </xdr:cNvPr>
        <xdr:cNvSpPr txBox="1"/>
      </xdr:nvSpPr>
      <xdr:spPr>
        <a:xfrm>
          <a:off x="13087427" y="580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46817</xdr:rowOff>
    </xdr:from>
    <xdr:ext cx="469744" cy="259045"/>
    <xdr:sp macro="" textlink="">
      <xdr:nvSpPr>
        <xdr:cNvPr id="165" name="n_3mainValue債務償還比率">
          <a:extLst>
            <a:ext uri="{FF2B5EF4-FFF2-40B4-BE49-F238E27FC236}">
              <a16:creationId xmlns:a16="http://schemas.microsoft.com/office/drawing/2014/main" xmlns="" id="{7A37BFED-BAFE-45EB-9562-32B818E070DB}"/>
            </a:ext>
          </a:extLst>
        </xdr:cNvPr>
        <xdr:cNvSpPr txBox="1"/>
      </xdr:nvSpPr>
      <xdr:spPr>
        <a:xfrm>
          <a:off x="12325427" y="579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53562</xdr:rowOff>
    </xdr:from>
    <xdr:ext cx="469744" cy="259045"/>
    <xdr:sp macro="" textlink="">
      <xdr:nvSpPr>
        <xdr:cNvPr id="166" name="n_4mainValue債務償還比率">
          <a:extLst>
            <a:ext uri="{FF2B5EF4-FFF2-40B4-BE49-F238E27FC236}">
              <a16:creationId xmlns:a16="http://schemas.microsoft.com/office/drawing/2014/main" xmlns="" id="{89D6473A-1472-4B9C-B21E-DD963763CE39}"/>
            </a:ext>
          </a:extLst>
        </xdr:cNvPr>
        <xdr:cNvSpPr txBox="1"/>
      </xdr:nvSpPr>
      <xdr:spPr>
        <a:xfrm>
          <a:off x="11563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xmlns="" id="{67F45F41-98B0-4570-BB7B-BA59E7617FF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xmlns="" id="{E8E41F87-BC23-4F38-8668-A127C9227BD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xmlns="" id="{590968ED-7C0B-47E4-BC16-EEE288652BE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xmlns="" id="{1C8FEFE7-1D34-4AE6-AE33-615ED0F670B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xmlns="" id="{15B4D955-62F2-4045-90B8-261A841824A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xmlns="" id="{DB3A213B-8D6E-4319-8F10-F7DD85C4F97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4099DB6-72CE-4F84-84A3-1673A9E2E41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847E7E34-DD05-4E05-B502-D4A237BCFCB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27AA77C-F238-4BF2-B5FE-FB5D5C5875D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8ADA14E-9157-4156-BF94-250B3AC03EB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7750542F-0A62-4589-8BED-FCA07E78766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F7436BBC-F768-4344-BC3A-82DA6850049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41C7553-E15A-4F9C-852A-0844302FE7F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DD295877-1249-48D1-A014-4F2A638900C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D4C92B14-3613-4A05-9805-6A1D0606507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4F90FCC6-9C5D-432D-93CB-B9AFA113C52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52,160
51,406
246.71
46,255,017
44,746,098
962,987
15,487,071
31,428,394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7CA3CD1F-5B9B-4169-92EB-6847632912A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28DA2BE2-84BD-4C03-B0C2-A8EA75ED11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12005B71-2CF2-44E0-8BEC-8B268C21F9B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1DA88E1A-1D38-4F57-A8E9-FAF69AF1962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1A0A9E7-98C2-460C-B243-9EF9F505E32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6CCB1D6D-0CA9-4F6B-A7F4-E3B076DAB79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CF9815D-1A39-49FF-BED2-50D491129DF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C20896C-1DFC-4A33-855A-94FBA7463B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B8810700-D8ED-4B48-8356-B4E10E41560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5E46678A-7A9A-4C66-9807-F82636973A5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3A5FB988-1C36-43D4-B81F-F7CB6CBF7EE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A9EC0B1E-50FE-4FED-9F7D-44DDAAD94C4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AB3DCF44-7877-4252-823F-E03C70AD40B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6D8EA8EF-2D8A-49CC-8EF1-F2E578940B3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29BA469F-FFFE-4547-9A77-6AF0D47DFAE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6FE826A-1194-4136-AF98-E6C2F1D058C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DAD3770D-159A-42B8-9B94-7624ACC0035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5C3D7AAC-AF60-457F-8002-095019B685E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44FB4E78-1393-4D4B-A423-95E3BE353D9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1161826-000E-4631-8E5D-F7BBF12BDC0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29B03882-A7D4-4135-B759-2B514A6D881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5C05C8C9-6196-45BC-B1CB-F1F7A1454D5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FBF26257-2898-4624-A6ED-0ABD16B6701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5BC14D01-E675-4117-849E-AC2FF7DFE68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FEEEDC5C-E0ED-4242-98AF-C02AC586BA4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7224D0E9-17DC-44B5-BE46-24968509181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9E79572C-761E-4253-9D3F-7B7FF118905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DCEB992D-D079-4DA6-9D5C-0EB467CE47C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7440FC9C-43A6-435B-B082-3C8B9C14A66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8ABDFAD3-6C93-4916-828C-4488399F744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21346DDF-957E-49D5-B857-CB355FAD3DF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DE5F3E29-4005-4245-BF9E-FC080B9F6C2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xmlns="" id="{076D4210-55E3-4D6F-86BB-2BA38228E37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xmlns="" id="{15B9457B-52F6-41A9-9627-A9F4A88C8C7D}"/>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xmlns="" id="{12D204C2-3F43-4B48-A873-117D9EEE0DFF}"/>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7274C029-F9F7-4194-8801-1648BBB54EA8}"/>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xmlns="" id="{FA506AE7-495D-492F-8768-4D87471CFA4A}"/>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4B69979C-C7F9-45EC-A753-DBADA75A97B5}"/>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xmlns="" id="{BBBA6B8D-367B-4118-9BE9-88C3B29DFFE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xmlns="" id="{3D891BDC-F1B7-4A8F-BE26-BDACB51336B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3A452E7A-8609-46E3-9168-9CA21353000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xmlns="" id="{3313883D-66A9-4C8B-93D0-F7467E13E25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6C145FAF-0F13-4597-B076-A662E613C3E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a:extLst>
            <a:ext uri="{FF2B5EF4-FFF2-40B4-BE49-F238E27FC236}">
              <a16:creationId xmlns:a16="http://schemas.microsoft.com/office/drawing/2014/main" xmlns="" id="{4D767BA0-EFA7-43A4-861A-B51947A4C6A0}"/>
            </a:ext>
          </a:extLst>
        </xdr:cNvPr>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a:extLst>
            <a:ext uri="{FF2B5EF4-FFF2-40B4-BE49-F238E27FC236}">
              <a16:creationId xmlns:a16="http://schemas.microsoft.com/office/drawing/2014/main" xmlns="" id="{88A0413D-AF27-4568-ACD1-0BD82DA3AF82}"/>
            </a:ext>
          </a:extLst>
        </xdr:cNvPr>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a:extLst>
            <a:ext uri="{FF2B5EF4-FFF2-40B4-BE49-F238E27FC236}">
              <a16:creationId xmlns:a16="http://schemas.microsoft.com/office/drawing/2014/main" xmlns="" id="{974FD346-05D9-44F2-8874-E8D184E0C99E}"/>
            </a:ext>
          </a:extLst>
        </xdr:cNvPr>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xmlns="" id="{9D298F43-A5CA-4E4D-9B76-2397DB432A2B}"/>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xmlns="" id="{169444A8-529C-46DF-A6D0-AEFA5CB5BB0D}"/>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a:extLst>
            <a:ext uri="{FF2B5EF4-FFF2-40B4-BE49-F238E27FC236}">
              <a16:creationId xmlns:a16="http://schemas.microsoft.com/office/drawing/2014/main" xmlns="" id="{89722788-1C6F-41B5-A5C0-EFBEBBEEDB89}"/>
            </a:ext>
          </a:extLst>
        </xdr:cNvPr>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xmlns="" id="{4AADBB3F-9661-4DDA-9D94-29F56CB3E75A}"/>
            </a:ext>
          </a:extLst>
        </xdr:cNvPr>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a:extLst>
            <a:ext uri="{FF2B5EF4-FFF2-40B4-BE49-F238E27FC236}">
              <a16:creationId xmlns:a16="http://schemas.microsoft.com/office/drawing/2014/main" xmlns="" id="{79DA11CC-1104-43DF-B51A-1FB31C8EC51A}"/>
            </a:ext>
          </a:extLst>
        </xdr:cNvPr>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a:extLst>
            <a:ext uri="{FF2B5EF4-FFF2-40B4-BE49-F238E27FC236}">
              <a16:creationId xmlns:a16="http://schemas.microsoft.com/office/drawing/2014/main" xmlns="" id="{2F38970A-F4C9-4D6A-AA3A-8A1713A4103B}"/>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a:extLst>
            <a:ext uri="{FF2B5EF4-FFF2-40B4-BE49-F238E27FC236}">
              <a16:creationId xmlns:a16="http://schemas.microsoft.com/office/drawing/2014/main" xmlns="" id="{3E670EF5-8EB3-484E-BB2C-449103CD7264}"/>
            </a:ext>
          </a:extLst>
        </xdr:cNvPr>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a:extLst>
            <a:ext uri="{FF2B5EF4-FFF2-40B4-BE49-F238E27FC236}">
              <a16:creationId xmlns:a16="http://schemas.microsoft.com/office/drawing/2014/main" xmlns="" id="{F81230E7-5EE1-4A26-9DAA-2192A8379828}"/>
            </a:ext>
          </a:extLst>
        </xdr:cNvPr>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C8CAE119-E701-4B2C-8087-B29083E3A3B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825E04E8-8374-44CF-80F1-B3BF27FB362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A9A6AD14-76F5-41B9-928C-22451528FED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2458B9E-48C3-4575-B3B8-B8A68380661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FD227087-7750-4473-B5EC-33C30CEF4B5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16256</xdr:rowOff>
    </xdr:from>
    <xdr:to>
      <xdr:col>24</xdr:col>
      <xdr:colOff>114300</xdr:colOff>
      <xdr:row>39</xdr:row>
      <xdr:rowOff>117856</xdr:rowOff>
    </xdr:to>
    <xdr:sp macro="" textlink="">
      <xdr:nvSpPr>
        <xdr:cNvPr id="71" name="楕円 70">
          <a:extLst>
            <a:ext uri="{FF2B5EF4-FFF2-40B4-BE49-F238E27FC236}">
              <a16:creationId xmlns:a16="http://schemas.microsoft.com/office/drawing/2014/main" xmlns="" id="{94235C42-A5FD-4075-A198-55A85FB240E6}"/>
            </a:ext>
          </a:extLst>
        </xdr:cNvPr>
        <xdr:cNvSpPr/>
      </xdr:nvSpPr>
      <xdr:spPr>
        <a:xfrm>
          <a:off x="45847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39133</xdr:rowOff>
    </xdr:from>
    <xdr:ext cx="405111" cy="259045"/>
    <xdr:sp macro="" textlink="">
      <xdr:nvSpPr>
        <xdr:cNvPr id="72" name="【道路】&#10;有形固定資産減価償却率該当値テキスト">
          <a:extLst>
            <a:ext uri="{FF2B5EF4-FFF2-40B4-BE49-F238E27FC236}">
              <a16:creationId xmlns:a16="http://schemas.microsoft.com/office/drawing/2014/main" xmlns="" id="{CDEDAB58-2F9C-4ABC-95E4-E9C4CD1E4C94}"/>
            </a:ext>
          </a:extLst>
        </xdr:cNvPr>
        <xdr:cNvSpPr txBox="1"/>
      </xdr:nvSpPr>
      <xdr:spPr>
        <a:xfrm>
          <a:off x="4673600" y="6554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3" name="楕円 72">
          <a:extLst>
            <a:ext uri="{FF2B5EF4-FFF2-40B4-BE49-F238E27FC236}">
              <a16:creationId xmlns:a16="http://schemas.microsoft.com/office/drawing/2014/main" xmlns="" id="{B8CE98B7-27B7-46F4-8697-CC6F0565B62D}"/>
            </a:ext>
          </a:extLst>
        </xdr:cNvPr>
        <xdr:cNvSpPr/>
      </xdr:nvSpPr>
      <xdr:spPr>
        <a:xfrm>
          <a:off x="3746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67056</xdr:rowOff>
    </xdr:to>
    <xdr:cxnSp macro="">
      <xdr:nvCxnSpPr>
        <xdr:cNvPr id="74" name="直線コネクタ 73">
          <a:extLst>
            <a:ext uri="{FF2B5EF4-FFF2-40B4-BE49-F238E27FC236}">
              <a16:creationId xmlns:a16="http://schemas.microsoft.com/office/drawing/2014/main" xmlns="" id="{5F2E7B00-EBFB-457A-BE19-AD2831E44727}"/>
            </a:ext>
          </a:extLst>
        </xdr:cNvPr>
        <xdr:cNvCxnSpPr/>
      </xdr:nvCxnSpPr>
      <xdr:spPr>
        <a:xfrm>
          <a:off x="3797300" y="671703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119126</xdr:rowOff>
    </xdr:from>
    <xdr:to>
      <xdr:col>15</xdr:col>
      <xdr:colOff>101600</xdr:colOff>
      <xdr:row>39</xdr:row>
      <xdr:rowOff>49276</xdr:rowOff>
    </xdr:to>
    <xdr:sp macro="" textlink="">
      <xdr:nvSpPr>
        <xdr:cNvPr id="75" name="楕円 74">
          <a:extLst>
            <a:ext uri="{FF2B5EF4-FFF2-40B4-BE49-F238E27FC236}">
              <a16:creationId xmlns:a16="http://schemas.microsoft.com/office/drawing/2014/main" xmlns="" id="{D4EAEA9B-AD9C-4306-A85E-014EA1FEF4C0}"/>
            </a:ext>
          </a:extLst>
        </xdr:cNvPr>
        <xdr:cNvSpPr/>
      </xdr:nvSpPr>
      <xdr:spPr>
        <a:xfrm>
          <a:off x="2857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169926</xdr:rowOff>
    </xdr:from>
    <xdr:to>
      <xdr:col>19</xdr:col>
      <xdr:colOff>177800</xdr:colOff>
      <xdr:row>39</xdr:row>
      <xdr:rowOff>30480</xdr:rowOff>
    </xdr:to>
    <xdr:cxnSp macro="">
      <xdr:nvCxnSpPr>
        <xdr:cNvPr id="76" name="直線コネクタ 75">
          <a:extLst>
            <a:ext uri="{FF2B5EF4-FFF2-40B4-BE49-F238E27FC236}">
              <a16:creationId xmlns:a16="http://schemas.microsoft.com/office/drawing/2014/main" xmlns="" id="{D92CD263-6507-489A-9A02-146DDAED98AE}"/>
            </a:ext>
          </a:extLst>
        </xdr:cNvPr>
        <xdr:cNvCxnSpPr/>
      </xdr:nvCxnSpPr>
      <xdr:spPr>
        <a:xfrm>
          <a:off x="2908300" y="668502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9398</xdr:rowOff>
    </xdr:from>
    <xdr:to>
      <xdr:col>10</xdr:col>
      <xdr:colOff>165100</xdr:colOff>
      <xdr:row>39</xdr:row>
      <xdr:rowOff>110998</xdr:rowOff>
    </xdr:to>
    <xdr:sp macro="" textlink="">
      <xdr:nvSpPr>
        <xdr:cNvPr id="77" name="楕円 76">
          <a:extLst>
            <a:ext uri="{FF2B5EF4-FFF2-40B4-BE49-F238E27FC236}">
              <a16:creationId xmlns:a16="http://schemas.microsoft.com/office/drawing/2014/main" xmlns="" id="{867AEE53-0AE0-4B49-95A8-32028E390914}"/>
            </a:ext>
          </a:extLst>
        </xdr:cNvPr>
        <xdr:cNvSpPr/>
      </xdr:nvSpPr>
      <xdr:spPr>
        <a:xfrm>
          <a:off x="1968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169926</xdr:rowOff>
    </xdr:from>
    <xdr:to>
      <xdr:col>15</xdr:col>
      <xdr:colOff>50800</xdr:colOff>
      <xdr:row>39</xdr:row>
      <xdr:rowOff>60198</xdr:rowOff>
    </xdr:to>
    <xdr:cxnSp macro="">
      <xdr:nvCxnSpPr>
        <xdr:cNvPr id="78" name="直線コネクタ 77">
          <a:extLst>
            <a:ext uri="{FF2B5EF4-FFF2-40B4-BE49-F238E27FC236}">
              <a16:creationId xmlns:a16="http://schemas.microsoft.com/office/drawing/2014/main" xmlns="" id="{24F48145-6645-467D-8A85-8E7F06C5C848}"/>
            </a:ext>
          </a:extLst>
        </xdr:cNvPr>
        <xdr:cNvCxnSpPr/>
      </xdr:nvCxnSpPr>
      <xdr:spPr>
        <a:xfrm flipV="1">
          <a:off x="2019300" y="668502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125984</xdr:rowOff>
    </xdr:from>
    <xdr:to>
      <xdr:col>6</xdr:col>
      <xdr:colOff>38100</xdr:colOff>
      <xdr:row>39</xdr:row>
      <xdr:rowOff>56134</xdr:rowOff>
    </xdr:to>
    <xdr:sp macro="" textlink="">
      <xdr:nvSpPr>
        <xdr:cNvPr id="79" name="楕円 78">
          <a:extLst>
            <a:ext uri="{FF2B5EF4-FFF2-40B4-BE49-F238E27FC236}">
              <a16:creationId xmlns:a16="http://schemas.microsoft.com/office/drawing/2014/main" xmlns="" id="{92CD8A17-64CB-4164-973C-2776CF3400A2}"/>
            </a:ext>
          </a:extLst>
        </xdr:cNvPr>
        <xdr:cNvSpPr/>
      </xdr:nvSpPr>
      <xdr:spPr>
        <a:xfrm>
          <a:off x="1079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5334</xdr:rowOff>
    </xdr:from>
    <xdr:to>
      <xdr:col>10</xdr:col>
      <xdr:colOff>114300</xdr:colOff>
      <xdr:row>39</xdr:row>
      <xdr:rowOff>60198</xdr:rowOff>
    </xdr:to>
    <xdr:cxnSp macro="">
      <xdr:nvCxnSpPr>
        <xdr:cNvPr id="80" name="直線コネクタ 79">
          <a:extLst>
            <a:ext uri="{FF2B5EF4-FFF2-40B4-BE49-F238E27FC236}">
              <a16:creationId xmlns:a16="http://schemas.microsoft.com/office/drawing/2014/main" xmlns="" id="{A32C6BE9-84FD-417F-BFA5-48DA3E68C3CB}"/>
            </a:ext>
          </a:extLst>
        </xdr:cNvPr>
        <xdr:cNvCxnSpPr/>
      </xdr:nvCxnSpPr>
      <xdr:spPr>
        <a:xfrm>
          <a:off x="1130300" y="66918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95267</xdr:rowOff>
    </xdr:from>
    <xdr:ext cx="405111" cy="259045"/>
    <xdr:sp macro="" textlink="">
      <xdr:nvSpPr>
        <xdr:cNvPr id="81" name="n_1aveValue【道路】&#10;有形固定資産減価償却率">
          <a:extLst>
            <a:ext uri="{FF2B5EF4-FFF2-40B4-BE49-F238E27FC236}">
              <a16:creationId xmlns:a16="http://schemas.microsoft.com/office/drawing/2014/main" xmlns="" id="{23213590-21DF-40F3-BC8F-AA89747CC8A2}"/>
            </a:ext>
          </a:extLst>
        </xdr:cNvPr>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a:extLst>
            <a:ext uri="{FF2B5EF4-FFF2-40B4-BE49-F238E27FC236}">
              <a16:creationId xmlns:a16="http://schemas.microsoft.com/office/drawing/2014/main" xmlns="" id="{C268F033-C6B9-4954-B1E8-A59B5743BCF3}"/>
            </a:ext>
          </a:extLst>
        </xdr:cNvPr>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79519</xdr:rowOff>
    </xdr:from>
    <xdr:ext cx="405111" cy="259045"/>
    <xdr:sp macro="" textlink="">
      <xdr:nvSpPr>
        <xdr:cNvPr id="83" name="n_3aveValue【道路】&#10;有形固定資産減価償却率">
          <a:extLst>
            <a:ext uri="{FF2B5EF4-FFF2-40B4-BE49-F238E27FC236}">
              <a16:creationId xmlns:a16="http://schemas.microsoft.com/office/drawing/2014/main" xmlns="" id="{9D0696BD-5DDC-416B-B578-D7A3D2BC162A}"/>
            </a:ext>
          </a:extLst>
        </xdr:cNvPr>
        <xdr:cNvSpPr txBox="1"/>
      </xdr:nvSpPr>
      <xdr:spPr>
        <a:xfrm>
          <a:off x="1816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52087</xdr:rowOff>
    </xdr:from>
    <xdr:ext cx="405111" cy="259045"/>
    <xdr:sp macro="" textlink="">
      <xdr:nvSpPr>
        <xdr:cNvPr id="84" name="n_4aveValue【道路】&#10;有形固定資産減価償却率">
          <a:extLst>
            <a:ext uri="{FF2B5EF4-FFF2-40B4-BE49-F238E27FC236}">
              <a16:creationId xmlns:a16="http://schemas.microsoft.com/office/drawing/2014/main" xmlns="" id="{999CC0BE-6328-4451-8E46-6509759D697B}"/>
            </a:ext>
          </a:extLst>
        </xdr:cNvPr>
        <xdr:cNvSpPr txBox="1"/>
      </xdr:nvSpPr>
      <xdr:spPr>
        <a:xfrm>
          <a:off x="927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97807</xdr:rowOff>
    </xdr:from>
    <xdr:ext cx="405111" cy="259045"/>
    <xdr:sp macro="" textlink="">
      <xdr:nvSpPr>
        <xdr:cNvPr id="85" name="n_1mainValue【道路】&#10;有形固定資産減価償却率">
          <a:extLst>
            <a:ext uri="{FF2B5EF4-FFF2-40B4-BE49-F238E27FC236}">
              <a16:creationId xmlns:a16="http://schemas.microsoft.com/office/drawing/2014/main" xmlns="" id="{2688982D-552A-4C95-B8CE-5D8C3C259372}"/>
            </a:ext>
          </a:extLst>
        </xdr:cNvPr>
        <xdr:cNvSpPr txBox="1"/>
      </xdr:nvSpPr>
      <xdr:spPr>
        <a:xfrm>
          <a:off x="35820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86" name="n_2mainValue【道路】&#10;有形固定資産減価償却率">
          <a:extLst>
            <a:ext uri="{FF2B5EF4-FFF2-40B4-BE49-F238E27FC236}">
              <a16:creationId xmlns:a16="http://schemas.microsoft.com/office/drawing/2014/main" xmlns="" id="{52B6B165-B5DF-4417-9DA2-34C721319CC7}"/>
            </a:ext>
          </a:extLst>
        </xdr:cNvPr>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102125</xdr:rowOff>
    </xdr:from>
    <xdr:ext cx="405111" cy="259045"/>
    <xdr:sp macro="" textlink="">
      <xdr:nvSpPr>
        <xdr:cNvPr id="87" name="n_3mainValue【道路】&#10;有形固定資産減価償却率">
          <a:extLst>
            <a:ext uri="{FF2B5EF4-FFF2-40B4-BE49-F238E27FC236}">
              <a16:creationId xmlns:a16="http://schemas.microsoft.com/office/drawing/2014/main" xmlns="" id="{4B2C26AB-E86D-4B7A-9013-56EECB92F32B}"/>
            </a:ext>
          </a:extLst>
        </xdr:cNvPr>
        <xdr:cNvSpPr txBox="1"/>
      </xdr:nvSpPr>
      <xdr:spPr>
        <a:xfrm>
          <a:off x="1816744" y="67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47261</xdr:rowOff>
    </xdr:from>
    <xdr:ext cx="405111" cy="259045"/>
    <xdr:sp macro="" textlink="">
      <xdr:nvSpPr>
        <xdr:cNvPr id="88" name="n_4mainValue【道路】&#10;有形固定資産減価償却率">
          <a:extLst>
            <a:ext uri="{FF2B5EF4-FFF2-40B4-BE49-F238E27FC236}">
              <a16:creationId xmlns:a16="http://schemas.microsoft.com/office/drawing/2014/main" xmlns="" id="{061A1624-DCC2-4757-8D52-2A8ECEF0F16D}"/>
            </a:ext>
          </a:extLst>
        </xdr:cNvPr>
        <xdr:cNvSpPr txBox="1"/>
      </xdr:nvSpPr>
      <xdr:spPr>
        <a:xfrm>
          <a:off x="927744" y="673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460A264A-ECC6-42A5-B84D-96563FE83C9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E7084B66-BC09-41BB-8135-4B30896B16C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DBDF2DD4-771E-4A56-8AD3-376B45E06D0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D245F572-B174-4B56-991E-B1ECBD63EBC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97C17011-CFCD-44AB-B4BD-AAD38EA348A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AEB02D34-A02B-4423-8BD5-50697F11CC9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D481D167-8551-45F7-9B9E-D611EFDD495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C2DB5A38-30B4-40FB-9B2F-F7743B1717C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xmlns="" id="{B644AC14-7CC7-4649-8DEA-FF23F2EA294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7E65E2A9-8588-42C0-A757-D0E650DFE36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xmlns="" id="{6F25D979-5344-4851-85E3-4B6EF65A3BB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xmlns="" id="{2F1842FE-BE34-4EA3-9ACE-77F5B834795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xmlns="" id="{CB06E9A8-7F9B-4AD0-A114-CE05DB18527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xmlns="" id="{59129A15-F440-455F-90E9-BBB4E4BBA2F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xmlns="" id="{77DAC9C4-00EA-4A3D-AC00-6EFF639CC6F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xmlns="" id="{928988B2-9A78-4A04-9DFA-A651EBA8CCC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xmlns="" id="{81E8B052-8B4C-4877-8E26-62137067284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xmlns="" id="{236CECE8-55E5-4F50-B335-374C92E60F4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xmlns="" id="{1C93B59E-DE47-463D-AF94-9A5D32DA673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xmlns="" id="{2E0E2D96-BD3B-4185-9F65-1039CAC781E1}"/>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7992E55B-4F16-47CD-A1B5-439FB020095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xmlns="" id="{A0510B59-DDFA-4055-9379-A4D3C9CBFDB6}"/>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6D875DA2-EDF5-4DDC-BDB8-8FC8D8CA830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a:extLst>
            <a:ext uri="{FF2B5EF4-FFF2-40B4-BE49-F238E27FC236}">
              <a16:creationId xmlns:a16="http://schemas.microsoft.com/office/drawing/2014/main" xmlns="" id="{911DE955-4F7F-4D09-A808-E22E80036405}"/>
            </a:ext>
          </a:extLst>
        </xdr:cNvPr>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a:extLst>
            <a:ext uri="{FF2B5EF4-FFF2-40B4-BE49-F238E27FC236}">
              <a16:creationId xmlns:a16="http://schemas.microsoft.com/office/drawing/2014/main" xmlns="" id="{5E9B6594-C6C5-4D0E-98EF-4FF9CB1FB265}"/>
            </a:ext>
          </a:extLst>
        </xdr:cNvPr>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a:extLst>
            <a:ext uri="{FF2B5EF4-FFF2-40B4-BE49-F238E27FC236}">
              <a16:creationId xmlns:a16="http://schemas.microsoft.com/office/drawing/2014/main" xmlns="" id="{CBBDB9C3-622E-45BD-9AC6-48ADE293DE28}"/>
            </a:ext>
          </a:extLst>
        </xdr:cNvPr>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a:extLst>
            <a:ext uri="{FF2B5EF4-FFF2-40B4-BE49-F238E27FC236}">
              <a16:creationId xmlns:a16="http://schemas.microsoft.com/office/drawing/2014/main" xmlns="" id="{0B77F9BA-0ED2-4329-BD8B-76BCF14CAFB1}"/>
            </a:ext>
          </a:extLst>
        </xdr:cNvPr>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a:extLst>
            <a:ext uri="{FF2B5EF4-FFF2-40B4-BE49-F238E27FC236}">
              <a16:creationId xmlns:a16="http://schemas.microsoft.com/office/drawing/2014/main" xmlns="" id="{80B84646-7410-45DB-A2DD-0CF9EB75ECC2}"/>
            </a:ext>
          </a:extLst>
        </xdr:cNvPr>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a:extLst>
            <a:ext uri="{FF2B5EF4-FFF2-40B4-BE49-F238E27FC236}">
              <a16:creationId xmlns:a16="http://schemas.microsoft.com/office/drawing/2014/main" xmlns="" id="{40FC921B-0805-450C-A761-8EA38F08F504}"/>
            </a:ext>
          </a:extLst>
        </xdr:cNvPr>
        <xdr:cNvSpPr txBox="1"/>
      </xdr:nvSpPr>
      <xdr:spPr>
        <a:xfrm>
          <a:off x="10515600" y="633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a:extLst>
            <a:ext uri="{FF2B5EF4-FFF2-40B4-BE49-F238E27FC236}">
              <a16:creationId xmlns:a16="http://schemas.microsoft.com/office/drawing/2014/main" xmlns="" id="{DEFB6E7F-43C5-4765-B076-BC5F725148A3}"/>
            </a:ext>
          </a:extLst>
        </xdr:cNvPr>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a:extLst>
            <a:ext uri="{FF2B5EF4-FFF2-40B4-BE49-F238E27FC236}">
              <a16:creationId xmlns:a16="http://schemas.microsoft.com/office/drawing/2014/main" xmlns="" id="{4091AA5E-0963-4173-B90C-41B06E945EF9}"/>
            </a:ext>
          </a:extLst>
        </xdr:cNvPr>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a:extLst>
            <a:ext uri="{FF2B5EF4-FFF2-40B4-BE49-F238E27FC236}">
              <a16:creationId xmlns:a16="http://schemas.microsoft.com/office/drawing/2014/main" xmlns="" id="{0FF618AD-EA09-4167-AC5F-375A1C7FE9EF}"/>
            </a:ext>
          </a:extLst>
        </xdr:cNvPr>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a:extLst>
            <a:ext uri="{FF2B5EF4-FFF2-40B4-BE49-F238E27FC236}">
              <a16:creationId xmlns:a16="http://schemas.microsoft.com/office/drawing/2014/main" xmlns="" id="{91A480EB-B069-48DB-B4EB-FBEB1D0910EF}"/>
            </a:ext>
          </a:extLst>
        </xdr:cNvPr>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a:extLst>
            <a:ext uri="{FF2B5EF4-FFF2-40B4-BE49-F238E27FC236}">
              <a16:creationId xmlns:a16="http://schemas.microsoft.com/office/drawing/2014/main" xmlns="" id="{0474AB6E-8F98-4006-BC7C-DFE232BD0A43}"/>
            </a:ext>
          </a:extLst>
        </xdr:cNvPr>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2EF5BE7D-A83E-4526-876A-1093FF5D4F9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E9F5E203-3674-4872-96A3-56F632B2860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8D61618A-1F44-4FDF-A308-0648F63606E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437B57BB-AE85-4CE0-A49C-AB61AC084C3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6A7C447-3C08-4132-9C81-35E1A8B782A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161951</xdr:rowOff>
    </xdr:from>
    <xdr:to>
      <xdr:col>55</xdr:col>
      <xdr:colOff>50800</xdr:colOff>
      <xdr:row>38</xdr:row>
      <xdr:rowOff>92101</xdr:rowOff>
    </xdr:to>
    <xdr:sp macro="" textlink="">
      <xdr:nvSpPr>
        <xdr:cNvPr id="128" name="楕円 127">
          <a:extLst>
            <a:ext uri="{FF2B5EF4-FFF2-40B4-BE49-F238E27FC236}">
              <a16:creationId xmlns:a16="http://schemas.microsoft.com/office/drawing/2014/main" xmlns="" id="{A2608A01-7A34-4C14-A11E-9C948E5B01FC}"/>
            </a:ext>
          </a:extLst>
        </xdr:cNvPr>
        <xdr:cNvSpPr/>
      </xdr:nvSpPr>
      <xdr:spPr>
        <a:xfrm>
          <a:off x="10426700" y="650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140378</xdr:rowOff>
    </xdr:from>
    <xdr:ext cx="534377" cy="259045"/>
    <xdr:sp macro="" textlink="">
      <xdr:nvSpPr>
        <xdr:cNvPr id="129" name="【道路】&#10;一人当たり延長該当値テキスト">
          <a:extLst>
            <a:ext uri="{FF2B5EF4-FFF2-40B4-BE49-F238E27FC236}">
              <a16:creationId xmlns:a16="http://schemas.microsoft.com/office/drawing/2014/main" xmlns="" id="{C5F45037-8D25-4AAA-908A-7D5B6807C286}"/>
            </a:ext>
          </a:extLst>
        </xdr:cNvPr>
        <xdr:cNvSpPr txBox="1"/>
      </xdr:nvSpPr>
      <xdr:spPr>
        <a:xfrm>
          <a:off x="10515600" y="648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166980</xdr:rowOff>
    </xdr:from>
    <xdr:to>
      <xdr:col>50</xdr:col>
      <xdr:colOff>165100</xdr:colOff>
      <xdr:row>38</xdr:row>
      <xdr:rowOff>97130</xdr:rowOff>
    </xdr:to>
    <xdr:sp macro="" textlink="">
      <xdr:nvSpPr>
        <xdr:cNvPr id="130" name="楕円 129">
          <a:extLst>
            <a:ext uri="{FF2B5EF4-FFF2-40B4-BE49-F238E27FC236}">
              <a16:creationId xmlns:a16="http://schemas.microsoft.com/office/drawing/2014/main" xmlns="" id="{C70FCDFF-44BC-4D47-8720-AFD7F8701435}"/>
            </a:ext>
          </a:extLst>
        </xdr:cNvPr>
        <xdr:cNvSpPr/>
      </xdr:nvSpPr>
      <xdr:spPr>
        <a:xfrm>
          <a:off x="9588500" y="65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41301</xdr:rowOff>
    </xdr:from>
    <xdr:to>
      <xdr:col>55</xdr:col>
      <xdr:colOff>0</xdr:colOff>
      <xdr:row>38</xdr:row>
      <xdr:rowOff>46330</xdr:rowOff>
    </xdr:to>
    <xdr:cxnSp macro="">
      <xdr:nvCxnSpPr>
        <xdr:cNvPr id="131" name="直線コネクタ 130">
          <a:extLst>
            <a:ext uri="{FF2B5EF4-FFF2-40B4-BE49-F238E27FC236}">
              <a16:creationId xmlns:a16="http://schemas.microsoft.com/office/drawing/2014/main" xmlns="" id="{71D7493E-306D-4C39-868D-3F3448C68F70}"/>
            </a:ext>
          </a:extLst>
        </xdr:cNvPr>
        <xdr:cNvCxnSpPr/>
      </xdr:nvCxnSpPr>
      <xdr:spPr>
        <a:xfrm flipV="1">
          <a:off x="9639300" y="6556401"/>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4597</xdr:rowOff>
    </xdr:from>
    <xdr:to>
      <xdr:col>46</xdr:col>
      <xdr:colOff>38100</xdr:colOff>
      <xdr:row>38</xdr:row>
      <xdr:rowOff>106197</xdr:rowOff>
    </xdr:to>
    <xdr:sp macro="" textlink="">
      <xdr:nvSpPr>
        <xdr:cNvPr id="132" name="楕円 131">
          <a:extLst>
            <a:ext uri="{FF2B5EF4-FFF2-40B4-BE49-F238E27FC236}">
              <a16:creationId xmlns:a16="http://schemas.microsoft.com/office/drawing/2014/main" xmlns="" id="{ACCABDAB-1F7B-4C73-BDA5-3A99C0540E32}"/>
            </a:ext>
          </a:extLst>
        </xdr:cNvPr>
        <xdr:cNvSpPr/>
      </xdr:nvSpPr>
      <xdr:spPr>
        <a:xfrm>
          <a:off x="8699500" y="65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46330</xdr:rowOff>
    </xdr:from>
    <xdr:to>
      <xdr:col>50</xdr:col>
      <xdr:colOff>114300</xdr:colOff>
      <xdr:row>38</xdr:row>
      <xdr:rowOff>55397</xdr:rowOff>
    </xdr:to>
    <xdr:cxnSp macro="">
      <xdr:nvCxnSpPr>
        <xdr:cNvPr id="133" name="直線コネクタ 132">
          <a:extLst>
            <a:ext uri="{FF2B5EF4-FFF2-40B4-BE49-F238E27FC236}">
              <a16:creationId xmlns:a16="http://schemas.microsoft.com/office/drawing/2014/main" xmlns="" id="{8FC3D0E1-9B61-486E-ACFE-E5D22D32D7BD}"/>
            </a:ext>
          </a:extLst>
        </xdr:cNvPr>
        <xdr:cNvCxnSpPr/>
      </xdr:nvCxnSpPr>
      <xdr:spPr>
        <a:xfrm flipV="1">
          <a:off x="8750300" y="6561430"/>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11188</xdr:rowOff>
    </xdr:from>
    <xdr:to>
      <xdr:col>41</xdr:col>
      <xdr:colOff>101600</xdr:colOff>
      <xdr:row>38</xdr:row>
      <xdr:rowOff>112788</xdr:rowOff>
    </xdr:to>
    <xdr:sp macro="" textlink="">
      <xdr:nvSpPr>
        <xdr:cNvPr id="134" name="楕円 133">
          <a:extLst>
            <a:ext uri="{FF2B5EF4-FFF2-40B4-BE49-F238E27FC236}">
              <a16:creationId xmlns:a16="http://schemas.microsoft.com/office/drawing/2014/main" xmlns="" id="{3E816DF8-BF65-4981-A6C9-F9EFBF9DAA22}"/>
            </a:ext>
          </a:extLst>
        </xdr:cNvPr>
        <xdr:cNvSpPr/>
      </xdr:nvSpPr>
      <xdr:spPr>
        <a:xfrm>
          <a:off x="7810500" y="652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55397</xdr:rowOff>
    </xdr:from>
    <xdr:to>
      <xdr:col>45</xdr:col>
      <xdr:colOff>177800</xdr:colOff>
      <xdr:row>38</xdr:row>
      <xdr:rowOff>61988</xdr:rowOff>
    </xdr:to>
    <xdr:cxnSp macro="">
      <xdr:nvCxnSpPr>
        <xdr:cNvPr id="135" name="直線コネクタ 134">
          <a:extLst>
            <a:ext uri="{FF2B5EF4-FFF2-40B4-BE49-F238E27FC236}">
              <a16:creationId xmlns:a16="http://schemas.microsoft.com/office/drawing/2014/main" xmlns="" id="{A44CABA4-F298-408A-A98B-9403F2A97FDC}"/>
            </a:ext>
          </a:extLst>
        </xdr:cNvPr>
        <xdr:cNvCxnSpPr/>
      </xdr:nvCxnSpPr>
      <xdr:spPr>
        <a:xfrm flipV="1">
          <a:off x="7861300" y="6570497"/>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10274</xdr:rowOff>
    </xdr:from>
    <xdr:to>
      <xdr:col>36</xdr:col>
      <xdr:colOff>165100</xdr:colOff>
      <xdr:row>37</xdr:row>
      <xdr:rowOff>111874</xdr:rowOff>
    </xdr:to>
    <xdr:sp macro="" textlink="">
      <xdr:nvSpPr>
        <xdr:cNvPr id="136" name="楕円 135">
          <a:extLst>
            <a:ext uri="{FF2B5EF4-FFF2-40B4-BE49-F238E27FC236}">
              <a16:creationId xmlns:a16="http://schemas.microsoft.com/office/drawing/2014/main" xmlns="" id="{9A32A39C-022D-4B60-A00D-53EF861A7324}"/>
            </a:ext>
          </a:extLst>
        </xdr:cNvPr>
        <xdr:cNvSpPr/>
      </xdr:nvSpPr>
      <xdr:spPr>
        <a:xfrm>
          <a:off x="6921500" y="63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61074</xdr:rowOff>
    </xdr:from>
    <xdr:to>
      <xdr:col>41</xdr:col>
      <xdr:colOff>50800</xdr:colOff>
      <xdr:row>38</xdr:row>
      <xdr:rowOff>61988</xdr:rowOff>
    </xdr:to>
    <xdr:cxnSp macro="">
      <xdr:nvCxnSpPr>
        <xdr:cNvPr id="137" name="直線コネクタ 136">
          <a:extLst>
            <a:ext uri="{FF2B5EF4-FFF2-40B4-BE49-F238E27FC236}">
              <a16:creationId xmlns:a16="http://schemas.microsoft.com/office/drawing/2014/main" xmlns="" id="{37D93916-53A0-447A-9766-5E7D06F2D431}"/>
            </a:ext>
          </a:extLst>
        </xdr:cNvPr>
        <xdr:cNvCxnSpPr/>
      </xdr:nvCxnSpPr>
      <xdr:spPr>
        <a:xfrm>
          <a:off x="6972300" y="6404724"/>
          <a:ext cx="889000" cy="17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a:extLst>
            <a:ext uri="{FF2B5EF4-FFF2-40B4-BE49-F238E27FC236}">
              <a16:creationId xmlns:a16="http://schemas.microsoft.com/office/drawing/2014/main" xmlns="" id="{437542E6-6619-444E-B1CF-1AB0DA8EC004}"/>
            </a:ext>
          </a:extLst>
        </xdr:cNvPr>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a:extLst>
            <a:ext uri="{FF2B5EF4-FFF2-40B4-BE49-F238E27FC236}">
              <a16:creationId xmlns:a16="http://schemas.microsoft.com/office/drawing/2014/main" xmlns="" id="{A45D81F8-2CC8-49B7-91ED-1A2ED982F3CE}"/>
            </a:ext>
          </a:extLst>
        </xdr:cNvPr>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a:extLst>
            <a:ext uri="{FF2B5EF4-FFF2-40B4-BE49-F238E27FC236}">
              <a16:creationId xmlns:a16="http://schemas.microsoft.com/office/drawing/2014/main" xmlns="" id="{9B25968C-B72E-4324-8427-AE9B49695132}"/>
            </a:ext>
          </a:extLst>
        </xdr:cNvPr>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a:extLst>
            <a:ext uri="{FF2B5EF4-FFF2-40B4-BE49-F238E27FC236}">
              <a16:creationId xmlns:a16="http://schemas.microsoft.com/office/drawing/2014/main" xmlns="" id="{5AC14C71-FFC3-4CEB-A32A-BC34754247CA}"/>
            </a:ext>
          </a:extLst>
        </xdr:cNvPr>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88257</xdr:rowOff>
    </xdr:from>
    <xdr:ext cx="534377" cy="259045"/>
    <xdr:sp macro="" textlink="">
      <xdr:nvSpPr>
        <xdr:cNvPr id="142" name="n_1mainValue【道路】&#10;一人当たり延長">
          <a:extLst>
            <a:ext uri="{FF2B5EF4-FFF2-40B4-BE49-F238E27FC236}">
              <a16:creationId xmlns:a16="http://schemas.microsoft.com/office/drawing/2014/main" xmlns="" id="{6748F740-A8A1-4268-9BED-A2DB80354F9F}"/>
            </a:ext>
          </a:extLst>
        </xdr:cNvPr>
        <xdr:cNvSpPr txBox="1"/>
      </xdr:nvSpPr>
      <xdr:spPr>
        <a:xfrm>
          <a:off x="9359411" y="66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97324</xdr:rowOff>
    </xdr:from>
    <xdr:ext cx="534377" cy="259045"/>
    <xdr:sp macro="" textlink="">
      <xdr:nvSpPr>
        <xdr:cNvPr id="143" name="n_2mainValue【道路】&#10;一人当たり延長">
          <a:extLst>
            <a:ext uri="{FF2B5EF4-FFF2-40B4-BE49-F238E27FC236}">
              <a16:creationId xmlns:a16="http://schemas.microsoft.com/office/drawing/2014/main" xmlns="" id="{FD3E2F49-07BB-4064-8A14-18417E083FBD}"/>
            </a:ext>
          </a:extLst>
        </xdr:cNvPr>
        <xdr:cNvSpPr txBox="1"/>
      </xdr:nvSpPr>
      <xdr:spPr>
        <a:xfrm>
          <a:off x="8483111" y="66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103915</xdr:rowOff>
    </xdr:from>
    <xdr:ext cx="534377" cy="259045"/>
    <xdr:sp macro="" textlink="">
      <xdr:nvSpPr>
        <xdr:cNvPr id="144" name="n_3mainValue【道路】&#10;一人当たり延長">
          <a:extLst>
            <a:ext uri="{FF2B5EF4-FFF2-40B4-BE49-F238E27FC236}">
              <a16:creationId xmlns:a16="http://schemas.microsoft.com/office/drawing/2014/main" xmlns="" id="{245546B0-D58D-4B15-8E3C-33716060F56B}"/>
            </a:ext>
          </a:extLst>
        </xdr:cNvPr>
        <xdr:cNvSpPr txBox="1"/>
      </xdr:nvSpPr>
      <xdr:spPr>
        <a:xfrm>
          <a:off x="7594111" y="66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103001</xdr:rowOff>
    </xdr:from>
    <xdr:ext cx="534377" cy="259045"/>
    <xdr:sp macro="" textlink="">
      <xdr:nvSpPr>
        <xdr:cNvPr id="145" name="n_4mainValue【道路】&#10;一人当たり延長">
          <a:extLst>
            <a:ext uri="{FF2B5EF4-FFF2-40B4-BE49-F238E27FC236}">
              <a16:creationId xmlns:a16="http://schemas.microsoft.com/office/drawing/2014/main" xmlns="" id="{E46F2213-B74B-4D10-81B9-6432ECDD6880}"/>
            </a:ext>
          </a:extLst>
        </xdr:cNvPr>
        <xdr:cNvSpPr txBox="1"/>
      </xdr:nvSpPr>
      <xdr:spPr>
        <a:xfrm>
          <a:off x="6705111" y="644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0EF0FFBD-987C-4A2D-A7E5-0240EB4B82B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EAE504F1-6DEC-4C8E-A5AC-99B8F182E71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4983D1FD-794E-47C9-9380-97D853B0B69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E2544D8E-BC63-4894-9E58-9442E9CEAFD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118A76AD-0298-4D99-A917-B1103303CC7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76A57E4B-B4E5-4D84-8B98-6CC23EB27FE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FB96E71F-1F0A-4556-9FAF-FC1BBC7661A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C931D890-D8C6-427F-A118-813A5ED48B2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D2AE155C-315A-42B0-B052-2E3297C60EE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02B9435C-D6A0-4EA8-A018-51EC35D8C0A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89A72200-A050-470F-AEFE-47AD4CF00A2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xmlns="" id="{3EFF3F03-0413-4224-B9A2-1BAA5AD7EC9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xmlns="" id="{5496FC3C-3D5C-4D5C-A978-53A1155A7CE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xmlns="" id="{9B40269F-D0ED-4026-891C-E232F296369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xmlns="" id="{1A3D133C-1F5D-4603-9270-383864813D9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xmlns="" id="{7D5DC1AB-E02A-4D38-98BB-C43738059FC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xmlns="" id="{16280364-C3CB-4C40-B754-8464BCF9559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xmlns="" id="{1D6F7A91-93C0-4E0C-89FB-A944B7DB8FF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xmlns="" id="{1119F210-D494-4F19-862A-69801F30508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xmlns="" id="{036EFA3A-675D-467E-88C7-23EA59C514C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xmlns="" id="{2897042F-65A5-469D-B197-24B356AA549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xmlns="" id="{CF101600-7F24-4E11-B720-FEDC9943BA0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xmlns="" id="{2C35CAAC-E69F-4CFA-B1AA-B4008CA724E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A6FB98BD-8B3F-476F-892F-12D4F84F879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xmlns="" id="{55FCBCD6-AC8C-407D-ACC0-F8F60EE9B8A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a:extLst>
            <a:ext uri="{FF2B5EF4-FFF2-40B4-BE49-F238E27FC236}">
              <a16:creationId xmlns:a16="http://schemas.microsoft.com/office/drawing/2014/main" xmlns="" id="{FF198A71-B1D5-4F81-BFE6-884655B47C16}"/>
            </a:ext>
          </a:extLst>
        </xdr:cNvPr>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xmlns="" id="{05363DA7-2C81-4D24-9178-292AE47977DE}"/>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a:extLst>
            <a:ext uri="{FF2B5EF4-FFF2-40B4-BE49-F238E27FC236}">
              <a16:creationId xmlns:a16="http://schemas.microsoft.com/office/drawing/2014/main" xmlns="" id="{9E638E8C-05BF-42B8-AA3A-70C05DB5CDC3}"/>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xmlns="" id="{ED6F49C6-E7F1-4BF5-855B-5FE84B1D36F3}"/>
            </a:ext>
          </a:extLst>
        </xdr:cNvPr>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a:extLst>
            <a:ext uri="{FF2B5EF4-FFF2-40B4-BE49-F238E27FC236}">
              <a16:creationId xmlns:a16="http://schemas.microsoft.com/office/drawing/2014/main" xmlns="" id="{61CA8C4B-FA5A-4532-BAB3-DBCA2F103835}"/>
            </a:ext>
          </a:extLst>
        </xdr:cNvPr>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xmlns="" id="{BF587182-9E5F-41CE-9842-7247C2A50984}"/>
            </a:ext>
          </a:extLst>
        </xdr:cNvPr>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a:extLst>
            <a:ext uri="{FF2B5EF4-FFF2-40B4-BE49-F238E27FC236}">
              <a16:creationId xmlns:a16="http://schemas.microsoft.com/office/drawing/2014/main" xmlns="" id="{CFD98830-BC0F-4F80-AC2D-CF19F3CD1511}"/>
            </a:ext>
          </a:extLst>
        </xdr:cNvPr>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a:extLst>
            <a:ext uri="{FF2B5EF4-FFF2-40B4-BE49-F238E27FC236}">
              <a16:creationId xmlns:a16="http://schemas.microsoft.com/office/drawing/2014/main" xmlns="" id="{29C35FD0-D19C-493E-82E9-1620A7E699CB}"/>
            </a:ext>
          </a:extLst>
        </xdr:cNvPr>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a:extLst>
            <a:ext uri="{FF2B5EF4-FFF2-40B4-BE49-F238E27FC236}">
              <a16:creationId xmlns:a16="http://schemas.microsoft.com/office/drawing/2014/main" xmlns="" id="{5DD44259-32CB-4115-837B-167F81203CB5}"/>
            </a:ext>
          </a:extLst>
        </xdr:cNvPr>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a:extLst>
            <a:ext uri="{FF2B5EF4-FFF2-40B4-BE49-F238E27FC236}">
              <a16:creationId xmlns:a16="http://schemas.microsoft.com/office/drawing/2014/main" xmlns="" id="{39D8D00E-0FE1-4CBA-BA73-6A130721F5B0}"/>
            </a:ext>
          </a:extLst>
        </xdr:cNvPr>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a:extLst>
            <a:ext uri="{FF2B5EF4-FFF2-40B4-BE49-F238E27FC236}">
              <a16:creationId xmlns:a16="http://schemas.microsoft.com/office/drawing/2014/main" xmlns="" id="{2775A6ED-D6FB-4A02-9AC0-9A55C3B0D602}"/>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B003BC93-A118-4E52-BA7F-757E27D0767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F973B953-BD98-4B2E-A84B-53C5B648687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C701C6B1-8B23-4E00-8DCF-9FCA3EC74FB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6FB7345-EA18-4408-809F-E10393FC52E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6688231D-0F93-46F0-AA99-D68424EB8C6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87" name="楕円 186">
          <a:extLst>
            <a:ext uri="{FF2B5EF4-FFF2-40B4-BE49-F238E27FC236}">
              <a16:creationId xmlns:a16="http://schemas.microsoft.com/office/drawing/2014/main" xmlns="" id="{2E47C8B5-3967-4A83-B253-76AC9283FF9C}"/>
            </a:ext>
          </a:extLst>
        </xdr:cNvPr>
        <xdr:cNvSpPr/>
      </xdr:nvSpPr>
      <xdr:spPr>
        <a:xfrm>
          <a:off x="45847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148426</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xmlns="" id="{88BE1B9B-9C29-463C-85C4-D2C61B4223D2}"/>
            </a:ext>
          </a:extLst>
        </xdr:cNvPr>
        <xdr:cNvSpPr txBox="1"/>
      </xdr:nvSpPr>
      <xdr:spPr>
        <a:xfrm>
          <a:off x="4673600" y="10263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189" name="楕円 188">
          <a:extLst>
            <a:ext uri="{FF2B5EF4-FFF2-40B4-BE49-F238E27FC236}">
              <a16:creationId xmlns:a16="http://schemas.microsoft.com/office/drawing/2014/main" xmlns="" id="{D6B1FD99-4DE0-4573-86F7-4695BF7B0F05}"/>
            </a:ext>
          </a:extLst>
        </xdr:cNvPr>
        <xdr:cNvSpPr/>
      </xdr:nvSpPr>
      <xdr:spPr>
        <a:xfrm>
          <a:off x="3746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160020</xdr:rowOff>
    </xdr:from>
    <xdr:to>
      <xdr:col>24</xdr:col>
      <xdr:colOff>63500</xdr:colOff>
      <xdr:row>61</xdr:row>
      <xdr:rowOff>4899</xdr:rowOff>
    </xdr:to>
    <xdr:cxnSp macro="">
      <xdr:nvCxnSpPr>
        <xdr:cNvPr id="190" name="直線コネクタ 189">
          <a:extLst>
            <a:ext uri="{FF2B5EF4-FFF2-40B4-BE49-F238E27FC236}">
              <a16:creationId xmlns:a16="http://schemas.microsoft.com/office/drawing/2014/main" xmlns="" id="{A0C2DA31-EEAB-4049-B8C9-67ABB5753466}"/>
            </a:ext>
          </a:extLst>
        </xdr:cNvPr>
        <xdr:cNvCxnSpPr/>
      </xdr:nvCxnSpPr>
      <xdr:spPr>
        <a:xfrm>
          <a:off x="3797300" y="1044702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91" name="楕円 190">
          <a:extLst>
            <a:ext uri="{FF2B5EF4-FFF2-40B4-BE49-F238E27FC236}">
              <a16:creationId xmlns:a16="http://schemas.microsoft.com/office/drawing/2014/main" xmlns="" id="{BB7FE19B-8499-4457-A995-8B1EEFAE7F6D}"/>
            </a:ext>
          </a:extLst>
        </xdr:cNvPr>
        <xdr:cNvSpPr/>
      </xdr:nvSpPr>
      <xdr:spPr>
        <a:xfrm>
          <a:off x="2857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60</xdr:row>
      <xdr:rowOff>160020</xdr:rowOff>
    </xdr:to>
    <xdr:cxnSp macro="">
      <xdr:nvCxnSpPr>
        <xdr:cNvPr id="192" name="直線コネクタ 191">
          <a:extLst>
            <a:ext uri="{FF2B5EF4-FFF2-40B4-BE49-F238E27FC236}">
              <a16:creationId xmlns:a16="http://schemas.microsoft.com/office/drawing/2014/main" xmlns="" id="{ED12E8A0-2216-4941-8CD6-1A13A81C37CE}"/>
            </a:ext>
          </a:extLst>
        </xdr:cNvPr>
        <xdr:cNvCxnSpPr/>
      </xdr:nvCxnSpPr>
      <xdr:spPr>
        <a:xfrm>
          <a:off x="2908300" y="104208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93" name="楕円 192">
          <a:extLst>
            <a:ext uri="{FF2B5EF4-FFF2-40B4-BE49-F238E27FC236}">
              <a16:creationId xmlns:a16="http://schemas.microsoft.com/office/drawing/2014/main" xmlns="" id="{65475EC8-5CD2-4529-95F2-F6FEFFFFB559}"/>
            </a:ext>
          </a:extLst>
        </xdr:cNvPr>
        <xdr:cNvSpPr/>
      </xdr:nvSpPr>
      <xdr:spPr>
        <a:xfrm>
          <a:off x="1968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106135</xdr:rowOff>
    </xdr:from>
    <xdr:to>
      <xdr:col>15</xdr:col>
      <xdr:colOff>50800</xdr:colOff>
      <xdr:row>60</xdr:row>
      <xdr:rowOff>133894</xdr:rowOff>
    </xdr:to>
    <xdr:cxnSp macro="">
      <xdr:nvCxnSpPr>
        <xdr:cNvPr id="194" name="直線コネクタ 193">
          <a:extLst>
            <a:ext uri="{FF2B5EF4-FFF2-40B4-BE49-F238E27FC236}">
              <a16:creationId xmlns:a16="http://schemas.microsoft.com/office/drawing/2014/main" xmlns="" id="{97739B16-FF55-49F7-B478-3334ABC2EC40}"/>
            </a:ext>
          </a:extLst>
        </xdr:cNvPr>
        <xdr:cNvCxnSpPr/>
      </xdr:nvCxnSpPr>
      <xdr:spPr>
        <a:xfrm>
          <a:off x="2019300" y="103931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34109</xdr:rowOff>
    </xdr:from>
    <xdr:to>
      <xdr:col>6</xdr:col>
      <xdr:colOff>38100</xdr:colOff>
      <xdr:row>60</xdr:row>
      <xdr:rowOff>135709</xdr:rowOff>
    </xdr:to>
    <xdr:sp macro="" textlink="">
      <xdr:nvSpPr>
        <xdr:cNvPr id="195" name="楕円 194">
          <a:extLst>
            <a:ext uri="{FF2B5EF4-FFF2-40B4-BE49-F238E27FC236}">
              <a16:creationId xmlns:a16="http://schemas.microsoft.com/office/drawing/2014/main" xmlns="" id="{38201D43-2065-490B-9897-881CF7A1D4B6}"/>
            </a:ext>
          </a:extLst>
        </xdr:cNvPr>
        <xdr:cNvSpPr/>
      </xdr:nvSpPr>
      <xdr:spPr>
        <a:xfrm>
          <a:off x="1079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84909</xdr:rowOff>
    </xdr:from>
    <xdr:to>
      <xdr:col>10</xdr:col>
      <xdr:colOff>114300</xdr:colOff>
      <xdr:row>60</xdr:row>
      <xdr:rowOff>106135</xdr:rowOff>
    </xdr:to>
    <xdr:cxnSp macro="">
      <xdr:nvCxnSpPr>
        <xdr:cNvPr id="196" name="直線コネクタ 195">
          <a:extLst>
            <a:ext uri="{FF2B5EF4-FFF2-40B4-BE49-F238E27FC236}">
              <a16:creationId xmlns:a16="http://schemas.microsoft.com/office/drawing/2014/main" xmlns="" id="{DCDCD900-395E-45E0-BCC4-A30DDB136E6C}"/>
            </a:ext>
          </a:extLst>
        </xdr:cNvPr>
        <xdr:cNvCxnSpPr/>
      </xdr:nvCxnSpPr>
      <xdr:spPr>
        <a:xfrm>
          <a:off x="1130300" y="1037190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xmlns="" id="{66907FA0-64A1-4C04-B945-B63D8BF25793}"/>
            </a:ext>
          </a:extLst>
        </xdr:cNvPr>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xmlns="" id="{3D2903E2-4D43-45E6-A8A0-E5F02D83B748}"/>
            </a:ext>
          </a:extLst>
        </xdr:cNvPr>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xmlns="" id="{C1ED9BE8-8984-49A6-A507-C9C4FB76BBC0}"/>
            </a:ext>
          </a:extLst>
        </xdr:cNvPr>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xmlns="" id="{5D47F277-DCD3-4AE1-A587-6E4270ADFFF6}"/>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55897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xmlns="" id="{7949B7BA-B100-472A-B8BC-F67B6CDC8C7F}"/>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xmlns="" id="{C71B70F7-F54B-4B12-9525-3E42C6FF116C}"/>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2012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xmlns="" id="{A660D372-22EE-471C-BCA5-121E0C739B82}"/>
            </a:ext>
          </a:extLst>
        </xdr:cNvPr>
        <xdr:cNvSpPr txBox="1"/>
      </xdr:nvSpPr>
      <xdr:spPr>
        <a:xfrm>
          <a:off x="1816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152236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xmlns="" id="{4CD7175D-4491-4B5E-8379-044FF3083D7F}"/>
            </a:ext>
          </a:extLst>
        </xdr:cNvPr>
        <xdr:cNvSpPr txBox="1"/>
      </xdr:nvSpPr>
      <xdr:spPr>
        <a:xfrm>
          <a:off x="927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516479CC-B794-4AE7-ABC5-E3A2665BC0E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765BEEAA-E1CF-427F-83AA-B0ACDA63E0D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F1C73BF3-0D89-4C44-876F-A3EE1B524EC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91131260-DFD1-4BEA-8B6C-B34BE9FD3FE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BC0B1E58-A798-49DC-80CB-D675B08F106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03BCFA99-526F-40E9-A9D9-839356445B5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6F46748D-2C1E-4695-95A1-3AC40B6BACC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1DCA2C8A-05AC-417B-8B92-E24810FED23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4B6A5F4E-4423-4473-A43A-3A591E92B5F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8B14E1D3-5F43-4332-9295-31068D4510B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xmlns="" id="{B1DD042A-EBB3-4513-85DD-B1CBA6A2619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xmlns="" id="{9103B365-F9DE-425F-9A98-9ABE3CDAA54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xmlns="" id="{4339B600-4BD8-4183-BEBD-D3058DCF914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xmlns="" id="{B64B333F-90A2-4EDA-B2DE-EEF894AE00C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xmlns="" id="{1FFB4BE0-55FB-489E-B624-C28772CEB50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xmlns="" id="{2F38981A-5675-43B5-82BE-58A832580661}"/>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xmlns="" id="{C3A264EC-81E0-4351-9F69-AC903FEE1C8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xmlns="" id="{FA9744C1-9632-49E7-BDD3-50FFF8D95813}"/>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xmlns="" id="{30E93C81-20D8-45D7-8AE9-574A304DCF5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xmlns="" id="{B4F7D091-F0EA-416B-93BF-8AC8A3FA683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87DCFA51-D59A-4F6B-A7CB-AC5877111B9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xmlns="" id="{A0449AF8-13B3-467A-900E-8529A0BDA35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xmlns="" id="{1A1A9A7E-0580-4587-8578-42C2B240955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a:extLst>
            <a:ext uri="{FF2B5EF4-FFF2-40B4-BE49-F238E27FC236}">
              <a16:creationId xmlns:a16="http://schemas.microsoft.com/office/drawing/2014/main" xmlns="" id="{8BACEA46-BA10-49C6-922C-D0CB5D7B5D44}"/>
            </a:ext>
          </a:extLst>
        </xdr:cNvPr>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xmlns="" id="{51F39E22-475E-49E2-9F7F-7EA41E27D484}"/>
            </a:ext>
          </a:extLst>
        </xdr:cNvPr>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a:extLst>
            <a:ext uri="{FF2B5EF4-FFF2-40B4-BE49-F238E27FC236}">
              <a16:creationId xmlns:a16="http://schemas.microsoft.com/office/drawing/2014/main" xmlns="" id="{134A79BB-AD16-4F6F-B7C9-81B2AE1120B3}"/>
            </a:ext>
          </a:extLst>
        </xdr:cNvPr>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xmlns="" id="{64140B45-D50A-45D7-90A9-DA3CCA3790C7}"/>
            </a:ext>
          </a:extLst>
        </xdr:cNvPr>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a:extLst>
            <a:ext uri="{FF2B5EF4-FFF2-40B4-BE49-F238E27FC236}">
              <a16:creationId xmlns:a16="http://schemas.microsoft.com/office/drawing/2014/main" xmlns="" id="{6DAD0F71-3E0F-4870-A308-D94E434A0459}"/>
            </a:ext>
          </a:extLst>
        </xdr:cNvPr>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46550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xmlns="" id="{69AB6B04-E1ED-43C9-8A78-688682957355}"/>
            </a:ext>
          </a:extLst>
        </xdr:cNvPr>
        <xdr:cNvSpPr txBox="1"/>
      </xdr:nvSpPr>
      <xdr:spPr>
        <a:xfrm>
          <a:off x="10515600" y="1084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a:extLst>
            <a:ext uri="{FF2B5EF4-FFF2-40B4-BE49-F238E27FC236}">
              <a16:creationId xmlns:a16="http://schemas.microsoft.com/office/drawing/2014/main" xmlns="" id="{E261F72F-3C10-4EED-AD07-5DDA3C41C3CA}"/>
            </a:ext>
          </a:extLst>
        </xdr:cNvPr>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a:extLst>
            <a:ext uri="{FF2B5EF4-FFF2-40B4-BE49-F238E27FC236}">
              <a16:creationId xmlns:a16="http://schemas.microsoft.com/office/drawing/2014/main" xmlns="" id="{406C3C91-0A0F-4768-A889-02292D7B7C8A}"/>
            </a:ext>
          </a:extLst>
        </xdr:cNvPr>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a:extLst>
            <a:ext uri="{FF2B5EF4-FFF2-40B4-BE49-F238E27FC236}">
              <a16:creationId xmlns:a16="http://schemas.microsoft.com/office/drawing/2014/main" xmlns="" id="{53F1FF47-23D7-46FB-AC56-1717660769DA}"/>
            </a:ext>
          </a:extLst>
        </xdr:cNvPr>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a:extLst>
            <a:ext uri="{FF2B5EF4-FFF2-40B4-BE49-F238E27FC236}">
              <a16:creationId xmlns:a16="http://schemas.microsoft.com/office/drawing/2014/main" xmlns="" id="{086FD903-271F-47D1-A03E-6750302AF128}"/>
            </a:ext>
          </a:extLst>
        </xdr:cNvPr>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a:extLst>
            <a:ext uri="{FF2B5EF4-FFF2-40B4-BE49-F238E27FC236}">
              <a16:creationId xmlns:a16="http://schemas.microsoft.com/office/drawing/2014/main" xmlns="" id="{21C9A38C-ECE5-49FC-9291-14A3F6454BAB}"/>
            </a:ext>
          </a:extLst>
        </xdr:cNvPr>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43B2009E-8F7B-4A99-AC4C-0F6E94029F3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C6FB66E4-29E3-450B-888E-4E4E9CD668E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4DE519CF-80BB-4C06-BF55-33DA16B5664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F6A55CF1-A514-41B7-AC89-98696B8A380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F386C9B9-6BA0-4ADB-AAE0-D53C1F96CBF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66377</xdr:rowOff>
    </xdr:from>
    <xdr:to>
      <xdr:col>55</xdr:col>
      <xdr:colOff>50800</xdr:colOff>
      <xdr:row>63</xdr:row>
      <xdr:rowOff>167977</xdr:rowOff>
    </xdr:to>
    <xdr:sp macro="" textlink="">
      <xdr:nvSpPr>
        <xdr:cNvPr id="244" name="楕円 243">
          <a:extLst>
            <a:ext uri="{FF2B5EF4-FFF2-40B4-BE49-F238E27FC236}">
              <a16:creationId xmlns:a16="http://schemas.microsoft.com/office/drawing/2014/main" xmlns="" id="{294ADA9F-53AF-4E4E-A571-0312AA5E185D}"/>
            </a:ext>
          </a:extLst>
        </xdr:cNvPr>
        <xdr:cNvSpPr/>
      </xdr:nvSpPr>
      <xdr:spPr>
        <a:xfrm>
          <a:off x="10426700" y="1086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89254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xmlns="" id="{8FE733FC-2D56-4F9F-8CD2-F1A723454C3D}"/>
            </a:ext>
          </a:extLst>
        </xdr:cNvPr>
        <xdr:cNvSpPr txBox="1"/>
      </xdr:nvSpPr>
      <xdr:spPr>
        <a:xfrm>
          <a:off x="10515600" y="1071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67945</xdr:rowOff>
    </xdr:from>
    <xdr:to>
      <xdr:col>50</xdr:col>
      <xdr:colOff>165100</xdr:colOff>
      <xdr:row>63</xdr:row>
      <xdr:rowOff>169545</xdr:rowOff>
    </xdr:to>
    <xdr:sp macro="" textlink="">
      <xdr:nvSpPr>
        <xdr:cNvPr id="246" name="楕円 245">
          <a:extLst>
            <a:ext uri="{FF2B5EF4-FFF2-40B4-BE49-F238E27FC236}">
              <a16:creationId xmlns:a16="http://schemas.microsoft.com/office/drawing/2014/main" xmlns="" id="{692D4D12-4D69-4EF2-BB69-FF97CF0689D3}"/>
            </a:ext>
          </a:extLst>
        </xdr:cNvPr>
        <xdr:cNvSpPr/>
      </xdr:nvSpPr>
      <xdr:spPr>
        <a:xfrm>
          <a:off x="9588500" y="108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117177</xdr:rowOff>
    </xdr:from>
    <xdr:to>
      <xdr:col>55</xdr:col>
      <xdr:colOff>0</xdr:colOff>
      <xdr:row>63</xdr:row>
      <xdr:rowOff>118745</xdr:rowOff>
    </xdr:to>
    <xdr:cxnSp macro="">
      <xdr:nvCxnSpPr>
        <xdr:cNvPr id="247" name="直線コネクタ 246">
          <a:extLst>
            <a:ext uri="{FF2B5EF4-FFF2-40B4-BE49-F238E27FC236}">
              <a16:creationId xmlns:a16="http://schemas.microsoft.com/office/drawing/2014/main" xmlns="" id="{0B9D350C-C495-4736-8C77-21001C198342}"/>
            </a:ext>
          </a:extLst>
        </xdr:cNvPr>
        <xdr:cNvCxnSpPr/>
      </xdr:nvCxnSpPr>
      <xdr:spPr>
        <a:xfrm flipV="1">
          <a:off x="9639300" y="10918527"/>
          <a:ext cx="8382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69610</xdr:rowOff>
    </xdr:from>
    <xdr:to>
      <xdr:col>46</xdr:col>
      <xdr:colOff>38100</xdr:colOff>
      <xdr:row>63</xdr:row>
      <xdr:rowOff>171210</xdr:rowOff>
    </xdr:to>
    <xdr:sp macro="" textlink="">
      <xdr:nvSpPr>
        <xdr:cNvPr id="248" name="楕円 247">
          <a:extLst>
            <a:ext uri="{FF2B5EF4-FFF2-40B4-BE49-F238E27FC236}">
              <a16:creationId xmlns:a16="http://schemas.microsoft.com/office/drawing/2014/main" xmlns="" id="{E395802D-C718-4CC5-9696-09A954F57DC6}"/>
            </a:ext>
          </a:extLst>
        </xdr:cNvPr>
        <xdr:cNvSpPr/>
      </xdr:nvSpPr>
      <xdr:spPr>
        <a:xfrm>
          <a:off x="8699500" y="108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118745</xdr:rowOff>
    </xdr:from>
    <xdr:to>
      <xdr:col>50</xdr:col>
      <xdr:colOff>114300</xdr:colOff>
      <xdr:row>63</xdr:row>
      <xdr:rowOff>120410</xdr:rowOff>
    </xdr:to>
    <xdr:cxnSp macro="">
      <xdr:nvCxnSpPr>
        <xdr:cNvPr id="249" name="直線コネクタ 248">
          <a:extLst>
            <a:ext uri="{FF2B5EF4-FFF2-40B4-BE49-F238E27FC236}">
              <a16:creationId xmlns:a16="http://schemas.microsoft.com/office/drawing/2014/main" xmlns="" id="{D7CB81A7-CE50-43A5-BA7E-714BF8CFB432}"/>
            </a:ext>
          </a:extLst>
        </xdr:cNvPr>
        <xdr:cNvCxnSpPr/>
      </xdr:nvCxnSpPr>
      <xdr:spPr>
        <a:xfrm flipV="1">
          <a:off x="8750300" y="10920095"/>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70920</xdr:rowOff>
    </xdr:from>
    <xdr:to>
      <xdr:col>41</xdr:col>
      <xdr:colOff>101600</xdr:colOff>
      <xdr:row>64</xdr:row>
      <xdr:rowOff>1070</xdr:rowOff>
    </xdr:to>
    <xdr:sp macro="" textlink="">
      <xdr:nvSpPr>
        <xdr:cNvPr id="250" name="楕円 249">
          <a:extLst>
            <a:ext uri="{FF2B5EF4-FFF2-40B4-BE49-F238E27FC236}">
              <a16:creationId xmlns:a16="http://schemas.microsoft.com/office/drawing/2014/main" xmlns="" id="{B0365BFC-26E3-4276-B0D1-D340B7B5E24A}"/>
            </a:ext>
          </a:extLst>
        </xdr:cNvPr>
        <xdr:cNvSpPr/>
      </xdr:nvSpPr>
      <xdr:spPr>
        <a:xfrm>
          <a:off x="7810500" y="108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120410</xdr:rowOff>
    </xdr:from>
    <xdr:to>
      <xdr:col>45</xdr:col>
      <xdr:colOff>177800</xdr:colOff>
      <xdr:row>63</xdr:row>
      <xdr:rowOff>121720</xdr:rowOff>
    </xdr:to>
    <xdr:cxnSp macro="">
      <xdr:nvCxnSpPr>
        <xdr:cNvPr id="251" name="直線コネクタ 250">
          <a:extLst>
            <a:ext uri="{FF2B5EF4-FFF2-40B4-BE49-F238E27FC236}">
              <a16:creationId xmlns:a16="http://schemas.microsoft.com/office/drawing/2014/main" xmlns="" id="{B2BE5CBC-EA82-45A9-8A04-D694F3664160}"/>
            </a:ext>
          </a:extLst>
        </xdr:cNvPr>
        <xdr:cNvCxnSpPr/>
      </xdr:nvCxnSpPr>
      <xdr:spPr>
        <a:xfrm flipV="1">
          <a:off x="7861300" y="10921760"/>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71908</xdr:rowOff>
    </xdr:from>
    <xdr:to>
      <xdr:col>36</xdr:col>
      <xdr:colOff>165100</xdr:colOff>
      <xdr:row>64</xdr:row>
      <xdr:rowOff>2058</xdr:rowOff>
    </xdr:to>
    <xdr:sp macro="" textlink="">
      <xdr:nvSpPr>
        <xdr:cNvPr id="252" name="楕円 251">
          <a:extLst>
            <a:ext uri="{FF2B5EF4-FFF2-40B4-BE49-F238E27FC236}">
              <a16:creationId xmlns:a16="http://schemas.microsoft.com/office/drawing/2014/main" xmlns="" id="{F0398034-6E51-4B9B-A2A0-762D6BAFDB0B}"/>
            </a:ext>
          </a:extLst>
        </xdr:cNvPr>
        <xdr:cNvSpPr/>
      </xdr:nvSpPr>
      <xdr:spPr>
        <a:xfrm>
          <a:off x="6921500" y="108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121720</xdr:rowOff>
    </xdr:from>
    <xdr:to>
      <xdr:col>41</xdr:col>
      <xdr:colOff>50800</xdr:colOff>
      <xdr:row>63</xdr:row>
      <xdr:rowOff>122708</xdr:rowOff>
    </xdr:to>
    <xdr:cxnSp macro="">
      <xdr:nvCxnSpPr>
        <xdr:cNvPr id="253" name="直線コネクタ 252">
          <a:extLst>
            <a:ext uri="{FF2B5EF4-FFF2-40B4-BE49-F238E27FC236}">
              <a16:creationId xmlns:a16="http://schemas.microsoft.com/office/drawing/2014/main" xmlns="" id="{FD4F9DFB-15FF-46B5-A323-6E7B798463F5}"/>
            </a:ext>
          </a:extLst>
        </xdr:cNvPr>
        <xdr:cNvCxnSpPr/>
      </xdr:nvCxnSpPr>
      <xdr:spPr>
        <a:xfrm flipV="1">
          <a:off x="6972300" y="10923070"/>
          <a:ext cx="889000" cy="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165430</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xmlns="" id="{03F42A67-1B36-4E58-8266-F58DC29620B9}"/>
            </a:ext>
          </a:extLst>
        </xdr:cNvPr>
        <xdr:cNvSpPr txBox="1"/>
      </xdr:nvSpPr>
      <xdr:spPr>
        <a:xfrm>
          <a:off x="9327095" y="1096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162890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xmlns="" id="{C9401C47-B202-4086-BA72-8A94411019E2}"/>
            </a:ext>
          </a:extLst>
        </xdr:cNvPr>
        <xdr:cNvSpPr txBox="1"/>
      </xdr:nvSpPr>
      <xdr:spPr>
        <a:xfrm>
          <a:off x="8450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xmlns="" id="{2FCBEE59-EFC8-4BC4-AF55-96D4E2EFD54B}"/>
            </a:ext>
          </a:extLst>
        </xdr:cNvPr>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166774</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xmlns="" id="{8C06FC2B-79DE-407A-84EC-B19FD3C0C6EB}"/>
            </a:ext>
          </a:extLst>
        </xdr:cNvPr>
        <xdr:cNvSpPr txBox="1"/>
      </xdr:nvSpPr>
      <xdr:spPr>
        <a:xfrm>
          <a:off x="6672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14622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xmlns="" id="{F8666019-C99D-49D8-9228-EC4CD075164E}"/>
            </a:ext>
          </a:extLst>
        </xdr:cNvPr>
        <xdr:cNvSpPr txBox="1"/>
      </xdr:nvSpPr>
      <xdr:spPr>
        <a:xfrm>
          <a:off x="9327095" y="1064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16287</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xmlns="" id="{00791D6C-12B1-4C99-9B1B-F4549BFBA5D8}"/>
            </a:ext>
          </a:extLst>
        </xdr:cNvPr>
        <xdr:cNvSpPr txBox="1"/>
      </xdr:nvSpPr>
      <xdr:spPr>
        <a:xfrm>
          <a:off x="8450795" y="1064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163647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xmlns="" id="{3E1E88DC-2086-4B6A-AA4D-BAA9A0ED3956}"/>
            </a:ext>
          </a:extLst>
        </xdr:cNvPr>
        <xdr:cNvSpPr txBox="1"/>
      </xdr:nvSpPr>
      <xdr:spPr>
        <a:xfrm>
          <a:off x="7561795" y="1096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18585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xmlns="" id="{8EAF3F55-99FE-48AF-B389-F08C59B045F7}"/>
            </a:ext>
          </a:extLst>
        </xdr:cNvPr>
        <xdr:cNvSpPr txBox="1"/>
      </xdr:nvSpPr>
      <xdr:spPr>
        <a:xfrm>
          <a:off x="6672795" y="1064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FA160134-580A-4F44-AC0C-EC803BF7AE5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65B8FFDB-AED7-47BB-B0E0-8C24A02138D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8ABB3282-DA06-4D1D-ABC8-2DDC2DB8A0C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EE311C62-3A73-45F9-990F-D874BFEEAA1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411DA66C-F38A-43FC-BA7B-6A68BC90D2F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2C237E38-BC09-4E08-A9ED-4B7000128DC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0EE9E9FE-345E-411F-96FA-CB7CA4F6968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2AEBAD5F-7139-4718-A87A-BF84A82F643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68DF0B35-CAC7-4611-BFEA-A838008D63D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15DAC4FE-15EB-4668-BCC7-17E319C3CAC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9B9A4195-54EF-4214-B8D6-CE64FAE347A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xmlns="" id="{2F754616-8DED-46EB-877F-895192F4457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xmlns="" id="{953C98C5-820C-4DDA-8EF0-D210842E4EB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xmlns="" id="{BB9864E7-A3F3-419B-A552-496288C3875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xmlns="" id="{2B24F9B8-88C0-4A4B-8FA5-64A53A912B7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xmlns="" id="{B7945E78-324D-4EF4-A271-D16A5DDFECF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xmlns="" id="{44715E22-70A4-4D0C-B790-922097AB460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xmlns="" id="{C1DAF889-EC28-4FC8-9895-76415807FF2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xmlns="" id="{EEC62222-F9C9-4B4E-B024-B39ADE893D3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xmlns="" id="{6BBF4312-599E-4A1A-A697-27815E73601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xmlns="" id="{B541BF0E-7E88-4EA2-AFF8-33043576251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xmlns="" id="{C14AD4F7-828E-4891-A201-242847AC516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xmlns="" id="{144EC832-49E4-4E16-86DB-30AC80F1F79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xmlns="" id="{55C788D9-1B8F-4AE7-A2B8-B04EBDD48EA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xmlns="" id="{3A3E6682-0DEA-424B-BE92-18135F9137E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a:extLst>
            <a:ext uri="{FF2B5EF4-FFF2-40B4-BE49-F238E27FC236}">
              <a16:creationId xmlns:a16="http://schemas.microsoft.com/office/drawing/2014/main" xmlns="" id="{0DF525C8-046B-4DE0-B9C2-EAF46749AFAE}"/>
            </a:ext>
          </a:extLst>
        </xdr:cNvPr>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a:extLst>
            <a:ext uri="{FF2B5EF4-FFF2-40B4-BE49-F238E27FC236}">
              <a16:creationId xmlns:a16="http://schemas.microsoft.com/office/drawing/2014/main" xmlns="" id="{93BDBE35-DDDD-4D15-AEC9-8F9A37DA182E}"/>
            </a:ext>
          </a:extLst>
        </xdr:cNvPr>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a:extLst>
            <a:ext uri="{FF2B5EF4-FFF2-40B4-BE49-F238E27FC236}">
              <a16:creationId xmlns:a16="http://schemas.microsoft.com/office/drawing/2014/main" xmlns="" id="{9CE6C486-558E-4F2B-9DB8-D1516B752858}"/>
            </a:ext>
          </a:extLst>
        </xdr:cNvPr>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xmlns="" id="{4E59DBF7-E349-444B-A576-E3CA575BF367}"/>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xmlns="" id="{3F04F6F7-878C-4BE3-97D9-01AA65079429}"/>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94722</xdr:rowOff>
    </xdr:from>
    <xdr:ext cx="405111" cy="259045"/>
    <xdr:sp macro="" textlink="">
      <xdr:nvSpPr>
        <xdr:cNvPr id="292" name="【公営住宅】&#10;有形固定資産減価償却率平均値テキスト">
          <a:extLst>
            <a:ext uri="{FF2B5EF4-FFF2-40B4-BE49-F238E27FC236}">
              <a16:creationId xmlns:a16="http://schemas.microsoft.com/office/drawing/2014/main" xmlns="" id="{FCB12085-F8DC-43DC-9412-86CC0C3A8570}"/>
            </a:ext>
          </a:extLst>
        </xdr:cNvPr>
        <xdr:cNvSpPr txBox="1"/>
      </xdr:nvSpPr>
      <xdr:spPr>
        <a:xfrm>
          <a:off x="4673600" y="1432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a:extLst>
            <a:ext uri="{FF2B5EF4-FFF2-40B4-BE49-F238E27FC236}">
              <a16:creationId xmlns:a16="http://schemas.microsoft.com/office/drawing/2014/main" xmlns="" id="{B9551D2F-647F-4DEA-AEC9-4D3527CD07D7}"/>
            </a:ext>
          </a:extLst>
        </xdr:cNvPr>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a:extLst>
            <a:ext uri="{FF2B5EF4-FFF2-40B4-BE49-F238E27FC236}">
              <a16:creationId xmlns:a16="http://schemas.microsoft.com/office/drawing/2014/main" xmlns="" id="{22E4ACF7-EBD5-404F-8601-8282C4ED7398}"/>
            </a:ext>
          </a:extLst>
        </xdr:cNvPr>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a:extLst>
            <a:ext uri="{FF2B5EF4-FFF2-40B4-BE49-F238E27FC236}">
              <a16:creationId xmlns:a16="http://schemas.microsoft.com/office/drawing/2014/main" xmlns="" id="{9AD910B8-BA21-4B33-B4EE-EC1CF94BB882}"/>
            </a:ext>
          </a:extLst>
        </xdr:cNvPr>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a:extLst>
            <a:ext uri="{FF2B5EF4-FFF2-40B4-BE49-F238E27FC236}">
              <a16:creationId xmlns:a16="http://schemas.microsoft.com/office/drawing/2014/main" xmlns="" id="{5318CCA9-D9A2-476E-B84A-1394CF04C7AC}"/>
            </a:ext>
          </a:extLst>
        </xdr:cNvPr>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a:extLst>
            <a:ext uri="{FF2B5EF4-FFF2-40B4-BE49-F238E27FC236}">
              <a16:creationId xmlns:a16="http://schemas.microsoft.com/office/drawing/2014/main" xmlns="" id="{5FFF2FE0-E080-4401-9EAB-AB5050D707BC}"/>
            </a:ext>
          </a:extLst>
        </xdr:cNvPr>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1566CDD5-B4EE-4334-8DB4-0E926E72484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308E8BCD-AE35-4520-B935-2389335C9DF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D2655BA2-C10C-419C-9E09-C8B4C0D7BB4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EFADCB4A-554F-4610-AD41-3324F806167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1275295C-3CA5-4EDA-8EE4-8E31078CBD7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96701</xdr:rowOff>
    </xdr:from>
    <xdr:to>
      <xdr:col>24</xdr:col>
      <xdr:colOff>114300</xdr:colOff>
      <xdr:row>81</xdr:row>
      <xdr:rowOff>26851</xdr:rowOff>
    </xdr:to>
    <xdr:sp macro="" textlink="">
      <xdr:nvSpPr>
        <xdr:cNvPr id="303" name="楕円 302">
          <a:extLst>
            <a:ext uri="{FF2B5EF4-FFF2-40B4-BE49-F238E27FC236}">
              <a16:creationId xmlns:a16="http://schemas.microsoft.com/office/drawing/2014/main" xmlns="" id="{8FE83811-468F-4B4F-9775-1BBF89AA3336}"/>
            </a:ext>
          </a:extLst>
        </xdr:cNvPr>
        <xdr:cNvSpPr/>
      </xdr:nvSpPr>
      <xdr:spPr>
        <a:xfrm>
          <a:off x="45847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119578</xdr:rowOff>
    </xdr:from>
    <xdr:ext cx="405111" cy="259045"/>
    <xdr:sp macro="" textlink="">
      <xdr:nvSpPr>
        <xdr:cNvPr id="304" name="【公営住宅】&#10;有形固定資産減価償却率該当値テキスト">
          <a:extLst>
            <a:ext uri="{FF2B5EF4-FFF2-40B4-BE49-F238E27FC236}">
              <a16:creationId xmlns:a16="http://schemas.microsoft.com/office/drawing/2014/main" xmlns="" id="{CD7AF4B5-DCB0-48FA-B7B4-E0C66DF3DDE7}"/>
            </a:ext>
          </a:extLst>
        </xdr:cNvPr>
        <xdr:cNvSpPr txBox="1"/>
      </xdr:nvSpPr>
      <xdr:spPr>
        <a:xfrm>
          <a:off x="4673600" y="1366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52614</xdr:rowOff>
    </xdr:from>
    <xdr:to>
      <xdr:col>20</xdr:col>
      <xdr:colOff>38100</xdr:colOff>
      <xdr:row>80</xdr:row>
      <xdr:rowOff>154214</xdr:rowOff>
    </xdr:to>
    <xdr:sp macro="" textlink="">
      <xdr:nvSpPr>
        <xdr:cNvPr id="305" name="楕円 304">
          <a:extLst>
            <a:ext uri="{FF2B5EF4-FFF2-40B4-BE49-F238E27FC236}">
              <a16:creationId xmlns:a16="http://schemas.microsoft.com/office/drawing/2014/main" xmlns="" id="{ADB33137-6337-48A9-BC72-5CE46F229EDC}"/>
            </a:ext>
          </a:extLst>
        </xdr:cNvPr>
        <xdr:cNvSpPr/>
      </xdr:nvSpPr>
      <xdr:spPr>
        <a:xfrm>
          <a:off x="3746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103414</xdr:rowOff>
    </xdr:from>
    <xdr:to>
      <xdr:col>24</xdr:col>
      <xdr:colOff>63500</xdr:colOff>
      <xdr:row>80</xdr:row>
      <xdr:rowOff>147501</xdr:rowOff>
    </xdr:to>
    <xdr:cxnSp macro="">
      <xdr:nvCxnSpPr>
        <xdr:cNvPr id="306" name="直線コネクタ 305">
          <a:extLst>
            <a:ext uri="{FF2B5EF4-FFF2-40B4-BE49-F238E27FC236}">
              <a16:creationId xmlns:a16="http://schemas.microsoft.com/office/drawing/2014/main" xmlns="" id="{DA8ABCC2-6311-498C-B5C7-60EB899F53A9}"/>
            </a:ext>
          </a:extLst>
        </xdr:cNvPr>
        <xdr:cNvCxnSpPr/>
      </xdr:nvCxnSpPr>
      <xdr:spPr>
        <a:xfrm>
          <a:off x="3797300" y="1381941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55880</xdr:rowOff>
    </xdr:from>
    <xdr:to>
      <xdr:col>15</xdr:col>
      <xdr:colOff>101600</xdr:colOff>
      <xdr:row>81</xdr:row>
      <xdr:rowOff>157480</xdr:rowOff>
    </xdr:to>
    <xdr:sp macro="" textlink="">
      <xdr:nvSpPr>
        <xdr:cNvPr id="307" name="楕円 306">
          <a:extLst>
            <a:ext uri="{FF2B5EF4-FFF2-40B4-BE49-F238E27FC236}">
              <a16:creationId xmlns:a16="http://schemas.microsoft.com/office/drawing/2014/main" xmlns="" id="{713FE2CD-4B09-41E6-AFDF-4CD470B002CE}"/>
            </a:ext>
          </a:extLst>
        </xdr:cNvPr>
        <xdr:cNvSpPr/>
      </xdr:nvSpPr>
      <xdr:spPr>
        <a:xfrm>
          <a:off x="2857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103414</xdr:rowOff>
    </xdr:from>
    <xdr:to>
      <xdr:col>19</xdr:col>
      <xdr:colOff>177800</xdr:colOff>
      <xdr:row>81</xdr:row>
      <xdr:rowOff>106680</xdr:rowOff>
    </xdr:to>
    <xdr:cxnSp macro="">
      <xdr:nvCxnSpPr>
        <xdr:cNvPr id="308" name="直線コネクタ 307">
          <a:extLst>
            <a:ext uri="{FF2B5EF4-FFF2-40B4-BE49-F238E27FC236}">
              <a16:creationId xmlns:a16="http://schemas.microsoft.com/office/drawing/2014/main" xmlns="" id="{1A4BE51E-A5B7-4423-A6D7-F4E76871A7CB}"/>
            </a:ext>
          </a:extLst>
        </xdr:cNvPr>
        <xdr:cNvCxnSpPr/>
      </xdr:nvCxnSpPr>
      <xdr:spPr>
        <a:xfrm flipV="1">
          <a:off x="2908300" y="13819414"/>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98334</xdr:rowOff>
    </xdr:from>
    <xdr:to>
      <xdr:col>10</xdr:col>
      <xdr:colOff>165100</xdr:colOff>
      <xdr:row>82</xdr:row>
      <xdr:rowOff>28484</xdr:rowOff>
    </xdr:to>
    <xdr:sp macro="" textlink="">
      <xdr:nvSpPr>
        <xdr:cNvPr id="309" name="楕円 308">
          <a:extLst>
            <a:ext uri="{FF2B5EF4-FFF2-40B4-BE49-F238E27FC236}">
              <a16:creationId xmlns:a16="http://schemas.microsoft.com/office/drawing/2014/main" xmlns="" id="{91829E1B-D8BE-42D5-9A72-AE62EF5323F8}"/>
            </a:ext>
          </a:extLst>
        </xdr:cNvPr>
        <xdr:cNvSpPr/>
      </xdr:nvSpPr>
      <xdr:spPr>
        <a:xfrm>
          <a:off x="1968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106680</xdr:rowOff>
    </xdr:from>
    <xdr:to>
      <xdr:col>15</xdr:col>
      <xdr:colOff>50800</xdr:colOff>
      <xdr:row>81</xdr:row>
      <xdr:rowOff>149134</xdr:rowOff>
    </xdr:to>
    <xdr:cxnSp macro="">
      <xdr:nvCxnSpPr>
        <xdr:cNvPr id="310" name="直線コネクタ 309">
          <a:extLst>
            <a:ext uri="{FF2B5EF4-FFF2-40B4-BE49-F238E27FC236}">
              <a16:creationId xmlns:a16="http://schemas.microsoft.com/office/drawing/2014/main" xmlns="" id="{343B6E9A-CAC7-41A4-9B87-992D27F51FDA}"/>
            </a:ext>
          </a:extLst>
        </xdr:cNvPr>
        <xdr:cNvCxnSpPr/>
      </xdr:nvCxnSpPr>
      <xdr:spPr>
        <a:xfrm flipV="1">
          <a:off x="2019300" y="1399413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140788</xdr:rowOff>
    </xdr:from>
    <xdr:to>
      <xdr:col>6</xdr:col>
      <xdr:colOff>38100</xdr:colOff>
      <xdr:row>82</xdr:row>
      <xdr:rowOff>70938</xdr:rowOff>
    </xdr:to>
    <xdr:sp macro="" textlink="">
      <xdr:nvSpPr>
        <xdr:cNvPr id="311" name="楕円 310">
          <a:extLst>
            <a:ext uri="{FF2B5EF4-FFF2-40B4-BE49-F238E27FC236}">
              <a16:creationId xmlns:a16="http://schemas.microsoft.com/office/drawing/2014/main" xmlns="" id="{88AA14BA-2562-44E7-BF3C-249D51499A7D}"/>
            </a:ext>
          </a:extLst>
        </xdr:cNvPr>
        <xdr:cNvSpPr/>
      </xdr:nvSpPr>
      <xdr:spPr>
        <a:xfrm>
          <a:off x="1079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149134</xdr:rowOff>
    </xdr:from>
    <xdr:to>
      <xdr:col>10</xdr:col>
      <xdr:colOff>114300</xdr:colOff>
      <xdr:row>82</xdr:row>
      <xdr:rowOff>20138</xdr:rowOff>
    </xdr:to>
    <xdr:cxnSp macro="">
      <xdr:nvCxnSpPr>
        <xdr:cNvPr id="312" name="直線コネクタ 311">
          <a:extLst>
            <a:ext uri="{FF2B5EF4-FFF2-40B4-BE49-F238E27FC236}">
              <a16:creationId xmlns:a16="http://schemas.microsoft.com/office/drawing/2014/main" xmlns="" id="{68F03D47-0E5F-4C62-98F3-4F056F25E66F}"/>
            </a:ext>
          </a:extLst>
        </xdr:cNvPr>
        <xdr:cNvCxnSpPr/>
      </xdr:nvCxnSpPr>
      <xdr:spPr>
        <a:xfrm flipV="1">
          <a:off x="1130300" y="1403658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26143</xdr:rowOff>
    </xdr:from>
    <xdr:ext cx="405111" cy="259045"/>
    <xdr:sp macro="" textlink="">
      <xdr:nvSpPr>
        <xdr:cNvPr id="313" name="n_1aveValue【公営住宅】&#10;有形固定資産減価償却率">
          <a:extLst>
            <a:ext uri="{FF2B5EF4-FFF2-40B4-BE49-F238E27FC236}">
              <a16:creationId xmlns:a16="http://schemas.microsoft.com/office/drawing/2014/main" xmlns="" id="{B3942F86-7821-416D-A9AB-DDA7735150C4}"/>
            </a:ext>
          </a:extLst>
        </xdr:cNvPr>
        <xdr:cNvSpPr txBox="1"/>
      </xdr:nvSpPr>
      <xdr:spPr>
        <a:xfrm>
          <a:off x="3582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17978</xdr:rowOff>
    </xdr:from>
    <xdr:ext cx="405111" cy="259045"/>
    <xdr:sp macro="" textlink="">
      <xdr:nvSpPr>
        <xdr:cNvPr id="314" name="n_2aveValue【公営住宅】&#10;有形固定資産減価償却率">
          <a:extLst>
            <a:ext uri="{FF2B5EF4-FFF2-40B4-BE49-F238E27FC236}">
              <a16:creationId xmlns:a16="http://schemas.microsoft.com/office/drawing/2014/main" xmlns="" id="{73641874-A398-443B-B9F9-522EB9B6F561}"/>
            </a:ext>
          </a:extLst>
        </xdr:cNvPr>
        <xdr:cNvSpPr txBox="1"/>
      </xdr:nvSpPr>
      <xdr:spPr>
        <a:xfrm>
          <a:off x="2705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315" name="n_3aveValue【公営住宅】&#10;有形固定資産減価償却率">
          <a:extLst>
            <a:ext uri="{FF2B5EF4-FFF2-40B4-BE49-F238E27FC236}">
              <a16:creationId xmlns:a16="http://schemas.microsoft.com/office/drawing/2014/main" xmlns="" id="{80D07A56-1F3D-4D9B-A4D3-E323C6390108}"/>
            </a:ext>
          </a:extLst>
        </xdr:cNvPr>
        <xdr:cNvSpPr txBox="1"/>
      </xdr:nvSpPr>
      <xdr:spPr>
        <a:xfrm>
          <a:off x="1816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158404</xdr:rowOff>
    </xdr:from>
    <xdr:ext cx="405111" cy="259045"/>
    <xdr:sp macro="" textlink="">
      <xdr:nvSpPr>
        <xdr:cNvPr id="316" name="n_4aveValue【公営住宅】&#10;有形固定資産減価償却率">
          <a:extLst>
            <a:ext uri="{FF2B5EF4-FFF2-40B4-BE49-F238E27FC236}">
              <a16:creationId xmlns:a16="http://schemas.microsoft.com/office/drawing/2014/main" xmlns="" id="{C2274C14-F90D-477D-B7F2-6901058728DF}"/>
            </a:ext>
          </a:extLst>
        </xdr:cNvPr>
        <xdr:cNvSpPr txBox="1"/>
      </xdr:nvSpPr>
      <xdr:spPr>
        <a:xfrm>
          <a:off x="927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170741</xdr:rowOff>
    </xdr:from>
    <xdr:ext cx="405111" cy="259045"/>
    <xdr:sp macro="" textlink="">
      <xdr:nvSpPr>
        <xdr:cNvPr id="317" name="n_1mainValue【公営住宅】&#10;有形固定資産減価償却率">
          <a:extLst>
            <a:ext uri="{FF2B5EF4-FFF2-40B4-BE49-F238E27FC236}">
              <a16:creationId xmlns:a16="http://schemas.microsoft.com/office/drawing/2014/main" xmlns="" id="{C123539B-77F1-470E-904C-D9C2EB57BEE2}"/>
            </a:ext>
          </a:extLst>
        </xdr:cNvPr>
        <xdr:cNvSpPr txBox="1"/>
      </xdr:nvSpPr>
      <xdr:spPr>
        <a:xfrm>
          <a:off x="35820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8" name="n_2mainValue【公営住宅】&#10;有形固定資産減価償却率">
          <a:extLst>
            <a:ext uri="{FF2B5EF4-FFF2-40B4-BE49-F238E27FC236}">
              <a16:creationId xmlns:a16="http://schemas.microsoft.com/office/drawing/2014/main" xmlns="" id="{5ADDDDF4-6BAB-4B7A-9641-C80E0D773FF8}"/>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45011</xdr:rowOff>
    </xdr:from>
    <xdr:ext cx="405111" cy="259045"/>
    <xdr:sp macro="" textlink="">
      <xdr:nvSpPr>
        <xdr:cNvPr id="319" name="n_3mainValue【公営住宅】&#10;有形固定資産減価償却率">
          <a:extLst>
            <a:ext uri="{FF2B5EF4-FFF2-40B4-BE49-F238E27FC236}">
              <a16:creationId xmlns:a16="http://schemas.microsoft.com/office/drawing/2014/main" xmlns="" id="{C3690741-A547-42E9-B77F-9A08CE26D48B}"/>
            </a:ext>
          </a:extLst>
        </xdr:cNvPr>
        <xdr:cNvSpPr txBox="1"/>
      </xdr:nvSpPr>
      <xdr:spPr>
        <a:xfrm>
          <a:off x="1816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87465</xdr:rowOff>
    </xdr:from>
    <xdr:ext cx="405111" cy="259045"/>
    <xdr:sp macro="" textlink="">
      <xdr:nvSpPr>
        <xdr:cNvPr id="320" name="n_4mainValue【公営住宅】&#10;有形固定資産減価償却率">
          <a:extLst>
            <a:ext uri="{FF2B5EF4-FFF2-40B4-BE49-F238E27FC236}">
              <a16:creationId xmlns:a16="http://schemas.microsoft.com/office/drawing/2014/main" xmlns="" id="{33CBF852-914F-45FC-BDFF-6CEA8802EE09}"/>
            </a:ext>
          </a:extLst>
        </xdr:cNvPr>
        <xdr:cNvSpPr txBox="1"/>
      </xdr:nvSpPr>
      <xdr:spPr>
        <a:xfrm>
          <a:off x="927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xmlns="" id="{F0F0DD2F-75A0-4AB5-9350-55A3AC7C07B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xmlns="" id="{8E91A0EC-9E49-42B7-9A0A-752D2DA95E1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xmlns="" id="{B665424C-F316-46AE-A5BE-927240D52AF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xmlns="" id="{7EA3B95A-3461-4FFF-BDB6-118CB2C1F8E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xmlns="" id="{88BD7A3C-80DD-4F30-BC91-B362A08E96C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xmlns="" id="{45A9C143-8592-49F5-9406-1D5883CB344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xmlns="" id="{478F89BA-4502-4C92-A0F4-F209D24471E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xmlns="" id="{CB9B9EE2-22B7-4095-84B1-FAE928C89EA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xmlns="" id="{ADF4F02E-7E4C-41AD-871B-B8441812639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xmlns="" id="{710D20E5-4811-4E32-A55B-F3F989BC720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xmlns="" id="{BE974501-C9F7-4E17-9F9F-A001E476A0A5}"/>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xmlns="" id="{323BDB1C-3F89-4378-87DD-00B2841665F5}"/>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xmlns="" id="{4CAA2F33-977E-4006-9100-88F6CF596C4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xmlns="" id="{D2AFC636-0B9F-48F4-8239-9C5E4DC0594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xmlns="" id="{77F3AC39-87AC-40F7-9924-386EFC7E75AA}"/>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xmlns="" id="{261827F0-C003-45E5-A2F5-8BF7C674D3A5}"/>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xmlns="" id="{C57FD4F6-2DC7-427D-82AF-7FC4496DB9E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xmlns="" id="{7A51A6A5-662F-4AEF-8CE5-C0B9DA0568A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xmlns="" id="{C7AD27B1-1612-4F79-BCFB-BBF4CFD5A37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a:extLst>
            <a:ext uri="{FF2B5EF4-FFF2-40B4-BE49-F238E27FC236}">
              <a16:creationId xmlns:a16="http://schemas.microsoft.com/office/drawing/2014/main" xmlns="" id="{E038C0EC-E559-4859-8242-AD556C2A13AF}"/>
            </a:ext>
          </a:extLst>
        </xdr:cNvPr>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a:extLst>
            <a:ext uri="{FF2B5EF4-FFF2-40B4-BE49-F238E27FC236}">
              <a16:creationId xmlns:a16="http://schemas.microsoft.com/office/drawing/2014/main" xmlns="" id="{38E3BEF8-B20E-49C9-BB82-040DC889C51B}"/>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a:extLst>
            <a:ext uri="{FF2B5EF4-FFF2-40B4-BE49-F238E27FC236}">
              <a16:creationId xmlns:a16="http://schemas.microsoft.com/office/drawing/2014/main" xmlns="" id="{2B19297A-472B-4985-8482-9238E3E121C5}"/>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a:extLst>
            <a:ext uri="{FF2B5EF4-FFF2-40B4-BE49-F238E27FC236}">
              <a16:creationId xmlns:a16="http://schemas.microsoft.com/office/drawing/2014/main" xmlns="" id="{B2618361-730C-41B9-B270-E27BC74279EE}"/>
            </a:ext>
          </a:extLst>
        </xdr:cNvPr>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a:extLst>
            <a:ext uri="{FF2B5EF4-FFF2-40B4-BE49-F238E27FC236}">
              <a16:creationId xmlns:a16="http://schemas.microsoft.com/office/drawing/2014/main" xmlns="" id="{9D641A8E-DCAC-4CEF-8B50-5A5451D5A09E}"/>
            </a:ext>
          </a:extLst>
        </xdr:cNvPr>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109745</xdr:rowOff>
    </xdr:from>
    <xdr:ext cx="469744" cy="259045"/>
    <xdr:sp macro="" textlink="">
      <xdr:nvSpPr>
        <xdr:cNvPr id="345" name="【公営住宅】&#10;一人当たり面積平均値テキスト">
          <a:extLst>
            <a:ext uri="{FF2B5EF4-FFF2-40B4-BE49-F238E27FC236}">
              <a16:creationId xmlns:a16="http://schemas.microsoft.com/office/drawing/2014/main" xmlns="" id="{C080CCD7-5400-4FFD-946C-E652882926B0}"/>
            </a:ext>
          </a:extLst>
        </xdr:cNvPr>
        <xdr:cNvSpPr txBox="1"/>
      </xdr:nvSpPr>
      <xdr:spPr>
        <a:xfrm>
          <a:off x="10515600" y="1416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a:extLst>
            <a:ext uri="{FF2B5EF4-FFF2-40B4-BE49-F238E27FC236}">
              <a16:creationId xmlns:a16="http://schemas.microsoft.com/office/drawing/2014/main" xmlns="" id="{42E9525F-D4A6-4198-ACAD-2D90F2DA8914}"/>
            </a:ext>
          </a:extLst>
        </xdr:cNvPr>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a:extLst>
            <a:ext uri="{FF2B5EF4-FFF2-40B4-BE49-F238E27FC236}">
              <a16:creationId xmlns:a16="http://schemas.microsoft.com/office/drawing/2014/main" xmlns="" id="{033D2251-311A-4344-B3CF-389779E33D0D}"/>
            </a:ext>
          </a:extLst>
        </xdr:cNvPr>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a:extLst>
            <a:ext uri="{FF2B5EF4-FFF2-40B4-BE49-F238E27FC236}">
              <a16:creationId xmlns:a16="http://schemas.microsoft.com/office/drawing/2014/main" xmlns="" id="{164B0705-A714-4343-8A93-5EED97DAF49B}"/>
            </a:ext>
          </a:extLst>
        </xdr:cNvPr>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a:extLst>
            <a:ext uri="{FF2B5EF4-FFF2-40B4-BE49-F238E27FC236}">
              <a16:creationId xmlns:a16="http://schemas.microsoft.com/office/drawing/2014/main" xmlns="" id="{46904A8E-0D4A-41F6-9ACD-076B2C936693}"/>
            </a:ext>
          </a:extLst>
        </xdr:cNvPr>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a:extLst>
            <a:ext uri="{FF2B5EF4-FFF2-40B4-BE49-F238E27FC236}">
              <a16:creationId xmlns:a16="http://schemas.microsoft.com/office/drawing/2014/main" xmlns="" id="{77F9E88E-AB2D-4A8A-A828-5189FCD79920}"/>
            </a:ext>
          </a:extLst>
        </xdr:cNvPr>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xmlns="" id="{93BB5024-33A8-44E9-AA47-64944D075BE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3184B2A5-FBC9-4651-9872-B28EEAF9E1F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48E72F7B-4029-4744-80A9-7075356522E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D5F84E24-2937-4B16-BD02-13E7883F237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9108D127-C7C0-4BCF-9B2F-6B586FB05EF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21589</xdr:rowOff>
    </xdr:from>
    <xdr:to>
      <xdr:col>55</xdr:col>
      <xdr:colOff>50800</xdr:colOff>
      <xdr:row>82</xdr:row>
      <xdr:rowOff>123189</xdr:rowOff>
    </xdr:to>
    <xdr:sp macro="" textlink="">
      <xdr:nvSpPr>
        <xdr:cNvPr id="356" name="楕円 355">
          <a:extLst>
            <a:ext uri="{FF2B5EF4-FFF2-40B4-BE49-F238E27FC236}">
              <a16:creationId xmlns:a16="http://schemas.microsoft.com/office/drawing/2014/main" xmlns="" id="{67E96D01-CADF-4529-9ACE-1673A88CCD94}"/>
            </a:ext>
          </a:extLst>
        </xdr:cNvPr>
        <xdr:cNvSpPr/>
      </xdr:nvSpPr>
      <xdr:spPr>
        <a:xfrm>
          <a:off x="10426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44466</xdr:rowOff>
    </xdr:from>
    <xdr:ext cx="469744" cy="259045"/>
    <xdr:sp macro="" textlink="">
      <xdr:nvSpPr>
        <xdr:cNvPr id="357" name="【公営住宅】&#10;一人当たり面積該当値テキスト">
          <a:extLst>
            <a:ext uri="{FF2B5EF4-FFF2-40B4-BE49-F238E27FC236}">
              <a16:creationId xmlns:a16="http://schemas.microsoft.com/office/drawing/2014/main" xmlns="" id="{A8C99D3A-B851-4FE4-AC4D-FF5B7D382159}"/>
            </a:ext>
          </a:extLst>
        </xdr:cNvPr>
        <xdr:cNvSpPr txBox="1"/>
      </xdr:nvSpPr>
      <xdr:spPr>
        <a:xfrm>
          <a:off x="10515600"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28448</xdr:rowOff>
    </xdr:from>
    <xdr:to>
      <xdr:col>50</xdr:col>
      <xdr:colOff>165100</xdr:colOff>
      <xdr:row>82</xdr:row>
      <xdr:rowOff>130048</xdr:rowOff>
    </xdr:to>
    <xdr:sp macro="" textlink="">
      <xdr:nvSpPr>
        <xdr:cNvPr id="358" name="楕円 357">
          <a:extLst>
            <a:ext uri="{FF2B5EF4-FFF2-40B4-BE49-F238E27FC236}">
              <a16:creationId xmlns:a16="http://schemas.microsoft.com/office/drawing/2014/main" xmlns="" id="{E2EDBACF-5FEE-4631-8127-BB2450B9543B}"/>
            </a:ext>
          </a:extLst>
        </xdr:cNvPr>
        <xdr:cNvSpPr/>
      </xdr:nvSpPr>
      <xdr:spPr>
        <a:xfrm>
          <a:off x="9588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72389</xdr:rowOff>
    </xdr:from>
    <xdr:to>
      <xdr:col>55</xdr:col>
      <xdr:colOff>0</xdr:colOff>
      <xdr:row>82</xdr:row>
      <xdr:rowOff>79248</xdr:rowOff>
    </xdr:to>
    <xdr:cxnSp macro="">
      <xdr:nvCxnSpPr>
        <xdr:cNvPr id="359" name="直線コネクタ 358">
          <a:extLst>
            <a:ext uri="{FF2B5EF4-FFF2-40B4-BE49-F238E27FC236}">
              <a16:creationId xmlns:a16="http://schemas.microsoft.com/office/drawing/2014/main" xmlns="" id="{4E911C0C-765B-4626-843B-63989D44B841}"/>
            </a:ext>
          </a:extLst>
        </xdr:cNvPr>
        <xdr:cNvCxnSpPr/>
      </xdr:nvCxnSpPr>
      <xdr:spPr>
        <a:xfrm flipV="1">
          <a:off x="9639300" y="14131289"/>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116460</xdr:rowOff>
    </xdr:from>
    <xdr:to>
      <xdr:col>46</xdr:col>
      <xdr:colOff>38100</xdr:colOff>
      <xdr:row>83</xdr:row>
      <xdr:rowOff>46610</xdr:rowOff>
    </xdr:to>
    <xdr:sp macro="" textlink="">
      <xdr:nvSpPr>
        <xdr:cNvPr id="360" name="楕円 359">
          <a:extLst>
            <a:ext uri="{FF2B5EF4-FFF2-40B4-BE49-F238E27FC236}">
              <a16:creationId xmlns:a16="http://schemas.microsoft.com/office/drawing/2014/main" xmlns="" id="{0252D1E0-E841-459E-8311-499DEC6FD53B}"/>
            </a:ext>
          </a:extLst>
        </xdr:cNvPr>
        <xdr:cNvSpPr/>
      </xdr:nvSpPr>
      <xdr:spPr>
        <a:xfrm>
          <a:off x="8699500" y="141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79248</xdr:rowOff>
    </xdr:from>
    <xdr:to>
      <xdr:col>50</xdr:col>
      <xdr:colOff>114300</xdr:colOff>
      <xdr:row>82</xdr:row>
      <xdr:rowOff>167260</xdr:rowOff>
    </xdr:to>
    <xdr:cxnSp macro="">
      <xdr:nvCxnSpPr>
        <xdr:cNvPr id="361" name="直線コネクタ 360">
          <a:extLst>
            <a:ext uri="{FF2B5EF4-FFF2-40B4-BE49-F238E27FC236}">
              <a16:creationId xmlns:a16="http://schemas.microsoft.com/office/drawing/2014/main" xmlns="" id="{BB9A6573-488E-4883-BC81-8B567F7423B2}"/>
            </a:ext>
          </a:extLst>
        </xdr:cNvPr>
        <xdr:cNvCxnSpPr/>
      </xdr:nvCxnSpPr>
      <xdr:spPr>
        <a:xfrm flipV="1">
          <a:off x="8750300" y="14138148"/>
          <a:ext cx="889000" cy="8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125031</xdr:rowOff>
    </xdr:from>
    <xdr:to>
      <xdr:col>41</xdr:col>
      <xdr:colOff>101600</xdr:colOff>
      <xdr:row>83</xdr:row>
      <xdr:rowOff>55181</xdr:rowOff>
    </xdr:to>
    <xdr:sp macro="" textlink="">
      <xdr:nvSpPr>
        <xdr:cNvPr id="362" name="楕円 361">
          <a:extLst>
            <a:ext uri="{FF2B5EF4-FFF2-40B4-BE49-F238E27FC236}">
              <a16:creationId xmlns:a16="http://schemas.microsoft.com/office/drawing/2014/main" xmlns="" id="{35631EBA-EA88-4517-A9B6-7FBCFA22D3E0}"/>
            </a:ext>
          </a:extLst>
        </xdr:cNvPr>
        <xdr:cNvSpPr/>
      </xdr:nvSpPr>
      <xdr:spPr>
        <a:xfrm>
          <a:off x="7810500" y="1418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167260</xdr:rowOff>
    </xdr:from>
    <xdr:to>
      <xdr:col>45</xdr:col>
      <xdr:colOff>177800</xdr:colOff>
      <xdr:row>83</xdr:row>
      <xdr:rowOff>4381</xdr:rowOff>
    </xdr:to>
    <xdr:cxnSp macro="">
      <xdr:nvCxnSpPr>
        <xdr:cNvPr id="363" name="直線コネクタ 362">
          <a:extLst>
            <a:ext uri="{FF2B5EF4-FFF2-40B4-BE49-F238E27FC236}">
              <a16:creationId xmlns:a16="http://schemas.microsoft.com/office/drawing/2014/main" xmlns="" id="{63C4BC3C-4A81-417D-AAE5-57979A3F1FB3}"/>
            </a:ext>
          </a:extLst>
        </xdr:cNvPr>
        <xdr:cNvCxnSpPr/>
      </xdr:nvCxnSpPr>
      <xdr:spPr>
        <a:xfrm flipV="1">
          <a:off x="7861300" y="14226160"/>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102172</xdr:rowOff>
    </xdr:from>
    <xdr:to>
      <xdr:col>36</xdr:col>
      <xdr:colOff>165100</xdr:colOff>
      <xdr:row>83</xdr:row>
      <xdr:rowOff>32322</xdr:rowOff>
    </xdr:to>
    <xdr:sp macro="" textlink="">
      <xdr:nvSpPr>
        <xdr:cNvPr id="364" name="楕円 363">
          <a:extLst>
            <a:ext uri="{FF2B5EF4-FFF2-40B4-BE49-F238E27FC236}">
              <a16:creationId xmlns:a16="http://schemas.microsoft.com/office/drawing/2014/main" xmlns="" id="{0EAA3BE1-56A5-4374-A3FD-E33EFBB40FF5}"/>
            </a:ext>
          </a:extLst>
        </xdr:cNvPr>
        <xdr:cNvSpPr/>
      </xdr:nvSpPr>
      <xdr:spPr>
        <a:xfrm>
          <a:off x="6921500" y="141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152972</xdr:rowOff>
    </xdr:from>
    <xdr:to>
      <xdr:col>41</xdr:col>
      <xdr:colOff>50800</xdr:colOff>
      <xdr:row>83</xdr:row>
      <xdr:rowOff>4381</xdr:rowOff>
    </xdr:to>
    <xdr:cxnSp macro="">
      <xdr:nvCxnSpPr>
        <xdr:cNvPr id="365" name="直線コネクタ 364">
          <a:extLst>
            <a:ext uri="{FF2B5EF4-FFF2-40B4-BE49-F238E27FC236}">
              <a16:creationId xmlns:a16="http://schemas.microsoft.com/office/drawing/2014/main" xmlns="" id="{516D1927-388B-48EA-8AF1-6C27EA950A1D}"/>
            </a:ext>
          </a:extLst>
        </xdr:cNvPr>
        <xdr:cNvCxnSpPr/>
      </xdr:nvCxnSpPr>
      <xdr:spPr>
        <a:xfrm>
          <a:off x="6972300" y="142118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54309</xdr:rowOff>
    </xdr:from>
    <xdr:ext cx="469744" cy="259045"/>
    <xdr:sp macro="" textlink="">
      <xdr:nvSpPr>
        <xdr:cNvPr id="366" name="n_1aveValue【公営住宅】&#10;一人当たり面積">
          <a:extLst>
            <a:ext uri="{FF2B5EF4-FFF2-40B4-BE49-F238E27FC236}">
              <a16:creationId xmlns:a16="http://schemas.microsoft.com/office/drawing/2014/main" xmlns="" id="{B6AF3AA5-F31C-4F88-909D-D500A9FB8735}"/>
            </a:ext>
          </a:extLst>
        </xdr:cNvPr>
        <xdr:cNvSpPr txBox="1"/>
      </xdr:nvSpPr>
      <xdr:spPr>
        <a:xfrm>
          <a:off x="9391727" y="1428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56596</xdr:rowOff>
    </xdr:from>
    <xdr:ext cx="469744" cy="259045"/>
    <xdr:sp macro="" textlink="">
      <xdr:nvSpPr>
        <xdr:cNvPr id="367" name="n_2aveValue【公営住宅】&#10;一人当たり面積">
          <a:extLst>
            <a:ext uri="{FF2B5EF4-FFF2-40B4-BE49-F238E27FC236}">
              <a16:creationId xmlns:a16="http://schemas.microsoft.com/office/drawing/2014/main" xmlns="" id="{47C15532-E7EF-40B1-8E5B-ACFC1060D432}"/>
            </a:ext>
          </a:extLst>
        </xdr:cNvPr>
        <xdr:cNvSpPr txBox="1"/>
      </xdr:nvSpPr>
      <xdr:spPr>
        <a:xfrm>
          <a:off x="85154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a:extLst>
            <a:ext uri="{FF2B5EF4-FFF2-40B4-BE49-F238E27FC236}">
              <a16:creationId xmlns:a16="http://schemas.microsoft.com/office/drawing/2014/main" xmlns="" id="{F58DEB8A-106B-4C2A-85A6-63A29FFE5421}"/>
            </a:ext>
          </a:extLst>
        </xdr:cNvPr>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79455</xdr:rowOff>
    </xdr:from>
    <xdr:ext cx="469744" cy="259045"/>
    <xdr:sp macro="" textlink="">
      <xdr:nvSpPr>
        <xdr:cNvPr id="369" name="n_4aveValue【公営住宅】&#10;一人当たり面積">
          <a:extLst>
            <a:ext uri="{FF2B5EF4-FFF2-40B4-BE49-F238E27FC236}">
              <a16:creationId xmlns:a16="http://schemas.microsoft.com/office/drawing/2014/main" xmlns="" id="{80A5FE3B-00CA-4AB5-BDB1-4C7FB5C62B81}"/>
            </a:ext>
          </a:extLst>
        </xdr:cNvPr>
        <xdr:cNvSpPr txBox="1"/>
      </xdr:nvSpPr>
      <xdr:spPr>
        <a:xfrm>
          <a:off x="6737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146575</xdr:rowOff>
    </xdr:from>
    <xdr:ext cx="469744" cy="259045"/>
    <xdr:sp macro="" textlink="">
      <xdr:nvSpPr>
        <xdr:cNvPr id="370" name="n_1mainValue【公営住宅】&#10;一人当たり面積">
          <a:extLst>
            <a:ext uri="{FF2B5EF4-FFF2-40B4-BE49-F238E27FC236}">
              <a16:creationId xmlns:a16="http://schemas.microsoft.com/office/drawing/2014/main" xmlns="" id="{0D641D43-52A2-4476-8C08-AD62B87B62C1}"/>
            </a:ext>
          </a:extLst>
        </xdr:cNvPr>
        <xdr:cNvSpPr txBox="1"/>
      </xdr:nvSpPr>
      <xdr:spPr>
        <a:xfrm>
          <a:off x="9391727" y="138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63137</xdr:rowOff>
    </xdr:from>
    <xdr:ext cx="469744" cy="259045"/>
    <xdr:sp macro="" textlink="">
      <xdr:nvSpPr>
        <xdr:cNvPr id="371" name="n_2mainValue【公営住宅】&#10;一人当たり面積">
          <a:extLst>
            <a:ext uri="{FF2B5EF4-FFF2-40B4-BE49-F238E27FC236}">
              <a16:creationId xmlns:a16="http://schemas.microsoft.com/office/drawing/2014/main" xmlns="" id="{F4848F2E-0D6E-436D-97D1-911B568C7258}"/>
            </a:ext>
          </a:extLst>
        </xdr:cNvPr>
        <xdr:cNvSpPr txBox="1"/>
      </xdr:nvSpPr>
      <xdr:spPr>
        <a:xfrm>
          <a:off x="8515427" y="1395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46308</xdr:rowOff>
    </xdr:from>
    <xdr:ext cx="469744" cy="259045"/>
    <xdr:sp macro="" textlink="">
      <xdr:nvSpPr>
        <xdr:cNvPr id="372" name="n_3mainValue【公営住宅】&#10;一人当たり面積">
          <a:extLst>
            <a:ext uri="{FF2B5EF4-FFF2-40B4-BE49-F238E27FC236}">
              <a16:creationId xmlns:a16="http://schemas.microsoft.com/office/drawing/2014/main" xmlns="" id="{D85513C8-51EB-41E1-86ED-16AD94AE19C4}"/>
            </a:ext>
          </a:extLst>
        </xdr:cNvPr>
        <xdr:cNvSpPr txBox="1"/>
      </xdr:nvSpPr>
      <xdr:spPr>
        <a:xfrm>
          <a:off x="7626427" y="1427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48849</xdr:rowOff>
    </xdr:from>
    <xdr:ext cx="469744" cy="259045"/>
    <xdr:sp macro="" textlink="">
      <xdr:nvSpPr>
        <xdr:cNvPr id="373" name="n_4mainValue【公営住宅】&#10;一人当たり面積">
          <a:extLst>
            <a:ext uri="{FF2B5EF4-FFF2-40B4-BE49-F238E27FC236}">
              <a16:creationId xmlns:a16="http://schemas.microsoft.com/office/drawing/2014/main" xmlns="" id="{FC78725E-69E3-4EAF-ACCA-2F0988832000}"/>
            </a:ext>
          </a:extLst>
        </xdr:cNvPr>
        <xdr:cNvSpPr txBox="1"/>
      </xdr:nvSpPr>
      <xdr:spPr>
        <a:xfrm>
          <a:off x="6737427" y="1393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xmlns="" id="{6715291D-6C1A-49AF-8F74-093FB064F6C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xmlns="" id="{1A7311FD-BE90-47ED-8AAF-2F24B3B36B7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xmlns="" id="{1F72122F-A2F4-41C9-A8D3-77BCD180BBB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xmlns="" id="{A3AF12FE-364E-47B9-82A3-8F54464E1AD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xmlns="" id="{57D551D6-3B22-4B1F-B52E-6F45C2B6A6D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xmlns="" id="{EA9F32A7-51DE-4E52-A0E8-C096FE59F2D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xmlns="" id="{AA3F2498-E027-4864-8DB1-01EC093ACF6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xmlns="" id="{83AB616E-89B1-40C5-A08D-289555F939F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xmlns="" id="{E13AA58C-640B-431D-B925-5C737B20086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xmlns="" id="{FB273E2A-2C12-43F6-A9A4-C331C36C63A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xmlns="" id="{125832D0-02AD-4158-8CF3-7ADEF694DA8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xmlns="" id="{2FB33B26-56A2-4D12-9B94-1CD36EA236F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xmlns="" id="{112AB7E5-77B5-4F99-A12B-6B2F430E9FD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xmlns="" id="{8D01563C-CA1E-40A4-9E75-313ABC08F90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xmlns="" id="{695E89C0-8895-4801-A2C1-7B833ED4813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xmlns="" id="{99A40EDE-C6E7-48D7-B3D3-D26BAAD29F7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xmlns="" id="{FFAD66D4-C9C0-48DF-9ACF-220BFBAC6AC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xmlns="" id="{BE398A16-77F2-4B4D-AEFC-BE456A596BE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xmlns="" id="{0886273B-0041-42E9-AFEA-6CB05ADCDCC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xmlns="" id="{3F715624-BA3B-40E5-8FC4-061B5009573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xmlns="" id="{4911ECCB-E4DB-4BD8-AC5B-4BAECEE73EE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xmlns="" id="{F9F40C9B-AB76-49C1-A346-7768833E8FA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xmlns="" id="{4B34D2FB-A2B7-4193-A914-9D088D26A17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xmlns="" id="{0E80D06A-5EB4-443E-8970-7F936EA1BD7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xmlns="" id="{44E803EF-9653-480F-9033-BC8B2532244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xmlns="" id="{D07AF79F-B858-4E4C-A377-B51BAC6C31C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xmlns="" id="{4BEA4044-8551-4D60-B43C-5D166629684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xmlns="" id="{B7BB16A0-FFF3-4F01-B154-643B13FE376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xmlns="" id="{65408972-953D-404E-B6A0-3AFC86B5F82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xmlns="" id="{74D46638-1763-42A9-A4E7-EDBB4011866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xmlns="" id="{1D819567-09F5-44AB-9C42-40A671C9C17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xmlns="" id="{BC5ECE5C-8EF9-4625-A1C5-A4BB044D1C6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xmlns="" id="{91CAB52C-D139-4664-9B96-30C76F5BD14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xmlns="" id="{FB27B2B5-0980-4F36-9BF5-0C8DE47128C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xmlns="" id="{72487CBA-8001-4281-A9B7-267DE629E42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xmlns="" id="{89644D02-F409-4964-838B-CFF71808A7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xmlns="" id="{82EF7E7D-773E-4520-B564-9E6CDDF4268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xmlns="" id="{C2FDE5EC-CB5F-46E9-BB34-173E7A592C8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xmlns="" id="{8C5F03D9-C826-49B9-BBD1-0EA44569B81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xmlns="" id="{CE7B971F-79BA-4C96-8A2F-21C34F5D632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a:extLst>
            <a:ext uri="{FF2B5EF4-FFF2-40B4-BE49-F238E27FC236}">
              <a16:creationId xmlns:a16="http://schemas.microsoft.com/office/drawing/2014/main" xmlns="" id="{F4432520-5833-42E3-BEB3-2FCC4DF048BF}"/>
            </a:ext>
          </a:extLst>
        </xdr:cNvPr>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xmlns="" id="{5260C136-6CE5-4DA1-A61B-3D45ACC666FC}"/>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a:extLst>
            <a:ext uri="{FF2B5EF4-FFF2-40B4-BE49-F238E27FC236}">
              <a16:creationId xmlns:a16="http://schemas.microsoft.com/office/drawing/2014/main" xmlns="" id="{263B4F4F-5EE2-4BD2-9C25-99EE45DF2B61}"/>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xmlns="" id="{9EEFB0E9-23F6-4953-ACAF-8F0DB6ED8DC5}"/>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a:extLst>
            <a:ext uri="{FF2B5EF4-FFF2-40B4-BE49-F238E27FC236}">
              <a16:creationId xmlns:a16="http://schemas.microsoft.com/office/drawing/2014/main" xmlns="" id="{8C5A04FA-EEE0-4503-9D0C-76B079561DE7}"/>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xmlns="" id="{E7962D9A-5728-4A2C-9438-54D6D0214DEB}"/>
            </a:ext>
          </a:extLst>
        </xdr:cNvPr>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a:extLst>
            <a:ext uri="{FF2B5EF4-FFF2-40B4-BE49-F238E27FC236}">
              <a16:creationId xmlns:a16="http://schemas.microsoft.com/office/drawing/2014/main" xmlns="" id="{31A534E6-85E1-4228-8AD2-45EDECC731EF}"/>
            </a:ext>
          </a:extLst>
        </xdr:cNvPr>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a:extLst>
            <a:ext uri="{FF2B5EF4-FFF2-40B4-BE49-F238E27FC236}">
              <a16:creationId xmlns:a16="http://schemas.microsoft.com/office/drawing/2014/main" xmlns="" id="{B41ABD37-9F54-4140-B48F-733031B1E8E8}"/>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a:extLst>
            <a:ext uri="{FF2B5EF4-FFF2-40B4-BE49-F238E27FC236}">
              <a16:creationId xmlns:a16="http://schemas.microsoft.com/office/drawing/2014/main" xmlns="" id="{836A798B-8021-40D5-95F1-AA3F266E28B2}"/>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a:extLst>
            <a:ext uri="{FF2B5EF4-FFF2-40B4-BE49-F238E27FC236}">
              <a16:creationId xmlns:a16="http://schemas.microsoft.com/office/drawing/2014/main" xmlns="" id="{5A8CD574-DAF8-405F-BAC9-B8BCD1791E99}"/>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a:extLst>
            <a:ext uri="{FF2B5EF4-FFF2-40B4-BE49-F238E27FC236}">
              <a16:creationId xmlns:a16="http://schemas.microsoft.com/office/drawing/2014/main" xmlns="" id="{89BCEEDD-E37E-456F-9168-CA10AA8CF6C5}"/>
            </a:ext>
          </a:extLst>
        </xdr:cNvPr>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xmlns="" id="{271236B4-EF1C-4EB3-BCAB-417F6A3BED9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xmlns="" id="{FB04ADDF-7F41-4722-8301-0561310FEFE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4C6D18AB-3321-4F8B-8071-6B68F558498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8476B2E3-F983-431B-96A2-E25A8CE0F86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50334A7A-EED5-4165-806A-52867F73632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30" name="楕円 429">
          <a:extLst>
            <a:ext uri="{FF2B5EF4-FFF2-40B4-BE49-F238E27FC236}">
              <a16:creationId xmlns:a16="http://schemas.microsoft.com/office/drawing/2014/main" xmlns="" id="{20C54F62-7E84-414A-96D6-F3D0474ECD6E}"/>
            </a:ext>
          </a:extLst>
        </xdr:cNvPr>
        <xdr:cNvSpPr/>
      </xdr:nvSpPr>
      <xdr:spPr>
        <a:xfrm>
          <a:off x="16268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156227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xmlns="" id="{0C95BA3E-2ADF-4111-9DF1-9E1E45A31606}"/>
            </a:ext>
          </a:extLst>
        </xdr:cNvPr>
        <xdr:cNvSpPr txBox="1"/>
      </xdr:nvSpPr>
      <xdr:spPr>
        <a:xfrm>
          <a:off x="16357600"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19685</xdr:rowOff>
    </xdr:from>
    <xdr:to>
      <xdr:col>81</xdr:col>
      <xdr:colOff>101600</xdr:colOff>
      <xdr:row>37</xdr:row>
      <xdr:rowOff>121285</xdr:rowOff>
    </xdr:to>
    <xdr:sp macro="" textlink="">
      <xdr:nvSpPr>
        <xdr:cNvPr id="432" name="楕円 431">
          <a:extLst>
            <a:ext uri="{FF2B5EF4-FFF2-40B4-BE49-F238E27FC236}">
              <a16:creationId xmlns:a16="http://schemas.microsoft.com/office/drawing/2014/main" xmlns="" id="{8CF88A2C-80D8-4070-ABCC-A33F405B07BC}"/>
            </a:ext>
          </a:extLst>
        </xdr:cNvPr>
        <xdr:cNvSpPr/>
      </xdr:nvSpPr>
      <xdr:spPr>
        <a:xfrm>
          <a:off x="15430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57150</xdr:rowOff>
    </xdr:from>
    <xdr:to>
      <xdr:col>85</xdr:col>
      <xdr:colOff>127000</xdr:colOff>
      <xdr:row>37</xdr:row>
      <xdr:rowOff>70485</xdr:rowOff>
    </xdr:to>
    <xdr:cxnSp macro="">
      <xdr:nvCxnSpPr>
        <xdr:cNvPr id="433" name="直線コネクタ 432">
          <a:extLst>
            <a:ext uri="{FF2B5EF4-FFF2-40B4-BE49-F238E27FC236}">
              <a16:creationId xmlns:a16="http://schemas.microsoft.com/office/drawing/2014/main" xmlns="" id="{F0F53665-24BF-4088-931F-2FE67AC5AA21}"/>
            </a:ext>
          </a:extLst>
        </xdr:cNvPr>
        <xdr:cNvCxnSpPr/>
      </xdr:nvCxnSpPr>
      <xdr:spPr>
        <a:xfrm flipV="1">
          <a:off x="15481300" y="640080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42545</xdr:rowOff>
    </xdr:from>
    <xdr:to>
      <xdr:col>76</xdr:col>
      <xdr:colOff>165100</xdr:colOff>
      <xdr:row>37</xdr:row>
      <xdr:rowOff>144145</xdr:rowOff>
    </xdr:to>
    <xdr:sp macro="" textlink="">
      <xdr:nvSpPr>
        <xdr:cNvPr id="434" name="楕円 433">
          <a:extLst>
            <a:ext uri="{FF2B5EF4-FFF2-40B4-BE49-F238E27FC236}">
              <a16:creationId xmlns:a16="http://schemas.microsoft.com/office/drawing/2014/main" xmlns="" id="{511AC1F4-C932-4961-A46A-3432E5A07E09}"/>
            </a:ext>
          </a:extLst>
        </xdr:cNvPr>
        <xdr:cNvSpPr/>
      </xdr:nvSpPr>
      <xdr:spPr>
        <a:xfrm>
          <a:off x="14541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70485</xdr:rowOff>
    </xdr:from>
    <xdr:to>
      <xdr:col>81</xdr:col>
      <xdr:colOff>50800</xdr:colOff>
      <xdr:row>37</xdr:row>
      <xdr:rowOff>93345</xdr:rowOff>
    </xdr:to>
    <xdr:cxnSp macro="">
      <xdr:nvCxnSpPr>
        <xdr:cNvPr id="435" name="直線コネクタ 434">
          <a:extLst>
            <a:ext uri="{FF2B5EF4-FFF2-40B4-BE49-F238E27FC236}">
              <a16:creationId xmlns:a16="http://schemas.microsoft.com/office/drawing/2014/main" xmlns="" id="{D8C7FD5B-DF1F-4569-919B-5C2CED8D35A5}"/>
            </a:ext>
          </a:extLst>
        </xdr:cNvPr>
        <xdr:cNvCxnSpPr/>
      </xdr:nvCxnSpPr>
      <xdr:spPr>
        <a:xfrm flipV="1">
          <a:off x="14592300" y="64141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36" name="楕円 435">
          <a:extLst>
            <a:ext uri="{FF2B5EF4-FFF2-40B4-BE49-F238E27FC236}">
              <a16:creationId xmlns:a16="http://schemas.microsoft.com/office/drawing/2014/main" xmlns="" id="{5821E167-700A-405F-83A8-F3E00FCC06B9}"/>
            </a:ext>
          </a:extLst>
        </xdr:cNvPr>
        <xdr:cNvSpPr/>
      </xdr:nvSpPr>
      <xdr:spPr>
        <a:xfrm>
          <a:off x="13652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78105</xdr:rowOff>
    </xdr:from>
    <xdr:to>
      <xdr:col>76</xdr:col>
      <xdr:colOff>114300</xdr:colOff>
      <xdr:row>37</xdr:row>
      <xdr:rowOff>93345</xdr:rowOff>
    </xdr:to>
    <xdr:cxnSp macro="">
      <xdr:nvCxnSpPr>
        <xdr:cNvPr id="437" name="直線コネクタ 436">
          <a:extLst>
            <a:ext uri="{FF2B5EF4-FFF2-40B4-BE49-F238E27FC236}">
              <a16:creationId xmlns:a16="http://schemas.microsoft.com/office/drawing/2014/main" xmlns="" id="{4F6D6EC7-195C-49DB-8CE8-8B38864AD196}"/>
            </a:ext>
          </a:extLst>
        </xdr:cNvPr>
        <xdr:cNvCxnSpPr/>
      </xdr:nvCxnSpPr>
      <xdr:spPr>
        <a:xfrm>
          <a:off x="13703300" y="64217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139700</xdr:rowOff>
    </xdr:from>
    <xdr:to>
      <xdr:col>67</xdr:col>
      <xdr:colOff>101600</xdr:colOff>
      <xdr:row>37</xdr:row>
      <xdr:rowOff>69850</xdr:rowOff>
    </xdr:to>
    <xdr:sp macro="" textlink="">
      <xdr:nvSpPr>
        <xdr:cNvPr id="438" name="楕円 437">
          <a:extLst>
            <a:ext uri="{FF2B5EF4-FFF2-40B4-BE49-F238E27FC236}">
              <a16:creationId xmlns:a16="http://schemas.microsoft.com/office/drawing/2014/main" xmlns="" id="{063D3AB2-6B98-4AD5-9EC4-7FE838FF4874}"/>
            </a:ext>
          </a:extLst>
        </xdr:cNvPr>
        <xdr:cNvSpPr/>
      </xdr:nvSpPr>
      <xdr:spPr>
        <a:xfrm>
          <a:off x="12763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19050</xdr:rowOff>
    </xdr:from>
    <xdr:to>
      <xdr:col>71</xdr:col>
      <xdr:colOff>177800</xdr:colOff>
      <xdr:row>37</xdr:row>
      <xdr:rowOff>78105</xdr:rowOff>
    </xdr:to>
    <xdr:cxnSp macro="">
      <xdr:nvCxnSpPr>
        <xdr:cNvPr id="439" name="直線コネクタ 438">
          <a:extLst>
            <a:ext uri="{FF2B5EF4-FFF2-40B4-BE49-F238E27FC236}">
              <a16:creationId xmlns:a16="http://schemas.microsoft.com/office/drawing/2014/main" xmlns="" id="{A7060D16-1D62-47F9-A706-CFB6B216C1A8}"/>
            </a:ext>
          </a:extLst>
        </xdr:cNvPr>
        <xdr:cNvCxnSpPr/>
      </xdr:nvCxnSpPr>
      <xdr:spPr>
        <a:xfrm>
          <a:off x="12814300" y="636270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xmlns="" id="{CC200B96-251B-466F-A136-0B2CDEB2139B}"/>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xmlns="" id="{9EFC6F20-2A59-4720-83FA-C36021928DAC}"/>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xmlns="" id="{A6013867-65F2-4B76-B37F-B3DAA8E8266C}"/>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xmlns="" id="{68E30D22-A3FB-4F12-B086-5BEB7CBC98A2}"/>
            </a:ext>
          </a:extLst>
        </xdr:cNvPr>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112412</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xmlns="" id="{2902C7BE-2091-44EB-BF44-DA007AC1B542}"/>
            </a:ext>
          </a:extLst>
        </xdr:cNvPr>
        <xdr:cNvSpPr txBox="1"/>
      </xdr:nvSpPr>
      <xdr:spPr>
        <a:xfrm>
          <a:off x="152660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135272</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xmlns="" id="{8ECE0078-E4A6-4D8D-96F4-BF221D8CBECB}"/>
            </a:ext>
          </a:extLst>
        </xdr:cNvPr>
        <xdr:cNvSpPr txBox="1"/>
      </xdr:nvSpPr>
      <xdr:spPr>
        <a:xfrm>
          <a:off x="14389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xmlns="" id="{649E7CEF-D484-4D34-8FE4-E1E841326876}"/>
            </a:ext>
          </a:extLst>
        </xdr:cNvPr>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60977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xmlns="" id="{4DEA7E3D-841D-46C1-91BF-321C55FF0AEA}"/>
            </a:ext>
          </a:extLst>
        </xdr:cNvPr>
        <xdr:cNvSpPr txBox="1"/>
      </xdr:nvSpPr>
      <xdr:spPr>
        <a:xfrm>
          <a:off x="12611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xmlns="" id="{BE0B8A9B-760D-4143-982D-105C7CF8594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xmlns="" id="{6FFC49B0-2177-4383-BCFB-5AA7AA25171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xmlns="" id="{C43FE29A-C331-498F-949F-82D70C3708A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xmlns="" id="{D4104F16-CA1C-4AC1-8EED-D89A108B840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xmlns="" id="{300CDCA7-CC49-4B7C-AE5B-40A08B78C8E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xmlns="" id="{CB803356-2BE1-4EE1-B1F8-99BF4635B7C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xmlns="" id="{ECE54F8B-B94F-4A12-AD0A-C2EF4F2DA72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xmlns="" id="{F4383AAC-8FA1-4DB6-9FA2-2C9CA4F3441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xmlns="" id="{E6BBEA9B-C5B2-4D19-A04B-3E0B96500AE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xmlns="" id="{A87929AE-3A5E-4534-962E-61E9B2399FA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xmlns="" id="{1F635CF6-099C-4FA4-B6E4-146B5BCA12C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xmlns="" id="{4C3F4919-E4FE-40DB-A642-2A4E3D0BA38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xmlns="" id="{DF9E765C-891C-4F61-AD6C-44105F39E30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xmlns="" id="{605B9F10-C72B-48C6-93F2-A3EF88F11AD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xmlns="" id="{03EF30C0-08D6-4594-A9E1-1649F020785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xmlns="" id="{42EBDE78-D3C7-453C-B012-1C0BA9B24E9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xmlns="" id="{62883C49-76FB-42CD-82E4-13698F10155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xmlns="" id="{E3E2B5A9-7A03-41EF-88D9-0D466EA8184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xmlns="" id="{5F9188ED-5BA6-4DE0-8C72-9512167FB14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xmlns="" id="{92C0DBB3-2661-486E-BC39-8E94F747121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xmlns="" id="{47C2AC07-DB63-4E69-B981-8F73B41FCF5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a:extLst>
            <a:ext uri="{FF2B5EF4-FFF2-40B4-BE49-F238E27FC236}">
              <a16:creationId xmlns:a16="http://schemas.microsoft.com/office/drawing/2014/main" xmlns="" id="{25831CB5-E919-4823-84B2-1A98444C54FE}"/>
            </a:ext>
          </a:extLst>
        </xdr:cNvPr>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xmlns="" id="{05011172-E514-4AE1-832D-741D48FA7AB7}"/>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a:extLst>
            <a:ext uri="{FF2B5EF4-FFF2-40B4-BE49-F238E27FC236}">
              <a16:creationId xmlns:a16="http://schemas.microsoft.com/office/drawing/2014/main" xmlns="" id="{4E736E45-BAB6-4933-A941-3878F0B81E6F}"/>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xmlns="" id="{DD028046-4A50-4A5F-A824-FC54FFCB75D6}"/>
            </a:ext>
          </a:extLst>
        </xdr:cNvPr>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a:extLst>
            <a:ext uri="{FF2B5EF4-FFF2-40B4-BE49-F238E27FC236}">
              <a16:creationId xmlns:a16="http://schemas.microsoft.com/office/drawing/2014/main" xmlns="" id="{E5E0293D-DB4D-4335-8B4C-F02A10346879}"/>
            </a:ext>
          </a:extLst>
        </xdr:cNvPr>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76979</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xmlns="" id="{D0178655-35D1-4EBD-9334-906D671D3272}"/>
            </a:ext>
          </a:extLst>
        </xdr:cNvPr>
        <xdr:cNvSpPr txBox="1"/>
      </xdr:nvSpPr>
      <xdr:spPr>
        <a:xfrm>
          <a:off x="22199600" y="676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a:extLst>
            <a:ext uri="{FF2B5EF4-FFF2-40B4-BE49-F238E27FC236}">
              <a16:creationId xmlns:a16="http://schemas.microsoft.com/office/drawing/2014/main" xmlns="" id="{B5DFD8C3-3A07-459C-850F-4AB179A6BC0C}"/>
            </a:ext>
          </a:extLst>
        </xdr:cNvPr>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a:extLst>
            <a:ext uri="{FF2B5EF4-FFF2-40B4-BE49-F238E27FC236}">
              <a16:creationId xmlns:a16="http://schemas.microsoft.com/office/drawing/2014/main" xmlns="" id="{D6A4D935-DF1C-48F1-BA65-6C46F134941C}"/>
            </a:ext>
          </a:extLst>
        </xdr:cNvPr>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a:extLst>
            <a:ext uri="{FF2B5EF4-FFF2-40B4-BE49-F238E27FC236}">
              <a16:creationId xmlns:a16="http://schemas.microsoft.com/office/drawing/2014/main" xmlns="" id="{6A7C1C21-0474-4587-8E47-7888B53D89DA}"/>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a:extLst>
            <a:ext uri="{FF2B5EF4-FFF2-40B4-BE49-F238E27FC236}">
              <a16:creationId xmlns:a16="http://schemas.microsoft.com/office/drawing/2014/main" xmlns="" id="{1D0A08D7-B55A-411F-B258-A1A325B440D8}"/>
            </a:ext>
          </a:extLst>
        </xdr:cNvPr>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a:extLst>
            <a:ext uri="{FF2B5EF4-FFF2-40B4-BE49-F238E27FC236}">
              <a16:creationId xmlns:a16="http://schemas.microsoft.com/office/drawing/2014/main" xmlns="" id="{7A68D123-8D2D-4A21-8D0E-6DE3B7B9C194}"/>
            </a:ext>
          </a:extLst>
        </xdr:cNvPr>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xmlns="" id="{E3BCB2BC-BDCE-42F2-A83D-790B843CA03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xmlns="" id="{C72CB9E6-9D83-47D0-874E-5BB11A9EAE8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xmlns="" id="{0275A040-FD2B-4422-ACE6-73C82F49A29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xmlns="" id="{FD126E0B-41F9-4A98-80E2-97139F71426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04B78BFF-5E24-45BE-BB44-3C5CF72D58F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45974</xdr:rowOff>
    </xdr:from>
    <xdr:to>
      <xdr:col>116</xdr:col>
      <xdr:colOff>114300</xdr:colOff>
      <xdr:row>39</xdr:row>
      <xdr:rowOff>147574</xdr:rowOff>
    </xdr:to>
    <xdr:sp macro="" textlink="">
      <xdr:nvSpPr>
        <xdr:cNvPr id="485" name="楕円 484">
          <a:extLst>
            <a:ext uri="{FF2B5EF4-FFF2-40B4-BE49-F238E27FC236}">
              <a16:creationId xmlns:a16="http://schemas.microsoft.com/office/drawing/2014/main" xmlns="" id="{2032A3F7-4AD8-497D-83D1-EA58A3220895}"/>
            </a:ext>
          </a:extLst>
        </xdr:cNvPr>
        <xdr:cNvSpPr/>
      </xdr:nvSpPr>
      <xdr:spPr>
        <a:xfrm>
          <a:off x="221107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68851</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xmlns="" id="{D9204612-82D7-442B-8C69-730F593BFF67}"/>
            </a:ext>
          </a:extLst>
        </xdr:cNvPr>
        <xdr:cNvSpPr txBox="1"/>
      </xdr:nvSpPr>
      <xdr:spPr>
        <a:xfrm>
          <a:off x="22199600"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57404</xdr:rowOff>
    </xdr:from>
    <xdr:to>
      <xdr:col>112</xdr:col>
      <xdr:colOff>38100</xdr:colOff>
      <xdr:row>39</xdr:row>
      <xdr:rowOff>159004</xdr:rowOff>
    </xdr:to>
    <xdr:sp macro="" textlink="">
      <xdr:nvSpPr>
        <xdr:cNvPr id="487" name="楕円 486">
          <a:extLst>
            <a:ext uri="{FF2B5EF4-FFF2-40B4-BE49-F238E27FC236}">
              <a16:creationId xmlns:a16="http://schemas.microsoft.com/office/drawing/2014/main" xmlns="" id="{5064498D-A648-4EB9-8740-5AFECAE26D0C}"/>
            </a:ext>
          </a:extLst>
        </xdr:cNvPr>
        <xdr:cNvSpPr/>
      </xdr:nvSpPr>
      <xdr:spPr>
        <a:xfrm>
          <a:off x="21272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96774</xdr:rowOff>
    </xdr:from>
    <xdr:to>
      <xdr:col>116</xdr:col>
      <xdr:colOff>63500</xdr:colOff>
      <xdr:row>39</xdr:row>
      <xdr:rowOff>108204</xdr:rowOff>
    </xdr:to>
    <xdr:cxnSp macro="">
      <xdr:nvCxnSpPr>
        <xdr:cNvPr id="488" name="直線コネクタ 487">
          <a:extLst>
            <a:ext uri="{FF2B5EF4-FFF2-40B4-BE49-F238E27FC236}">
              <a16:creationId xmlns:a16="http://schemas.microsoft.com/office/drawing/2014/main" xmlns="" id="{E7008946-2E62-4BD1-BEF5-B7F68506B085}"/>
            </a:ext>
          </a:extLst>
        </xdr:cNvPr>
        <xdr:cNvCxnSpPr/>
      </xdr:nvCxnSpPr>
      <xdr:spPr>
        <a:xfrm flipV="1">
          <a:off x="21323300" y="678332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34544</xdr:rowOff>
    </xdr:from>
    <xdr:to>
      <xdr:col>107</xdr:col>
      <xdr:colOff>101600</xdr:colOff>
      <xdr:row>39</xdr:row>
      <xdr:rowOff>136144</xdr:rowOff>
    </xdr:to>
    <xdr:sp macro="" textlink="">
      <xdr:nvSpPr>
        <xdr:cNvPr id="489" name="楕円 488">
          <a:extLst>
            <a:ext uri="{FF2B5EF4-FFF2-40B4-BE49-F238E27FC236}">
              <a16:creationId xmlns:a16="http://schemas.microsoft.com/office/drawing/2014/main" xmlns="" id="{2D4B7B92-DD7C-4060-B2AD-B4E008FDDD54}"/>
            </a:ext>
          </a:extLst>
        </xdr:cNvPr>
        <xdr:cNvSpPr/>
      </xdr:nvSpPr>
      <xdr:spPr>
        <a:xfrm>
          <a:off x="20383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85344</xdr:rowOff>
    </xdr:from>
    <xdr:to>
      <xdr:col>111</xdr:col>
      <xdr:colOff>177800</xdr:colOff>
      <xdr:row>39</xdr:row>
      <xdr:rowOff>108204</xdr:rowOff>
    </xdr:to>
    <xdr:cxnSp macro="">
      <xdr:nvCxnSpPr>
        <xdr:cNvPr id="490" name="直線コネクタ 489">
          <a:extLst>
            <a:ext uri="{FF2B5EF4-FFF2-40B4-BE49-F238E27FC236}">
              <a16:creationId xmlns:a16="http://schemas.microsoft.com/office/drawing/2014/main" xmlns="" id="{60B5DC39-AD1D-4413-9171-34C646C81642}"/>
            </a:ext>
          </a:extLst>
        </xdr:cNvPr>
        <xdr:cNvCxnSpPr/>
      </xdr:nvCxnSpPr>
      <xdr:spPr>
        <a:xfrm>
          <a:off x="20434300" y="67718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43688</xdr:rowOff>
    </xdr:from>
    <xdr:to>
      <xdr:col>102</xdr:col>
      <xdr:colOff>165100</xdr:colOff>
      <xdr:row>39</xdr:row>
      <xdr:rowOff>145288</xdr:rowOff>
    </xdr:to>
    <xdr:sp macro="" textlink="">
      <xdr:nvSpPr>
        <xdr:cNvPr id="491" name="楕円 490">
          <a:extLst>
            <a:ext uri="{FF2B5EF4-FFF2-40B4-BE49-F238E27FC236}">
              <a16:creationId xmlns:a16="http://schemas.microsoft.com/office/drawing/2014/main" xmlns="" id="{B205D297-04CB-415F-B73E-245B8F4B4D89}"/>
            </a:ext>
          </a:extLst>
        </xdr:cNvPr>
        <xdr:cNvSpPr/>
      </xdr:nvSpPr>
      <xdr:spPr>
        <a:xfrm>
          <a:off x="194945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85344</xdr:rowOff>
    </xdr:from>
    <xdr:to>
      <xdr:col>107</xdr:col>
      <xdr:colOff>50800</xdr:colOff>
      <xdr:row>39</xdr:row>
      <xdr:rowOff>94488</xdr:rowOff>
    </xdr:to>
    <xdr:cxnSp macro="">
      <xdr:nvCxnSpPr>
        <xdr:cNvPr id="492" name="直線コネクタ 491">
          <a:extLst>
            <a:ext uri="{FF2B5EF4-FFF2-40B4-BE49-F238E27FC236}">
              <a16:creationId xmlns:a16="http://schemas.microsoft.com/office/drawing/2014/main" xmlns="" id="{6A489423-44E7-4242-BA9C-CF993F35793C}"/>
            </a:ext>
          </a:extLst>
        </xdr:cNvPr>
        <xdr:cNvCxnSpPr/>
      </xdr:nvCxnSpPr>
      <xdr:spPr>
        <a:xfrm flipV="1">
          <a:off x="19545300" y="677189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52832</xdr:rowOff>
    </xdr:from>
    <xdr:to>
      <xdr:col>98</xdr:col>
      <xdr:colOff>38100</xdr:colOff>
      <xdr:row>39</xdr:row>
      <xdr:rowOff>154432</xdr:rowOff>
    </xdr:to>
    <xdr:sp macro="" textlink="">
      <xdr:nvSpPr>
        <xdr:cNvPr id="493" name="楕円 492">
          <a:extLst>
            <a:ext uri="{FF2B5EF4-FFF2-40B4-BE49-F238E27FC236}">
              <a16:creationId xmlns:a16="http://schemas.microsoft.com/office/drawing/2014/main" xmlns="" id="{9D258179-362A-4432-BE12-935DCE2DCAC0}"/>
            </a:ext>
          </a:extLst>
        </xdr:cNvPr>
        <xdr:cNvSpPr/>
      </xdr:nvSpPr>
      <xdr:spPr>
        <a:xfrm>
          <a:off x="18605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94488</xdr:rowOff>
    </xdr:from>
    <xdr:to>
      <xdr:col>102</xdr:col>
      <xdr:colOff>114300</xdr:colOff>
      <xdr:row>39</xdr:row>
      <xdr:rowOff>103632</xdr:rowOff>
    </xdr:to>
    <xdr:cxnSp macro="">
      <xdr:nvCxnSpPr>
        <xdr:cNvPr id="494" name="直線コネクタ 493">
          <a:extLst>
            <a:ext uri="{FF2B5EF4-FFF2-40B4-BE49-F238E27FC236}">
              <a16:creationId xmlns:a16="http://schemas.microsoft.com/office/drawing/2014/main" xmlns="" id="{2BAD63D5-C177-47C4-984F-C816422816E0}"/>
            </a:ext>
          </a:extLst>
        </xdr:cNvPr>
        <xdr:cNvCxnSpPr/>
      </xdr:nvCxnSpPr>
      <xdr:spPr>
        <a:xfrm flipV="1">
          <a:off x="18656300" y="67810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6113</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xmlns="" id="{0D8BF573-22F1-4BDD-BFB0-66A0DA63DBA9}"/>
            </a:ext>
          </a:extLst>
        </xdr:cNvPr>
        <xdr:cNvSpPr txBox="1"/>
      </xdr:nvSpPr>
      <xdr:spPr>
        <a:xfrm>
          <a:off x="21075727"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xmlns="" id="{A9DDD568-0DC3-457D-8723-4ACDEBB17BBF}"/>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12971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xmlns="" id="{D1552A23-4B64-443A-A879-282819D38B31}"/>
            </a:ext>
          </a:extLst>
        </xdr:cNvPr>
        <xdr:cNvSpPr txBox="1"/>
      </xdr:nvSpPr>
      <xdr:spPr>
        <a:xfrm>
          <a:off x="19310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xmlns="" id="{02A48156-1072-4F78-AE2E-11FBA250F8B6}"/>
            </a:ext>
          </a:extLst>
        </xdr:cNvPr>
        <xdr:cNvSpPr txBox="1"/>
      </xdr:nvSpPr>
      <xdr:spPr>
        <a:xfrm>
          <a:off x="18421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4081</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xmlns="" id="{8573468A-DFF8-4497-86FF-48B9BFF1AFCA}"/>
            </a:ext>
          </a:extLst>
        </xdr:cNvPr>
        <xdr:cNvSpPr txBox="1"/>
      </xdr:nvSpPr>
      <xdr:spPr>
        <a:xfrm>
          <a:off x="21075727" y="651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152671</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xmlns="" id="{FA109168-FC43-4248-8405-EEF432859E33}"/>
            </a:ext>
          </a:extLst>
        </xdr:cNvPr>
        <xdr:cNvSpPr txBox="1"/>
      </xdr:nvSpPr>
      <xdr:spPr>
        <a:xfrm>
          <a:off x="20199427"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161815</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xmlns="" id="{288F839D-154B-4217-BFA0-48D15DC7FB4B}"/>
            </a:ext>
          </a:extLst>
        </xdr:cNvPr>
        <xdr:cNvSpPr txBox="1"/>
      </xdr:nvSpPr>
      <xdr:spPr>
        <a:xfrm>
          <a:off x="19310427" y="65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170959</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xmlns="" id="{02725604-ECE8-412F-BD3C-C568DD3526A0}"/>
            </a:ext>
          </a:extLst>
        </xdr:cNvPr>
        <xdr:cNvSpPr txBox="1"/>
      </xdr:nvSpPr>
      <xdr:spPr>
        <a:xfrm>
          <a:off x="18421427" y="651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xmlns="" id="{00111515-BFCD-4C72-960D-D535F49F1A9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xmlns="" id="{895F8DC2-BA7A-4E15-95DD-BF469E1103B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xmlns="" id="{2E0F9CC1-97F2-4F29-AC46-3A73771FC3C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xmlns="" id="{E62D7589-4D63-47DA-871D-EB7BCD77C85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xmlns="" id="{2F52FD38-C37F-47BE-A39A-59B2D24BD01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xmlns="" id="{60ABBA2A-41DB-4F87-8EE4-403FDDF4508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xmlns="" id="{7868AA98-6E01-47FA-819A-18D26463EE2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xmlns="" id="{3AFF1A00-CDFC-44F5-B4ED-8FBDB6B4406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xmlns="" id="{FA1AD577-3664-4C2C-8746-001D35F2723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xmlns="" id="{746BA872-81A1-4CCF-A5AB-E661854BAA0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xmlns="" id="{0047091B-CD19-48B3-872C-19F6D3CE0D9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xmlns="" id="{346FFE17-5839-4C0F-994C-B6A718AA634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a:extLst>
            <a:ext uri="{FF2B5EF4-FFF2-40B4-BE49-F238E27FC236}">
              <a16:creationId xmlns:a16="http://schemas.microsoft.com/office/drawing/2014/main" xmlns="" id="{664A7834-7779-4599-947B-A7B2B6B6E2F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xmlns="" id="{8ADD91CF-3260-4EC0-B978-BC0727B4157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xmlns="" id="{C575A5EF-29BD-431A-88D7-54D608A4718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xmlns="" id="{3C2553BF-8886-4362-97E9-602DC2887A4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xmlns="" id="{422B8FF6-4969-4B02-9A41-0634C970ADE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xmlns="" id="{E34E83C2-BD48-4479-8B84-2F91CF05152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xmlns="" id="{A8C87A21-6015-4B47-B0AF-23DB60C13DF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xmlns="" id="{F417E6D4-E3B2-4515-98DB-2021CDD1002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xmlns="" id="{7B937AB4-C664-42A4-9145-5C5EAED3F0B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xmlns="" id="{75F87587-1021-449A-8BF5-55AD9987B66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a:extLst>
            <a:ext uri="{FF2B5EF4-FFF2-40B4-BE49-F238E27FC236}">
              <a16:creationId xmlns:a16="http://schemas.microsoft.com/office/drawing/2014/main" xmlns="" id="{DAD48AEE-C577-4B98-B66A-0FF6E209084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xmlns="" id="{ABE90ED3-9D67-4D05-A69D-4701CD76041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xmlns="" id="{9606E202-EA58-4778-9CB7-CD3F9543E20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a:extLst>
            <a:ext uri="{FF2B5EF4-FFF2-40B4-BE49-F238E27FC236}">
              <a16:creationId xmlns:a16="http://schemas.microsoft.com/office/drawing/2014/main" xmlns="" id="{217758FA-3B51-496C-86C4-B5417763E6B0}"/>
            </a:ext>
          </a:extLst>
        </xdr:cNvPr>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a:extLst>
            <a:ext uri="{FF2B5EF4-FFF2-40B4-BE49-F238E27FC236}">
              <a16:creationId xmlns:a16="http://schemas.microsoft.com/office/drawing/2014/main" xmlns="" id="{136095CA-A549-40E0-B15A-D5B46ACF50B3}"/>
            </a:ext>
          </a:extLst>
        </xdr:cNvPr>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a:extLst>
            <a:ext uri="{FF2B5EF4-FFF2-40B4-BE49-F238E27FC236}">
              <a16:creationId xmlns:a16="http://schemas.microsoft.com/office/drawing/2014/main" xmlns="" id="{57A8704C-84A8-439E-903A-E313FCC0FB07}"/>
            </a:ext>
          </a:extLst>
        </xdr:cNvPr>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a:extLst>
            <a:ext uri="{FF2B5EF4-FFF2-40B4-BE49-F238E27FC236}">
              <a16:creationId xmlns:a16="http://schemas.microsoft.com/office/drawing/2014/main" xmlns="" id="{AED7533A-64CD-4E3D-9DB8-B807AEDBEDCD}"/>
            </a:ext>
          </a:extLst>
        </xdr:cNvPr>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a:extLst>
            <a:ext uri="{FF2B5EF4-FFF2-40B4-BE49-F238E27FC236}">
              <a16:creationId xmlns:a16="http://schemas.microsoft.com/office/drawing/2014/main" xmlns="" id="{B9874D11-6127-4CEE-B9A3-110EADBE86EE}"/>
            </a:ext>
          </a:extLst>
        </xdr:cNvPr>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533" name="【学校施設】&#10;有形固定資産減価償却率平均値テキスト">
          <a:extLst>
            <a:ext uri="{FF2B5EF4-FFF2-40B4-BE49-F238E27FC236}">
              <a16:creationId xmlns:a16="http://schemas.microsoft.com/office/drawing/2014/main" xmlns="" id="{27853D32-A007-42A0-A8E1-9F39485A9908}"/>
            </a:ext>
          </a:extLst>
        </xdr:cNvPr>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a:extLst>
            <a:ext uri="{FF2B5EF4-FFF2-40B4-BE49-F238E27FC236}">
              <a16:creationId xmlns:a16="http://schemas.microsoft.com/office/drawing/2014/main" xmlns="" id="{C3599220-DD80-4AFD-986D-4F102D03894B}"/>
            </a:ext>
          </a:extLst>
        </xdr:cNvPr>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a:extLst>
            <a:ext uri="{FF2B5EF4-FFF2-40B4-BE49-F238E27FC236}">
              <a16:creationId xmlns:a16="http://schemas.microsoft.com/office/drawing/2014/main" xmlns="" id="{5359188E-D84C-4D60-B48B-D437CB2D2609}"/>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a:extLst>
            <a:ext uri="{FF2B5EF4-FFF2-40B4-BE49-F238E27FC236}">
              <a16:creationId xmlns:a16="http://schemas.microsoft.com/office/drawing/2014/main" xmlns="" id="{DF4A40CF-32A7-47E1-B4B5-F23C5612B61D}"/>
            </a:ext>
          </a:extLst>
        </xdr:cNvPr>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a:extLst>
            <a:ext uri="{FF2B5EF4-FFF2-40B4-BE49-F238E27FC236}">
              <a16:creationId xmlns:a16="http://schemas.microsoft.com/office/drawing/2014/main" xmlns="" id="{67635242-A0B4-4A2F-B64E-C2776BBE106D}"/>
            </a:ext>
          </a:extLst>
        </xdr:cNvPr>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a:extLst>
            <a:ext uri="{FF2B5EF4-FFF2-40B4-BE49-F238E27FC236}">
              <a16:creationId xmlns:a16="http://schemas.microsoft.com/office/drawing/2014/main" xmlns="" id="{613B7CDD-0CB5-4D5C-8FF1-1A6FF407A230}"/>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42475B19-AB1E-46D2-8F3C-556EA783FEF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66EB78EE-FECE-41E0-9FE5-E9572FB81B0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xmlns="" id="{15AF5840-D1D9-4BE6-B150-4993F8BCCCA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2DFA66F1-111F-4C2F-94C3-CF26F603CA7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98BC669D-5149-40E8-84C5-99B5B125215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4" name="楕円 543">
          <a:extLst>
            <a:ext uri="{FF2B5EF4-FFF2-40B4-BE49-F238E27FC236}">
              <a16:creationId xmlns:a16="http://schemas.microsoft.com/office/drawing/2014/main" xmlns="" id="{A26C9752-4FBC-4F4E-A580-EE4808EE4341}"/>
            </a:ext>
          </a:extLst>
        </xdr:cNvPr>
        <xdr:cNvSpPr/>
      </xdr:nvSpPr>
      <xdr:spPr>
        <a:xfrm>
          <a:off x="162687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138265</xdr:rowOff>
    </xdr:from>
    <xdr:ext cx="405111" cy="259045"/>
    <xdr:sp macro="" textlink="">
      <xdr:nvSpPr>
        <xdr:cNvPr id="545" name="【学校施設】&#10;有形固定資産減価償却率該当値テキスト">
          <a:extLst>
            <a:ext uri="{FF2B5EF4-FFF2-40B4-BE49-F238E27FC236}">
              <a16:creationId xmlns:a16="http://schemas.microsoft.com/office/drawing/2014/main" xmlns="" id="{36273A7C-3FA4-4A09-ABE2-0DDD59AA7A5F}"/>
            </a:ext>
          </a:extLst>
        </xdr:cNvPr>
        <xdr:cNvSpPr txBox="1"/>
      </xdr:nvSpPr>
      <xdr:spPr>
        <a:xfrm>
          <a:off x="16357600"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156573</xdr:rowOff>
    </xdr:from>
    <xdr:to>
      <xdr:col>81</xdr:col>
      <xdr:colOff>101600</xdr:colOff>
      <xdr:row>61</xdr:row>
      <xdr:rowOff>86723</xdr:rowOff>
    </xdr:to>
    <xdr:sp macro="" textlink="">
      <xdr:nvSpPr>
        <xdr:cNvPr id="546" name="楕円 545">
          <a:extLst>
            <a:ext uri="{FF2B5EF4-FFF2-40B4-BE49-F238E27FC236}">
              <a16:creationId xmlns:a16="http://schemas.microsoft.com/office/drawing/2014/main" xmlns="" id="{65A6D5D9-F315-40CB-9B11-040BA531C98C}"/>
            </a:ext>
          </a:extLst>
        </xdr:cNvPr>
        <xdr:cNvSpPr/>
      </xdr:nvSpPr>
      <xdr:spPr>
        <a:xfrm>
          <a:off x="15430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35923</xdr:rowOff>
    </xdr:from>
    <xdr:to>
      <xdr:col>85</xdr:col>
      <xdr:colOff>127000</xdr:colOff>
      <xdr:row>61</xdr:row>
      <xdr:rowOff>39188</xdr:rowOff>
    </xdr:to>
    <xdr:cxnSp macro="">
      <xdr:nvCxnSpPr>
        <xdr:cNvPr id="547" name="直線コネクタ 546">
          <a:extLst>
            <a:ext uri="{FF2B5EF4-FFF2-40B4-BE49-F238E27FC236}">
              <a16:creationId xmlns:a16="http://schemas.microsoft.com/office/drawing/2014/main" xmlns="" id="{8D9426AE-297E-44DA-B80D-5921FAB58289}"/>
            </a:ext>
          </a:extLst>
        </xdr:cNvPr>
        <xdr:cNvCxnSpPr/>
      </xdr:nvCxnSpPr>
      <xdr:spPr>
        <a:xfrm>
          <a:off x="15481300" y="1049437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132080</xdr:rowOff>
    </xdr:from>
    <xdr:to>
      <xdr:col>76</xdr:col>
      <xdr:colOff>165100</xdr:colOff>
      <xdr:row>61</xdr:row>
      <xdr:rowOff>62230</xdr:rowOff>
    </xdr:to>
    <xdr:sp macro="" textlink="">
      <xdr:nvSpPr>
        <xdr:cNvPr id="548" name="楕円 547">
          <a:extLst>
            <a:ext uri="{FF2B5EF4-FFF2-40B4-BE49-F238E27FC236}">
              <a16:creationId xmlns:a16="http://schemas.microsoft.com/office/drawing/2014/main" xmlns="" id="{2CDE81DF-3FFB-4233-B6B3-E4086FF8D387}"/>
            </a:ext>
          </a:extLst>
        </xdr:cNvPr>
        <xdr:cNvSpPr/>
      </xdr:nvSpPr>
      <xdr:spPr>
        <a:xfrm>
          <a:off x="14541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35923</xdr:rowOff>
    </xdr:to>
    <xdr:cxnSp macro="">
      <xdr:nvCxnSpPr>
        <xdr:cNvPr id="549" name="直線コネクタ 548">
          <a:extLst>
            <a:ext uri="{FF2B5EF4-FFF2-40B4-BE49-F238E27FC236}">
              <a16:creationId xmlns:a16="http://schemas.microsoft.com/office/drawing/2014/main" xmlns="" id="{56A50609-3CE8-416F-B48E-3965C9F108DE}"/>
            </a:ext>
          </a:extLst>
        </xdr:cNvPr>
        <xdr:cNvCxnSpPr/>
      </xdr:nvCxnSpPr>
      <xdr:spPr>
        <a:xfrm>
          <a:off x="14592300" y="104698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102688</xdr:rowOff>
    </xdr:from>
    <xdr:to>
      <xdr:col>72</xdr:col>
      <xdr:colOff>38100</xdr:colOff>
      <xdr:row>61</xdr:row>
      <xdr:rowOff>32838</xdr:rowOff>
    </xdr:to>
    <xdr:sp macro="" textlink="">
      <xdr:nvSpPr>
        <xdr:cNvPr id="550" name="楕円 549">
          <a:extLst>
            <a:ext uri="{FF2B5EF4-FFF2-40B4-BE49-F238E27FC236}">
              <a16:creationId xmlns:a16="http://schemas.microsoft.com/office/drawing/2014/main" xmlns="" id="{33567D52-3696-4FE4-894F-D81D588F8B5F}"/>
            </a:ext>
          </a:extLst>
        </xdr:cNvPr>
        <xdr:cNvSpPr/>
      </xdr:nvSpPr>
      <xdr:spPr>
        <a:xfrm>
          <a:off x="13652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153488</xdr:rowOff>
    </xdr:from>
    <xdr:to>
      <xdr:col>76</xdr:col>
      <xdr:colOff>114300</xdr:colOff>
      <xdr:row>61</xdr:row>
      <xdr:rowOff>11430</xdr:rowOff>
    </xdr:to>
    <xdr:cxnSp macro="">
      <xdr:nvCxnSpPr>
        <xdr:cNvPr id="551" name="直線コネクタ 550">
          <a:extLst>
            <a:ext uri="{FF2B5EF4-FFF2-40B4-BE49-F238E27FC236}">
              <a16:creationId xmlns:a16="http://schemas.microsoft.com/office/drawing/2014/main" xmlns="" id="{3036C88B-E58E-40E4-8F74-CF4BB5AB2ED6}"/>
            </a:ext>
          </a:extLst>
        </xdr:cNvPr>
        <xdr:cNvCxnSpPr/>
      </xdr:nvCxnSpPr>
      <xdr:spPr>
        <a:xfrm>
          <a:off x="13703300" y="104404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123916</xdr:rowOff>
    </xdr:from>
    <xdr:to>
      <xdr:col>67</xdr:col>
      <xdr:colOff>101600</xdr:colOff>
      <xdr:row>62</xdr:row>
      <xdr:rowOff>54066</xdr:rowOff>
    </xdr:to>
    <xdr:sp macro="" textlink="">
      <xdr:nvSpPr>
        <xdr:cNvPr id="552" name="楕円 551">
          <a:extLst>
            <a:ext uri="{FF2B5EF4-FFF2-40B4-BE49-F238E27FC236}">
              <a16:creationId xmlns:a16="http://schemas.microsoft.com/office/drawing/2014/main" xmlns="" id="{9896B9CF-B3C7-48A2-81F9-BF0905F7D28D}"/>
            </a:ext>
          </a:extLst>
        </xdr:cNvPr>
        <xdr:cNvSpPr/>
      </xdr:nvSpPr>
      <xdr:spPr>
        <a:xfrm>
          <a:off x="12763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153488</xdr:rowOff>
    </xdr:from>
    <xdr:to>
      <xdr:col>71</xdr:col>
      <xdr:colOff>177800</xdr:colOff>
      <xdr:row>62</xdr:row>
      <xdr:rowOff>3266</xdr:rowOff>
    </xdr:to>
    <xdr:cxnSp macro="">
      <xdr:nvCxnSpPr>
        <xdr:cNvPr id="553" name="直線コネクタ 552">
          <a:extLst>
            <a:ext uri="{FF2B5EF4-FFF2-40B4-BE49-F238E27FC236}">
              <a16:creationId xmlns:a16="http://schemas.microsoft.com/office/drawing/2014/main" xmlns="" id="{36F3B9DE-C97E-4748-8CE7-47E3171800D9}"/>
            </a:ext>
          </a:extLst>
        </xdr:cNvPr>
        <xdr:cNvCxnSpPr/>
      </xdr:nvCxnSpPr>
      <xdr:spPr>
        <a:xfrm flipV="1">
          <a:off x="12814300" y="10440488"/>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54" name="n_1aveValue【学校施設】&#10;有形固定資産減価償却率">
          <a:extLst>
            <a:ext uri="{FF2B5EF4-FFF2-40B4-BE49-F238E27FC236}">
              <a16:creationId xmlns:a16="http://schemas.microsoft.com/office/drawing/2014/main" xmlns="" id="{15F5A193-F5C2-413E-AE30-DF2E38799981}"/>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555" name="n_2aveValue【学校施設】&#10;有形固定資産減価償却率">
          <a:extLst>
            <a:ext uri="{FF2B5EF4-FFF2-40B4-BE49-F238E27FC236}">
              <a16:creationId xmlns:a16="http://schemas.microsoft.com/office/drawing/2014/main" xmlns="" id="{FB614F62-93DF-4941-9B00-1F073256A503}"/>
            </a:ext>
          </a:extLst>
        </xdr:cNvPr>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556" name="n_3aveValue【学校施設】&#10;有形固定資産減価償却率">
          <a:extLst>
            <a:ext uri="{FF2B5EF4-FFF2-40B4-BE49-F238E27FC236}">
              <a16:creationId xmlns:a16="http://schemas.microsoft.com/office/drawing/2014/main" xmlns="" id="{B89A2CD4-D86A-43EE-A6F7-9FE4EBC336A1}"/>
            </a:ext>
          </a:extLst>
        </xdr:cNvPr>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557" name="n_4aveValue【学校施設】&#10;有形固定資産減価償却率">
          <a:extLst>
            <a:ext uri="{FF2B5EF4-FFF2-40B4-BE49-F238E27FC236}">
              <a16:creationId xmlns:a16="http://schemas.microsoft.com/office/drawing/2014/main" xmlns="" id="{D88C31D8-6ABB-4C9D-AA24-6A9A049674A4}"/>
            </a:ext>
          </a:extLst>
        </xdr:cNvPr>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77850</xdr:rowOff>
    </xdr:from>
    <xdr:ext cx="405111" cy="259045"/>
    <xdr:sp macro="" textlink="">
      <xdr:nvSpPr>
        <xdr:cNvPr id="558" name="n_1mainValue【学校施設】&#10;有形固定資産減価償却率">
          <a:extLst>
            <a:ext uri="{FF2B5EF4-FFF2-40B4-BE49-F238E27FC236}">
              <a16:creationId xmlns:a16="http://schemas.microsoft.com/office/drawing/2014/main" xmlns="" id="{36129AA7-7584-458E-A4A5-63BAB275E06E}"/>
            </a:ext>
          </a:extLst>
        </xdr:cNvPr>
        <xdr:cNvSpPr txBox="1"/>
      </xdr:nvSpPr>
      <xdr:spPr>
        <a:xfrm>
          <a:off x="152660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53357</xdr:rowOff>
    </xdr:from>
    <xdr:ext cx="405111" cy="259045"/>
    <xdr:sp macro="" textlink="">
      <xdr:nvSpPr>
        <xdr:cNvPr id="559" name="n_2mainValue【学校施設】&#10;有形固定資産減価償却率">
          <a:extLst>
            <a:ext uri="{FF2B5EF4-FFF2-40B4-BE49-F238E27FC236}">
              <a16:creationId xmlns:a16="http://schemas.microsoft.com/office/drawing/2014/main" xmlns="" id="{4DA5234F-7F06-4836-AD97-0FBBE4FA1946}"/>
            </a:ext>
          </a:extLst>
        </xdr:cNvPr>
        <xdr:cNvSpPr txBox="1"/>
      </xdr:nvSpPr>
      <xdr:spPr>
        <a:xfrm>
          <a:off x="14389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23965</xdr:rowOff>
    </xdr:from>
    <xdr:ext cx="405111" cy="259045"/>
    <xdr:sp macro="" textlink="">
      <xdr:nvSpPr>
        <xdr:cNvPr id="560" name="n_3mainValue【学校施設】&#10;有形固定資産減価償却率">
          <a:extLst>
            <a:ext uri="{FF2B5EF4-FFF2-40B4-BE49-F238E27FC236}">
              <a16:creationId xmlns:a16="http://schemas.microsoft.com/office/drawing/2014/main" xmlns="" id="{D9EB66E2-8D91-4A14-ADD0-B956A71789D2}"/>
            </a:ext>
          </a:extLst>
        </xdr:cNvPr>
        <xdr:cNvSpPr txBox="1"/>
      </xdr:nvSpPr>
      <xdr:spPr>
        <a:xfrm>
          <a:off x="13500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45193</xdr:rowOff>
    </xdr:from>
    <xdr:ext cx="405111" cy="259045"/>
    <xdr:sp macro="" textlink="">
      <xdr:nvSpPr>
        <xdr:cNvPr id="561" name="n_4mainValue【学校施設】&#10;有形固定資産減価償却率">
          <a:extLst>
            <a:ext uri="{FF2B5EF4-FFF2-40B4-BE49-F238E27FC236}">
              <a16:creationId xmlns:a16="http://schemas.microsoft.com/office/drawing/2014/main" xmlns="" id="{ED0D7197-4AE8-4383-908A-456EA556F8BB}"/>
            </a:ext>
          </a:extLst>
        </xdr:cNvPr>
        <xdr:cNvSpPr txBox="1"/>
      </xdr:nvSpPr>
      <xdr:spPr>
        <a:xfrm>
          <a:off x="12611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xmlns="" id="{8950D425-447A-4C2F-8213-9AD661992FF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xmlns="" id="{290BDC15-F97C-4938-A737-13D30D2BC72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xmlns="" id="{E4DBD3E4-03AD-45E5-94ED-E341FC52584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xmlns="" id="{5CAC5694-E273-46B8-85E2-9CE92C9589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xmlns="" id="{4FBD1EC0-D577-4003-BE63-1CFADC2C839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xmlns="" id="{B1A0AA26-36A6-4AC6-85BB-4C78EACCFF4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xmlns="" id="{0274264E-370C-4E0E-A5CA-8BC4201ACD4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xmlns="" id="{5F0EAF21-5D30-4E4E-9C72-4A91D475BEB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xmlns="" id="{6D4C7721-4612-46AB-BD61-EC913F82980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xmlns="" id="{2B7F7902-D217-42E2-8BCD-7FAE862FE57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xmlns="" id="{53767DDC-F8D9-43B5-98E4-11AC1457CBC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xmlns="" id="{8753F1C8-DEBA-4138-B6E3-D8DDB761ED4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xmlns="" id="{25F0DB80-E986-41BB-A1C8-75DDCB23A33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xmlns="" id="{FC733CB8-4773-4BAF-94B5-447BC4CD4D3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xmlns="" id="{73ABDC2B-7362-42EE-AEFF-71B8307602D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xmlns="" id="{773D2A21-F532-4D81-BE83-B4492A2D9FB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xmlns="" id="{54941D71-A7A3-4010-8730-669D1572D26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xmlns="" id="{DC49BC94-D0DE-4798-888A-DA3E1C14347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xmlns="" id="{EBA96495-EFF6-4CBF-9587-C50A1AA0FAE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xmlns="" id="{72B01334-63A7-40BF-8E7B-1270E7D4C62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xmlns="" id="{231F9CDD-B35B-4C37-877A-95B1A79BD7E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xmlns="" id="{0F7CEDE4-6290-4E28-BC33-A05C96029E9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a:extLst>
            <a:ext uri="{FF2B5EF4-FFF2-40B4-BE49-F238E27FC236}">
              <a16:creationId xmlns:a16="http://schemas.microsoft.com/office/drawing/2014/main" xmlns="" id="{31E18839-8401-4862-9333-B9F1C59079A1}"/>
            </a:ext>
          </a:extLst>
        </xdr:cNvPr>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a:extLst>
            <a:ext uri="{FF2B5EF4-FFF2-40B4-BE49-F238E27FC236}">
              <a16:creationId xmlns:a16="http://schemas.microsoft.com/office/drawing/2014/main" xmlns="" id="{35B30CF1-0ED4-4232-8E7C-94F3388508DD}"/>
            </a:ext>
          </a:extLst>
        </xdr:cNvPr>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a:extLst>
            <a:ext uri="{FF2B5EF4-FFF2-40B4-BE49-F238E27FC236}">
              <a16:creationId xmlns:a16="http://schemas.microsoft.com/office/drawing/2014/main" xmlns="" id="{25D4D659-1EC9-4C63-8632-53B4743B5589}"/>
            </a:ext>
          </a:extLst>
        </xdr:cNvPr>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a:extLst>
            <a:ext uri="{FF2B5EF4-FFF2-40B4-BE49-F238E27FC236}">
              <a16:creationId xmlns:a16="http://schemas.microsoft.com/office/drawing/2014/main" xmlns="" id="{0FFF7138-7DD9-4D8D-BBD7-0CA30415E495}"/>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a:extLst>
            <a:ext uri="{FF2B5EF4-FFF2-40B4-BE49-F238E27FC236}">
              <a16:creationId xmlns:a16="http://schemas.microsoft.com/office/drawing/2014/main" xmlns="" id="{7075A8E2-5CB5-4F8C-92A3-8BB7030274D1}"/>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589" name="【学校施設】&#10;一人当たり面積平均値テキスト">
          <a:extLst>
            <a:ext uri="{FF2B5EF4-FFF2-40B4-BE49-F238E27FC236}">
              <a16:creationId xmlns:a16="http://schemas.microsoft.com/office/drawing/2014/main" xmlns="" id="{B40CD1B7-4DC6-42B7-AC6E-D81D771DEEFB}"/>
            </a:ext>
          </a:extLst>
        </xdr:cNvPr>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a:extLst>
            <a:ext uri="{FF2B5EF4-FFF2-40B4-BE49-F238E27FC236}">
              <a16:creationId xmlns:a16="http://schemas.microsoft.com/office/drawing/2014/main" xmlns="" id="{4AAD848D-F905-4C5E-8EA2-79130C574797}"/>
            </a:ext>
          </a:extLst>
        </xdr:cNvPr>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a:extLst>
            <a:ext uri="{FF2B5EF4-FFF2-40B4-BE49-F238E27FC236}">
              <a16:creationId xmlns:a16="http://schemas.microsoft.com/office/drawing/2014/main" xmlns="" id="{F3D464FD-23D1-4149-B0F5-B067B847F6B4}"/>
            </a:ext>
          </a:extLst>
        </xdr:cNvPr>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a:extLst>
            <a:ext uri="{FF2B5EF4-FFF2-40B4-BE49-F238E27FC236}">
              <a16:creationId xmlns:a16="http://schemas.microsoft.com/office/drawing/2014/main" xmlns="" id="{147845B0-9320-42F2-AEC3-A0759197B9B3}"/>
            </a:ext>
          </a:extLst>
        </xdr:cNvPr>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a:extLst>
            <a:ext uri="{FF2B5EF4-FFF2-40B4-BE49-F238E27FC236}">
              <a16:creationId xmlns:a16="http://schemas.microsoft.com/office/drawing/2014/main" xmlns="" id="{D88EB490-5CD4-4CFF-9DC5-2CA46C04885F}"/>
            </a:ext>
          </a:extLst>
        </xdr:cNvPr>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a:extLst>
            <a:ext uri="{FF2B5EF4-FFF2-40B4-BE49-F238E27FC236}">
              <a16:creationId xmlns:a16="http://schemas.microsoft.com/office/drawing/2014/main" xmlns="" id="{8BBFCDC3-0288-4A99-AFD5-79482E9E2627}"/>
            </a:ext>
          </a:extLst>
        </xdr:cNvPr>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xmlns="" id="{45B6AF05-66D0-4BA6-BAD9-1929202F625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xmlns="" id="{775E7873-8BB8-45D9-8F14-BA171187E20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xmlns="" id="{C90125E4-2D0B-4C4C-9FF7-7233A103B5D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xmlns="" id="{0EF8B1C8-D9BF-41F6-AD43-6C583FE9812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xmlns="" id="{8F675C53-2FAB-44B2-B909-1BA43DAA8FA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151740</xdr:rowOff>
    </xdr:from>
    <xdr:to>
      <xdr:col>116</xdr:col>
      <xdr:colOff>114300</xdr:colOff>
      <xdr:row>61</xdr:row>
      <xdr:rowOff>81890</xdr:rowOff>
    </xdr:to>
    <xdr:sp macro="" textlink="">
      <xdr:nvSpPr>
        <xdr:cNvPr id="600" name="楕円 599">
          <a:extLst>
            <a:ext uri="{FF2B5EF4-FFF2-40B4-BE49-F238E27FC236}">
              <a16:creationId xmlns:a16="http://schemas.microsoft.com/office/drawing/2014/main" xmlns="" id="{03A6C947-03BC-4D58-8EB6-A26A96F9D4D1}"/>
            </a:ext>
          </a:extLst>
        </xdr:cNvPr>
        <xdr:cNvSpPr/>
      </xdr:nvSpPr>
      <xdr:spPr>
        <a:xfrm>
          <a:off x="22110700" y="104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3167</xdr:rowOff>
    </xdr:from>
    <xdr:ext cx="469744" cy="259045"/>
    <xdr:sp macro="" textlink="">
      <xdr:nvSpPr>
        <xdr:cNvPr id="601" name="【学校施設】&#10;一人当たり面積該当値テキスト">
          <a:extLst>
            <a:ext uri="{FF2B5EF4-FFF2-40B4-BE49-F238E27FC236}">
              <a16:creationId xmlns:a16="http://schemas.microsoft.com/office/drawing/2014/main" xmlns="" id="{A1505699-3C05-450F-A12C-689E02FC8A61}"/>
            </a:ext>
          </a:extLst>
        </xdr:cNvPr>
        <xdr:cNvSpPr txBox="1"/>
      </xdr:nvSpPr>
      <xdr:spPr>
        <a:xfrm>
          <a:off x="22199600" y="1029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128422</xdr:rowOff>
    </xdr:from>
    <xdr:to>
      <xdr:col>112</xdr:col>
      <xdr:colOff>38100</xdr:colOff>
      <xdr:row>61</xdr:row>
      <xdr:rowOff>58572</xdr:rowOff>
    </xdr:to>
    <xdr:sp macro="" textlink="">
      <xdr:nvSpPr>
        <xdr:cNvPr id="602" name="楕円 601">
          <a:extLst>
            <a:ext uri="{FF2B5EF4-FFF2-40B4-BE49-F238E27FC236}">
              <a16:creationId xmlns:a16="http://schemas.microsoft.com/office/drawing/2014/main" xmlns="" id="{19ECB0A6-DE8A-438E-A65D-4C88507FB8D8}"/>
            </a:ext>
          </a:extLst>
        </xdr:cNvPr>
        <xdr:cNvSpPr/>
      </xdr:nvSpPr>
      <xdr:spPr>
        <a:xfrm>
          <a:off x="21272500" y="1041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7772</xdr:rowOff>
    </xdr:from>
    <xdr:to>
      <xdr:col>116</xdr:col>
      <xdr:colOff>63500</xdr:colOff>
      <xdr:row>61</xdr:row>
      <xdr:rowOff>31090</xdr:rowOff>
    </xdr:to>
    <xdr:cxnSp macro="">
      <xdr:nvCxnSpPr>
        <xdr:cNvPr id="603" name="直線コネクタ 602">
          <a:extLst>
            <a:ext uri="{FF2B5EF4-FFF2-40B4-BE49-F238E27FC236}">
              <a16:creationId xmlns:a16="http://schemas.microsoft.com/office/drawing/2014/main" xmlns="" id="{EED058C1-D912-43AE-B5C7-A1A62B21FA2A}"/>
            </a:ext>
          </a:extLst>
        </xdr:cNvPr>
        <xdr:cNvCxnSpPr/>
      </xdr:nvCxnSpPr>
      <xdr:spPr>
        <a:xfrm>
          <a:off x="21323300" y="10466222"/>
          <a:ext cx="8382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161341</xdr:rowOff>
    </xdr:from>
    <xdr:to>
      <xdr:col>107</xdr:col>
      <xdr:colOff>101600</xdr:colOff>
      <xdr:row>61</xdr:row>
      <xdr:rowOff>91491</xdr:rowOff>
    </xdr:to>
    <xdr:sp macro="" textlink="">
      <xdr:nvSpPr>
        <xdr:cNvPr id="604" name="楕円 603">
          <a:extLst>
            <a:ext uri="{FF2B5EF4-FFF2-40B4-BE49-F238E27FC236}">
              <a16:creationId xmlns:a16="http://schemas.microsoft.com/office/drawing/2014/main" xmlns="" id="{880A4BEF-9C21-4183-AE02-E0208B8E3FA6}"/>
            </a:ext>
          </a:extLst>
        </xdr:cNvPr>
        <xdr:cNvSpPr/>
      </xdr:nvSpPr>
      <xdr:spPr>
        <a:xfrm>
          <a:off x="20383500" y="1044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7772</xdr:rowOff>
    </xdr:from>
    <xdr:to>
      <xdr:col>111</xdr:col>
      <xdr:colOff>177800</xdr:colOff>
      <xdr:row>61</xdr:row>
      <xdr:rowOff>40691</xdr:rowOff>
    </xdr:to>
    <xdr:cxnSp macro="">
      <xdr:nvCxnSpPr>
        <xdr:cNvPr id="605" name="直線コネクタ 604">
          <a:extLst>
            <a:ext uri="{FF2B5EF4-FFF2-40B4-BE49-F238E27FC236}">
              <a16:creationId xmlns:a16="http://schemas.microsoft.com/office/drawing/2014/main" xmlns="" id="{F94BC037-7BCA-4576-BB31-638B7CF7A330}"/>
            </a:ext>
          </a:extLst>
        </xdr:cNvPr>
        <xdr:cNvCxnSpPr/>
      </xdr:nvCxnSpPr>
      <xdr:spPr>
        <a:xfrm flipV="1">
          <a:off x="20434300" y="10466222"/>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137566</xdr:rowOff>
    </xdr:from>
    <xdr:to>
      <xdr:col>102</xdr:col>
      <xdr:colOff>165100</xdr:colOff>
      <xdr:row>61</xdr:row>
      <xdr:rowOff>67716</xdr:rowOff>
    </xdr:to>
    <xdr:sp macro="" textlink="">
      <xdr:nvSpPr>
        <xdr:cNvPr id="606" name="楕円 605">
          <a:extLst>
            <a:ext uri="{FF2B5EF4-FFF2-40B4-BE49-F238E27FC236}">
              <a16:creationId xmlns:a16="http://schemas.microsoft.com/office/drawing/2014/main" xmlns="" id="{718A1296-7562-45BB-BB70-2A4E37B8E820}"/>
            </a:ext>
          </a:extLst>
        </xdr:cNvPr>
        <xdr:cNvSpPr/>
      </xdr:nvSpPr>
      <xdr:spPr>
        <a:xfrm>
          <a:off x="19494500" y="1042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16916</xdr:rowOff>
    </xdr:from>
    <xdr:to>
      <xdr:col>107</xdr:col>
      <xdr:colOff>50800</xdr:colOff>
      <xdr:row>61</xdr:row>
      <xdr:rowOff>40691</xdr:rowOff>
    </xdr:to>
    <xdr:cxnSp macro="">
      <xdr:nvCxnSpPr>
        <xdr:cNvPr id="607" name="直線コネクタ 606">
          <a:extLst>
            <a:ext uri="{FF2B5EF4-FFF2-40B4-BE49-F238E27FC236}">
              <a16:creationId xmlns:a16="http://schemas.microsoft.com/office/drawing/2014/main" xmlns="" id="{76124404-00C2-4829-98E1-7BD26C0F0D72}"/>
            </a:ext>
          </a:extLst>
        </xdr:cNvPr>
        <xdr:cNvCxnSpPr/>
      </xdr:nvCxnSpPr>
      <xdr:spPr>
        <a:xfrm>
          <a:off x="19545300" y="10475366"/>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18237</xdr:rowOff>
    </xdr:from>
    <xdr:to>
      <xdr:col>98</xdr:col>
      <xdr:colOff>38100</xdr:colOff>
      <xdr:row>61</xdr:row>
      <xdr:rowOff>119837</xdr:rowOff>
    </xdr:to>
    <xdr:sp macro="" textlink="">
      <xdr:nvSpPr>
        <xdr:cNvPr id="608" name="楕円 607">
          <a:extLst>
            <a:ext uri="{FF2B5EF4-FFF2-40B4-BE49-F238E27FC236}">
              <a16:creationId xmlns:a16="http://schemas.microsoft.com/office/drawing/2014/main" xmlns="" id="{5BD19F25-67CC-49C2-AFE1-1EBCC8BC7719}"/>
            </a:ext>
          </a:extLst>
        </xdr:cNvPr>
        <xdr:cNvSpPr/>
      </xdr:nvSpPr>
      <xdr:spPr>
        <a:xfrm>
          <a:off x="18605500" y="1047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16916</xdr:rowOff>
    </xdr:from>
    <xdr:to>
      <xdr:col>102</xdr:col>
      <xdr:colOff>114300</xdr:colOff>
      <xdr:row>61</xdr:row>
      <xdr:rowOff>69037</xdr:rowOff>
    </xdr:to>
    <xdr:cxnSp macro="">
      <xdr:nvCxnSpPr>
        <xdr:cNvPr id="609" name="直線コネクタ 608">
          <a:extLst>
            <a:ext uri="{FF2B5EF4-FFF2-40B4-BE49-F238E27FC236}">
              <a16:creationId xmlns:a16="http://schemas.microsoft.com/office/drawing/2014/main" xmlns="" id="{E1C0227B-38E6-48C9-BDBC-48398A097932}"/>
            </a:ext>
          </a:extLst>
        </xdr:cNvPr>
        <xdr:cNvCxnSpPr/>
      </xdr:nvCxnSpPr>
      <xdr:spPr>
        <a:xfrm flipV="1">
          <a:off x="18656300" y="10475366"/>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610" name="n_1aveValue【学校施設】&#10;一人当たり面積">
          <a:extLst>
            <a:ext uri="{FF2B5EF4-FFF2-40B4-BE49-F238E27FC236}">
              <a16:creationId xmlns:a16="http://schemas.microsoft.com/office/drawing/2014/main" xmlns="" id="{5ABF28BE-166F-4733-A944-ADA970FB7EB5}"/>
            </a:ext>
          </a:extLst>
        </xdr:cNvPr>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611" name="n_2aveValue【学校施設】&#10;一人当たり面積">
          <a:extLst>
            <a:ext uri="{FF2B5EF4-FFF2-40B4-BE49-F238E27FC236}">
              <a16:creationId xmlns:a16="http://schemas.microsoft.com/office/drawing/2014/main" xmlns="" id="{11F10668-824E-4F65-BC49-90B273EF2516}"/>
            </a:ext>
          </a:extLst>
        </xdr:cNvPr>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612" name="n_3aveValue【学校施設】&#10;一人当たり面積">
          <a:extLst>
            <a:ext uri="{FF2B5EF4-FFF2-40B4-BE49-F238E27FC236}">
              <a16:creationId xmlns:a16="http://schemas.microsoft.com/office/drawing/2014/main" xmlns="" id="{5F8B12DE-19EE-45E7-9779-61CBD8F6C7AD}"/>
            </a:ext>
          </a:extLst>
        </xdr:cNvPr>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613" name="n_4aveValue【学校施設】&#10;一人当たり面積">
          <a:extLst>
            <a:ext uri="{FF2B5EF4-FFF2-40B4-BE49-F238E27FC236}">
              <a16:creationId xmlns:a16="http://schemas.microsoft.com/office/drawing/2014/main" xmlns="" id="{3FCA167C-B991-467F-815F-128E3B502E1D}"/>
            </a:ext>
          </a:extLst>
        </xdr:cNvPr>
        <xdr:cNvSpPr txBox="1"/>
      </xdr:nvSpPr>
      <xdr:spPr>
        <a:xfrm>
          <a:off x="18421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75099</xdr:rowOff>
    </xdr:from>
    <xdr:ext cx="469744" cy="259045"/>
    <xdr:sp macro="" textlink="">
      <xdr:nvSpPr>
        <xdr:cNvPr id="614" name="n_1mainValue【学校施設】&#10;一人当たり面積">
          <a:extLst>
            <a:ext uri="{FF2B5EF4-FFF2-40B4-BE49-F238E27FC236}">
              <a16:creationId xmlns:a16="http://schemas.microsoft.com/office/drawing/2014/main" xmlns="" id="{67CF8AB7-AB77-49F5-A07D-95DC702B5828}"/>
            </a:ext>
          </a:extLst>
        </xdr:cNvPr>
        <xdr:cNvSpPr txBox="1"/>
      </xdr:nvSpPr>
      <xdr:spPr>
        <a:xfrm>
          <a:off x="21075727" y="1019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108018</xdr:rowOff>
    </xdr:from>
    <xdr:ext cx="469744" cy="259045"/>
    <xdr:sp macro="" textlink="">
      <xdr:nvSpPr>
        <xdr:cNvPr id="615" name="n_2mainValue【学校施設】&#10;一人当たり面積">
          <a:extLst>
            <a:ext uri="{FF2B5EF4-FFF2-40B4-BE49-F238E27FC236}">
              <a16:creationId xmlns:a16="http://schemas.microsoft.com/office/drawing/2014/main" xmlns="" id="{3C758516-26E7-4701-843A-97D2D25E15C5}"/>
            </a:ext>
          </a:extLst>
        </xdr:cNvPr>
        <xdr:cNvSpPr txBox="1"/>
      </xdr:nvSpPr>
      <xdr:spPr>
        <a:xfrm>
          <a:off x="20199427" y="1022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84243</xdr:rowOff>
    </xdr:from>
    <xdr:ext cx="469744" cy="259045"/>
    <xdr:sp macro="" textlink="">
      <xdr:nvSpPr>
        <xdr:cNvPr id="616" name="n_3mainValue【学校施設】&#10;一人当たり面積">
          <a:extLst>
            <a:ext uri="{FF2B5EF4-FFF2-40B4-BE49-F238E27FC236}">
              <a16:creationId xmlns:a16="http://schemas.microsoft.com/office/drawing/2014/main" xmlns="" id="{1A78250F-F6CB-48DF-B2B0-5109918B0C03}"/>
            </a:ext>
          </a:extLst>
        </xdr:cNvPr>
        <xdr:cNvSpPr txBox="1"/>
      </xdr:nvSpPr>
      <xdr:spPr>
        <a:xfrm>
          <a:off x="19310427" y="1019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136364</xdr:rowOff>
    </xdr:from>
    <xdr:ext cx="469744" cy="259045"/>
    <xdr:sp macro="" textlink="">
      <xdr:nvSpPr>
        <xdr:cNvPr id="617" name="n_4mainValue【学校施設】&#10;一人当たり面積">
          <a:extLst>
            <a:ext uri="{FF2B5EF4-FFF2-40B4-BE49-F238E27FC236}">
              <a16:creationId xmlns:a16="http://schemas.microsoft.com/office/drawing/2014/main" xmlns="" id="{2DA30715-838C-4A2F-B714-313114CC305F}"/>
            </a:ext>
          </a:extLst>
        </xdr:cNvPr>
        <xdr:cNvSpPr txBox="1"/>
      </xdr:nvSpPr>
      <xdr:spPr>
        <a:xfrm>
          <a:off x="18421427" y="1025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xmlns="" id="{BBCFAAB0-E6BF-41D6-92FF-322368D8FCF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xmlns="" id="{F1D0C369-3B5A-400D-92E9-7243DF476A8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xmlns="" id="{E3C9C7CB-C6E9-4E0D-A5E0-265B82E0BB5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xmlns="" id="{0EA15177-C7CF-4F9A-A7AB-5D51BCFE93F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xmlns="" id="{404893CE-C9D8-4C51-A10B-8831D92B534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xmlns="" id="{9B7F7855-5337-48F1-8B4D-1D02BCEA9A9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xmlns="" id="{C053BF66-8687-47BC-83FD-B913C63B3A6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xmlns="" id="{5381BB3F-06C8-4ECF-B618-776FC773ECF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xmlns="" id="{75580B58-F9D6-47D3-A99A-4E7DEFB8CD9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xmlns="" id="{957BE3A8-91E4-4BAA-9E17-95AEE282A03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xmlns="" id="{595D0D03-1EC9-4281-9CFD-6C39340D5C5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xmlns="" id="{16D9DB74-9F47-44CE-9612-2624813BB8C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xmlns="" id="{341E05CB-4C8D-4031-ABDA-54DCBA12033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xmlns="" id="{ECB60CB8-7DD1-4244-8255-3BEF73EE2B4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xmlns="" id="{896F1EC6-C2FC-413A-B7A1-3130A2BB064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xmlns="" id="{44FB9EE5-AB0A-4130-8107-89C8D28CB52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xmlns="" id="{93955F95-8CCE-4089-AFC6-5957DAFDD89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xmlns="" id="{6C91CD90-D72E-40E8-9B66-D4B9D3C135A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xmlns="" id="{90B805BA-E92E-49FE-8956-63977F233D3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xmlns="" id="{8BB1AAAD-E4E6-401A-96B9-9EB2FE6562E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xmlns="" id="{6E687466-A3FA-4327-A76E-CBE800B1233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xmlns="" id="{22D640CE-6A37-4E5D-B290-85913624A31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xmlns="" id="{38EFBEBE-CA38-4C3C-8BD2-C2B062DEA95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xmlns="" id="{6FCD892E-5601-457F-A3DA-D9D790B5440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xmlns="" id="{8F90D23D-5750-4D2A-8917-A4D1A0BF013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xmlns="" id="{D70AFD75-D6BB-44C4-BCF2-E81EBDB4C55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xmlns="" id="{8CCA4C73-D5CE-4A1E-9B15-C114C56A0E1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a:extLst>
            <a:ext uri="{FF2B5EF4-FFF2-40B4-BE49-F238E27FC236}">
              <a16:creationId xmlns:a16="http://schemas.microsoft.com/office/drawing/2014/main" xmlns="" id="{5ABA2268-7139-406D-8F82-8048E5FFD61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a:extLst>
            <a:ext uri="{FF2B5EF4-FFF2-40B4-BE49-F238E27FC236}">
              <a16:creationId xmlns:a16="http://schemas.microsoft.com/office/drawing/2014/main" xmlns="" id="{904F9D86-3463-4AD1-9C9A-C18AF367F1D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a:extLst>
            <a:ext uri="{FF2B5EF4-FFF2-40B4-BE49-F238E27FC236}">
              <a16:creationId xmlns:a16="http://schemas.microsoft.com/office/drawing/2014/main" xmlns="" id="{9B696836-730B-4EFA-A235-CFA47C68748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a:extLst>
            <a:ext uri="{FF2B5EF4-FFF2-40B4-BE49-F238E27FC236}">
              <a16:creationId xmlns:a16="http://schemas.microsoft.com/office/drawing/2014/main" xmlns="" id="{6042A17A-2247-436B-96BF-69F10E67535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a:extLst>
            <a:ext uri="{FF2B5EF4-FFF2-40B4-BE49-F238E27FC236}">
              <a16:creationId xmlns:a16="http://schemas.microsoft.com/office/drawing/2014/main" xmlns="" id="{5F162710-5C4E-4D43-BEFF-E1005CB6508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a:extLst>
            <a:ext uri="{FF2B5EF4-FFF2-40B4-BE49-F238E27FC236}">
              <a16:creationId xmlns:a16="http://schemas.microsoft.com/office/drawing/2014/main" xmlns="" id="{5C8B6C3F-AD18-490E-95A1-B81932B91BE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a:extLst>
            <a:ext uri="{FF2B5EF4-FFF2-40B4-BE49-F238E27FC236}">
              <a16:creationId xmlns:a16="http://schemas.microsoft.com/office/drawing/2014/main" xmlns="" id="{B395DC00-2DDD-421F-AC2B-6CAD6CCCFA5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a:extLst>
            <a:ext uri="{FF2B5EF4-FFF2-40B4-BE49-F238E27FC236}">
              <a16:creationId xmlns:a16="http://schemas.microsoft.com/office/drawing/2014/main" xmlns="" id="{305D0BB4-0BF2-42F4-8D4C-0D283A2BBBC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a:extLst>
            <a:ext uri="{FF2B5EF4-FFF2-40B4-BE49-F238E27FC236}">
              <a16:creationId xmlns:a16="http://schemas.microsoft.com/office/drawing/2014/main" xmlns="" id="{02B7EAB9-784C-4BB0-BC88-9255F526BD5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4" name="テキスト ボックス 653">
          <a:extLst>
            <a:ext uri="{FF2B5EF4-FFF2-40B4-BE49-F238E27FC236}">
              <a16:creationId xmlns:a16="http://schemas.microsoft.com/office/drawing/2014/main" xmlns="" id="{40222638-0C83-4122-A63B-59AEDF346A3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xmlns="" id="{69C57EF3-7DCB-4F52-96AE-69F19E0A723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6" name="テキスト ボックス 655">
          <a:extLst>
            <a:ext uri="{FF2B5EF4-FFF2-40B4-BE49-F238E27FC236}">
              <a16:creationId xmlns:a16="http://schemas.microsoft.com/office/drawing/2014/main" xmlns="" id="{E3A988DA-665F-4B72-9281-E6B5ABEEB37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a:extLst>
            <a:ext uri="{FF2B5EF4-FFF2-40B4-BE49-F238E27FC236}">
              <a16:creationId xmlns:a16="http://schemas.microsoft.com/office/drawing/2014/main" xmlns="" id="{F5296C2A-1CE7-45EA-BE37-20F848B4F4B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658" name="直線コネクタ 657">
          <a:extLst>
            <a:ext uri="{FF2B5EF4-FFF2-40B4-BE49-F238E27FC236}">
              <a16:creationId xmlns:a16="http://schemas.microsoft.com/office/drawing/2014/main" xmlns="" id="{6C744825-E95B-479B-8B16-E673B95EF444}"/>
            </a:ext>
          </a:extLst>
        </xdr:cNvPr>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659" name="【公民館】&#10;有形固定資産減価償却率最小値テキスト">
          <a:extLst>
            <a:ext uri="{FF2B5EF4-FFF2-40B4-BE49-F238E27FC236}">
              <a16:creationId xmlns:a16="http://schemas.microsoft.com/office/drawing/2014/main" xmlns="" id="{BFD58AF2-84CE-472B-B74B-6F5179C8F0BD}"/>
            </a:ext>
          </a:extLst>
        </xdr:cNvPr>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660" name="直線コネクタ 659">
          <a:extLst>
            <a:ext uri="{FF2B5EF4-FFF2-40B4-BE49-F238E27FC236}">
              <a16:creationId xmlns:a16="http://schemas.microsoft.com/office/drawing/2014/main" xmlns="" id="{7A6D3828-0C92-4A85-BC74-EA9D2691DCB1}"/>
            </a:ext>
          </a:extLst>
        </xdr:cNvPr>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661" name="【公民館】&#10;有形固定資産減価償却率最大値テキスト">
          <a:extLst>
            <a:ext uri="{FF2B5EF4-FFF2-40B4-BE49-F238E27FC236}">
              <a16:creationId xmlns:a16="http://schemas.microsoft.com/office/drawing/2014/main" xmlns="" id="{41FD5931-4568-4E64-B74C-41A4A2635286}"/>
            </a:ext>
          </a:extLst>
        </xdr:cNvPr>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662" name="直線コネクタ 661">
          <a:extLst>
            <a:ext uri="{FF2B5EF4-FFF2-40B4-BE49-F238E27FC236}">
              <a16:creationId xmlns:a16="http://schemas.microsoft.com/office/drawing/2014/main" xmlns="" id="{5C07F19A-2C8A-413E-B56E-1D52E0180DA9}"/>
            </a:ext>
          </a:extLst>
        </xdr:cNvPr>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663" name="【公民館】&#10;有形固定資産減価償却率平均値テキスト">
          <a:extLst>
            <a:ext uri="{FF2B5EF4-FFF2-40B4-BE49-F238E27FC236}">
              <a16:creationId xmlns:a16="http://schemas.microsoft.com/office/drawing/2014/main" xmlns="" id="{AC6330EE-E5A9-41B7-A942-76B974C2C01A}"/>
            </a:ext>
          </a:extLst>
        </xdr:cNvPr>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64" name="フローチャート: 判断 663">
          <a:extLst>
            <a:ext uri="{FF2B5EF4-FFF2-40B4-BE49-F238E27FC236}">
              <a16:creationId xmlns:a16="http://schemas.microsoft.com/office/drawing/2014/main" xmlns="" id="{A40AF146-1CE1-4B42-87C8-3F901A40D9EA}"/>
            </a:ext>
          </a:extLst>
        </xdr:cNvPr>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665" name="フローチャート: 判断 664">
          <a:extLst>
            <a:ext uri="{FF2B5EF4-FFF2-40B4-BE49-F238E27FC236}">
              <a16:creationId xmlns:a16="http://schemas.microsoft.com/office/drawing/2014/main" xmlns="" id="{161F7EF6-CD70-4464-AA6B-9B655B25D7D3}"/>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666" name="フローチャート: 判断 665">
          <a:extLst>
            <a:ext uri="{FF2B5EF4-FFF2-40B4-BE49-F238E27FC236}">
              <a16:creationId xmlns:a16="http://schemas.microsoft.com/office/drawing/2014/main" xmlns="" id="{C9AA2F78-D980-48D8-8771-EF130CF2B0E7}"/>
            </a:ext>
          </a:extLst>
        </xdr:cNvPr>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667" name="フローチャート: 判断 666">
          <a:extLst>
            <a:ext uri="{FF2B5EF4-FFF2-40B4-BE49-F238E27FC236}">
              <a16:creationId xmlns:a16="http://schemas.microsoft.com/office/drawing/2014/main" xmlns="" id="{1C6E4671-690D-4E0C-8032-098B9C67EAD7}"/>
            </a:ext>
          </a:extLst>
        </xdr:cNvPr>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668" name="フローチャート: 判断 667">
          <a:extLst>
            <a:ext uri="{FF2B5EF4-FFF2-40B4-BE49-F238E27FC236}">
              <a16:creationId xmlns:a16="http://schemas.microsoft.com/office/drawing/2014/main" xmlns="" id="{5A5C4D01-F73D-445A-B44B-BEF667602811}"/>
            </a:ext>
          </a:extLst>
        </xdr:cNvPr>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xmlns="" id="{FE4897F0-B578-48F1-8F00-278E7D8C801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xmlns="" id="{A1595870-01A2-455F-B122-FA94A91197D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xmlns="" id="{697777AD-FDF0-45BD-AEF7-03F3165951A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xmlns="" id="{283AC095-90C4-4F5C-905C-A9EE96E5317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xmlns="" id="{D091940F-1BDB-4205-8A0E-5F3A518D73C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158750</xdr:rowOff>
    </xdr:from>
    <xdr:to>
      <xdr:col>67</xdr:col>
      <xdr:colOff>101600</xdr:colOff>
      <xdr:row>105</xdr:row>
      <xdr:rowOff>88900</xdr:rowOff>
    </xdr:to>
    <xdr:sp macro="" textlink="">
      <xdr:nvSpPr>
        <xdr:cNvPr id="674" name="楕円 673">
          <a:extLst>
            <a:ext uri="{FF2B5EF4-FFF2-40B4-BE49-F238E27FC236}">
              <a16:creationId xmlns:a16="http://schemas.microsoft.com/office/drawing/2014/main" xmlns="" id="{51946FCF-6245-4125-B0E5-DA4FD01AAABF}"/>
            </a:ext>
          </a:extLst>
        </xdr:cNvPr>
        <xdr:cNvSpPr/>
      </xdr:nvSpPr>
      <xdr:spPr>
        <a:xfrm>
          <a:off x="12763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120666</xdr:rowOff>
    </xdr:from>
    <xdr:ext cx="405111" cy="259045"/>
    <xdr:sp macro="" textlink="">
      <xdr:nvSpPr>
        <xdr:cNvPr id="675" name="n_1aveValue【公民館】&#10;有形固定資産減価償却率">
          <a:extLst>
            <a:ext uri="{FF2B5EF4-FFF2-40B4-BE49-F238E27FC236}">
              <a16:creationId xmlns:a16="http://schemas.microsoft.com/office/drawing/2014/main" xmlns="" id="{FB81C386-734D-4C26-8CDD-A167E658179F}"/>
            </a:ext>
          </a:extLst>
        </xdr:cNvPr>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676" name="n_2aveValue【公民館】&#10;有形固定資産減価償却率">
          <a:extLst>
            <a:ext uri="{FF2B5EF4-FFF2-40B4-BE49-F238E27FC236}">
              <a16:creationId xmlns:a16="http://schemas.microsoft.com/office/drawing/2014/main" xmlns="" id="{B3E3477D-FE6F-4E79-B34A-8D335DB4FC37}"/>
            </a:ext>
          </a:extLst>
        </xdr:cNvPr>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677" name="n_3aveValue【公民館】&#10;有形固定資産減価償却率">
          <a:extLst>
            <a:ext uri="{FF2B5EF4-FFF2-40B4-BE49-F238E27FC236}">
              <a16:creationId xmlns:a16="http://schemas.microsoft.com/office/drawing/2014/main" xmlns="" id="{E487B65A-9D88-4325-BB45-2833853B8EE1}"/>
            </a:ext>
          </a:extLst>
        </xdr:cNvPr>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678" name="n_4aveValue【公民館】&#10;有形固定資産減価償却率">
          <a:extLst>
            <a:ext uri="{FF2B5EF4-FFF2-40B4-BE49-F238E27FC236}">
              <a16:creationId xmlns:a16="http://schemas.microsoft.com/office/drawing/2014/main" xmlns="" id="{DCC45E80-0855-4E91-8698-1FC255376DA7}"/>
            </a:ext>
          </a:extLst>
        </xdr:cNvPr>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80027</xdr:rowOff>
    </xdr:from>
    <xdr:ext cx="405111" cy="259045"/>
    <xdr:sp macro="" textlink="">
      <xdr:nvSpPr>
        <xdr:cNvPr id="679" name="n_4mainValue【公民館】&#10;有形固定資産減価償却率">
          <a:extLst>
            <a:ext uri="{FF2B5EF4-FFF2-40B4-BE49-F238E27FC236}">
              <a16:creationId xmlns:a16="http://schemas.microsoft.com/office/drawing/2014/main" xmlns="" id="{58B6D722-DD78-499C-B769-64EEC15FC320}"/>
            </a:ext>
          </a:extLst>
        </xdr:cNvPr>
        <xdr:cNvSpPr txBox="1"/>
      </xdr:nvSpPr>
      <xdr:spPr>
        <a:xfrm>
          <a:off x="12611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0" name="正方形/長方形 679">
          <a:extLst>
            <a:ext uri="{FF2B5EF4-FFF2-40B4-BE49-F238E27FC236}">
              <a16:creationId xmlns:a16="http://schemas.microsoft.com/office/drawing/2014/main" xmlns="" id="{B6CD1B80-A378-4967-852E-5D8D918F6EC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1" name="正方形/長方形 680">
          <a:extLst>
            <a:ext uri="{FF2B5EF4-FFF2-40B4-BE49-F238E27FC236}">
              <a16:creationId xmlns:a16="http://schemas.microsoft.com/office/drawing/2014/main" xmlns="" id="{62A72034-F0C1-4455-8EA6-8AA7B384D6D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2" name="正方形/長方形 681">
          <a:extLst>
            <a:ext uri="{FF2B5EF4-FFF2-40B4-BE49-F238E27FC236}">
              <a16:creationId xmlns:a16="http://schemas.microsoft.com/office/drawing/2014/main" xmlns="" id="{83213053-B612-4141-A6BF-14C8B507C86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3" name="正方形/長方形 682">
          <a:extLst>
            <a:ext uri="{FF2B5EF4-FFF2-40B4-BE49-F238E27FC236}">
              <a16:creationId xmlns:a16="http://schemas.microsoft.com/office/drawing/2014/main" xmlns="" id="{088D7D6D-58C8-4FC1-9F61-9981F4705B1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4" name="正方形/長方形 683">
          <a:extLst>
            <a:ext uri="{FF2B5EF4-FFF2-40B4-BE49-F238E27FC236}">
              <a16:creationId xmlns:a16="http://schemas.microsoft.com/office/drawing/2014/main" xmlns="" id="{65603F38-53D8-4AB9-93AB-B0ED6A11A5A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5" name="正方形/長方形 684">
          <a:extLst>
            <a:ext uri="{FF2B5EF4-FFF2-40B4-BE49-F238E27FC236}">
              <a16:creationId xmlns:a16="http://schemas.microsoft.com/office/drawing/2014/main" xmlns="" id="{DCF34F30-C196-4979-8D62-84A9FF41E6C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6" name="正方形/長方形 685">
          <a:extLst>
            <a:ext uri="{FF2B5EF4-FFF2-40B4-BE49-F238E27FC236}">
              <a16:creationId xmlns:a16="http://schemas.microsoft.com/office/drawing/2014/main" xmlns="" id="{B56BECD5-CCF5-4143-830D-30EF2A9B78A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7" name="正方形/長方形 686">
          <a:extLst>
            <a:ext uri="{FF2B5EF4-FFF2-40B4-BE49-F238E27FC236}">
              <a16:creationId xmlns:a16="http://schemas.microsoft.com/office/drawing/2014/main" xmlns="" id="{3B6B91E8-7F04-42AA-ACB5-0F568486814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8" name="テキスト ボックス 687">
          <a:extLst>
            <a:ext uri="{FF2B5EF4-FFF2-40B4-BE49-F238E27FC236}">
              <a16:creationId xmlns:a16="http://schemas.microsoft.com/office/drawing/2014/main" xmlns="" id="{75B76091-B2C7-44C6-9E1A-DC6603FDF55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9" name="直線コネクタ 688">
          <a:extLst>
            <a:ext uri="{FF2B5EF4-FFF2-40B4-BE49-F238E27FC236}">
              <a16:creationId xmlns:a16="http://schemas.microsoft.com/office/drawing/2014/main" xmlns="" id="{572CCDF0-56DE-431C-AAB3-2FA05D8FB65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0" name="直線コネクタ 689">
          <a:extLst>
            <a:ext uri="{FF2B5EF4-FFF2-40B4-BE49-F238E27FC236}">
              <a16:creationId xmlns:a16="http://schemas.microsoft.com/office/drawing/2014/main" xmlns="" id="{12E406DD-8280-4AE9-A1D6-898747BBE19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1" name="テキスト ボックス 690">
          <a:extLst>
            <a:ext uri="{FF2B5EF4-FFF2-40B4-BE49-F238E27FC236}">
              <a16:creationId xmlns:a16="http://schemas.microsoft.com/office/drawing/2014/main" xmlns="" id="{F4A6566A-1E21-4B0F-B59C-A15B5ED57D7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2" name="直線コネクタ 691">
          <a:extLst>
            <a:ext uri="{FF2B5EF4-FFF2-40B4-BE49-F238E27FC236}">
              <a16:creationId xmlns:a16="http://schemas.microsoft.com/office/drawing/2014/main" xmlns="" id="{73128274-951B-42D1-AEDA-457454AEB9B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3" name="テキスト ボックス 692">
          <a:extLst>
            <a:ext uri="{FF2B5EF4-FFF2-40B4-BE49-F238E27FC236}">
              <a16:creationId xmlns:a16="http://schemas.microsoft.com/office/drawing/2014/main" xmlns="" id="{9DD78CAF-508B-467D-AA18-0AF47FB8AB8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4" name="直線コネクタ 693">
          <a:extLst>
            <a:ext uri="{FF2B5EF4-FFF2-40B4-BE49-F238E27FC236}">
              <a16:creationId xmlns:a16="http://schemas.microsoft.com/office/drawing/2014/main" xmlns="" id="{7C94EF8D-48B3-464C-9A98-F47684CC591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5" name="テキスト ボックス 694">
          <a:extLst>
            <a:ext uri="{FF2B5EF4-FFF2-40B4-BE49-F238E27FC236}">
              <a16:creationId xmlns:a16="http://schemas.microsoft.com/office/drawing/2014/main" xmlns="" id="{87016566-D189-4D27-97D4-3456C7D27FD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6" name="直線コネクタ 695">
          <a:extLst>
            <a:ext uri="{FF2B5EF4-FFF2-40B4-BE49-F238E27FC236}">
              <a16:creationId xmlns:a16="http://schemas.microsoft.com/office/drawing/2014/main" xmlns="" id="{30750BD1-CF42-4466-956F-F913A8B61BE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7" name="テキスト ボックス 696">
          <a:extLst>
            <a:ext uri="{FF2B5EF4-FFF2-40B4-BE49-F238E27FC236}">
              <a16:creationId xmlns:a16="http://schemas.microsoft.com/office/drawing/2014/main" xmlns="" id="{C7B9488C-318C-49A5-B6AA-C883EC0649B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8" name="直線コネクタ 697">
          <a:extLst>
            <a:ext uri="{FF2B5EF4-FFF2-40B4-BE49-F238E27FC236}">
              <a16:creationId xmlns:a16="http://schemas.microsoft.com/office/drawing/2014/main" xmlns="" id="{5C6C3179-045C-487F-87C7-41D2D818CBF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9" name="テキスト ボックス 698">
          <a:extLst>
            <a:ext uri="{FF2B5EF4-FFF2-40B4-BE49-F238E27FC236}">
              <a16:creationId xmlns:a16="http://schemas.microsoft.com/office/drawing/2014/main" xmlns="" id="{D595767B-EE94-4E56-90E1-BF11872D84C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0" name="【公民館】&#10;一人当たり面積グラフ枠">
          <a:extLst>
            <a:ext uri="{FF2B5EF4-FFF2-40B4-BE49-F238E27FC236}">
              <a16:creationId xmlns:a16="http://schemas.microsoft.com/office/drawing/2014/main" xmlns="" id="{614E907C-DBF7-4014-A515-BDED1267E52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701" name="直線コネクタ 700">
          <a:extLst>
            <a:ext uri="{FF2B5EF4-FFF2-40B4-BE49-F238E27FC236}">
              <a16:creationId xmlns:a16="http://schemas.microsoft.com/office/drawing/2014/main" xmlns="" id="{6708AE06-D287-4211-8E03-E7F3573C8322}"/>
            </a:ext>
          </a:extLst>
        </xdr:cNvPr>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702" name="【公民館】&#10;一人当たり面積最小値テキスト">
          <a:extLst>
            <a:ext uri="{FF2B5EF4-FFF2-40B4-BE49-F238E27FC236}">
              <a16:creationId xmlns:a16="http://schemas.microsoft.com/office/drawing/2014/main" xmlns="" id="{EBDA6B98-9D89-4598-99D0-4C1E7A200E6B}"/>
            </a:ext>
          </a:extLst>
        </xdr:cNvPr>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703" name="直線コネクタ 702">
          <a:extLst>
            <a:ext uri="{FF2B5EF4-FFF2-40B4-BE49-F238E27FC236}">
              <a16:creationId xmlns:a16="http://schemas.microsoft.com/office/drawing/2014/main" xmlns="" id="{34AE3F2A-FA83-432A-9DB4-661720217E1F}"/>
            </a:ext>
          </a:extLst>
        </xdr:cNvPr>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04" name="【公民館】&#10;一人当たり面積最大値テキスト">
          <a:extLst>
            <a:ext uri="{FF2B5EF4-FFF2-40B4-BE49-F238E27FC236}">
              <a16:creationId xmlns:a16="http://schemas.microsoft.com/office/drawing/2014/main" xmlns="" id="{F9D6EDD4-BF34-4DB8-AFC5-8CF30DEE4D41}"/>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05" name="直線コネクタ 704">
          <a:extLst>
            <a:ext uri="{FF2B5EF4-FFF2-40B4-BE49-F238E27FC236}">
              <a16:creationId xmlns:a16="http://schemas.microsoft.com/office/drawing/2014/main" xmlns="" id="{E7E4CEBD-34B9-460E-96B7-575D6C88A391}"/>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706" name="【公民館】&#10;一人当たり面積平均値テキスト">
          <a:extLst>
            <a:ext uri="{FF2B5EF4-FFF2-40B4-BE49-F238E27FC236}">
              <a16:creationId xmlns:a16="http://schemas.microsoft.com/office/drawing/2014/main" xmlns="" id="{CD0570D5-204E-4018-B2DA-00DEFEB6F187}"/>
            </a:ext>
          </a:extLst>
        </xdr:cNvPr>
        <xdr:cNvSpPr txBox="1"/>
      </xdr:nvSpPr>
      <xdr:spPr>
        <a:xfrm>
          <a:off x="22199600" y="18170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707" name="フローチャート: 判断 706">
          <a:extLst>
            <a:ext uri="{FF2B5EF4-FFF2-40B4-BE49-F238E27FC236}">
              <a16:creationId xmlns:a16="http://schemas.microsoft.com/office/drawing/2014/main" xmlns="" id="{7C885DA9-72C2-4A05-9D19-D5F0226CFEBD}"/>
            </a:ext>
          </a:extLst>
        </xdr:cNvPr>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708" name="フローチャート: 判断 707">
          <a:extLst>
            <a:ext uri="{FF2B5EF4-FFF2-40B4-BE49-F238E27FC236}">
              <a16:creationId xmlns:a16="http://schemas.microsoft.com/office/drawing/2014/main" xmlns="" id="{9BF73007-0EAD-4D2D-8A0C-139686EDE4CD}"/>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709" name="フローチャート: 判断 708">
          <a:extLst>
            <a:ext uri="{FF2B5EF4-FFF2-40B4-BE49-F238E27FC236}">
              <a16:creationId xmlns:a16="http://schemas.microsoft.com/office/drawing/2014/main" xmlns="" id="{B27B1C4E-734C-4F40-AF11-DABC551CC7F6}"/>
            </a:ext>
          </a:extLst>
        </xdr:cNvPr>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10" name="フローチャート: 判断 709">
          <a:extLst>
            <a:ext uri="{FF2B5EF4-FFF2-40B4-BE49-F238E27FC236}">
              <a16:creationId xmlns:a16="http://schemas.microsoft.com/office/drawing/2014/main" xmlns="" id="{968244ED-78B0-421F-8067-F52846AA85FC}"/>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711" name="フローチャート: 判断 710">
          <a:extLst>
            <a:ext uri="{FF2B5EF4-FFF2-40B4-BE49-F238E27FC236}">
              <a16:creationId xmlns:a16="http://schemas.microsoft.com/office/drawing/2014/main" xmlns="" id="{18686185-5D5D-4B22-8418-C8DE1AEDE6D2}"/>
            </a:ext>
          </a:extLst>
        </xdr:cNvPr>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xmlns="" id="{8561BAFE-BAFB-43F0-8194-C56ED190E74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xmlns="" id="{12DB8866-95FA-4AB7-885B-4EF47633116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xmlns="" id="{5C533560-959E-4E99-80E2-068CEE7F5A0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xmlns="" id="{CE0AFB7B-57F3-49BA-BCD6-3F149A13555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xmlns="" id="{B3BAAAD3-D78D-433A-A4E6-8811E717636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71120</xdr:rowOff>
    </xdr:from>
    <xdr:to>
      <xdr:col>98</xdr:col>
      <xdr:colOff>38100</xdr:colOff>
      <xdr:row>107</xdr:row>
      <xdr:rowOff>1270</xdr:rowOff>
    </xdr:to>
    <xdr:sp macro="" textlink="">
      <xdr:nvSpPr>
        <xdr:cNvPr id="717" name="楕円 716">
          <a:extLst>
            <a:ext uri="{FF2B5EF4-FFF2-40B4-BE49-F238E27FC236}">
              <a16:creationId xmlns:a16="http://schemas.microsoft.com/office/drawing/2014/main" xmlns="" id="{A6E9BFB9-1CE7-4078-90B6-BF4E3932D157}"/>
            </a:ext>
          </a:extLst>
        </xdr:cNvPr>
        <xdr:cNvSpPr/>
      </xdr:nvSpPr>
      <xdr:spPr>
        <a:xfrm>
          <a:off x="18605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154957</xdr:rowOff>
    </xdr:from>
    <xdr:ext cx="469744" cy="259045"/>
    <xdr:sp macro="" textlink="">
      <xdr:nvSpPr>
        <xdr:cNvPr id="718" name="n_1aveValue【公民館】&#10;一人当たり面積">
          <a:extLst>
            <a:ext uri="{FF2B5EF4-FFF2-40B4-BE49-F238E27FC236}">
              <a16:creationId xmlns:a16="http://schemas.microsoft.com/office/drawing/2014/main" xmlns="" id="{E9C53B10-0238-4B8D-86E2-8EED648B99B2}"/>
            </a:ext>
          </a:extLst>
        </xdr:cNvPr>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719" name="n_2aveValue【公民館】&#10;一人当たり面積">
          <a:extLst>
            <a:ext uri="{FF2B5EF4-FFF2-40B4-BE49-F238E27FC236}">
              <a16:creationId xmlns:a16="http://schemas.microsoft.com/office/drawing/2014/main" xmlns="" id="{CB9C0EB1-59B2-4ECA-92C0-764AD7CF1230}"/>
            </a:ext>
          </a:extLst>
        </xdr:cNvPr>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720" name="n_3aveValue【公民館】&#10;一人当たり面積">
          <a:extLst>
            <a:ext uri="{FF2B5EF4-FFF2-40B4-BE49-F238E27FC236}">
              <a16:creationId xmlns:a16="http://schemas.microsoft.com/office/drawing/2014/main" xmlns="" id="{48775035-F5D6-4992-9605-D096FD38A68D}"/>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721" name="n_4aveValue【公民館】&#10;一人当たり面積">
          <a:extLst>
            <a:ext uri="{FF2B5EF4-FFF2-40B4-BE49-F238E27FC236}">
              <a16:creationId xmlns:a16="http://schemas.microsoft.com/office/drawing/2014/main" xmlns="" id="{8F961E30-90C4-446D-9BCF-ED7A8F46A7C4}"/>
            </a:ext>
          </a:extLst>
        </xdr:cNvPr>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163847</xdr:rowOff>
    </xdr:from>
    <xdr:ext cx="469744" cy="259045"/>
    <xdr:sp macro="" textlink="">
      <xdr:nvSpPr>
        <xdr:cNvPr id="722" name="n_4mainValue【公民館】&#10;一人当たり面積">
          <a:extLst>
            <a:ext uri="{FF2B5EF4-FFF2-40B4-BE49-F238E27FC236}">
              <a16:creationId xmlns:a16="http://schemas.microsoft.com/office/drawing/2014/main" xmlns="" id="{42F78E24-6881-4082-A403-01D5A5B7F082}"/>
            </a:ext>
          </a:extLst>
        </xdr:cNvPr>
        <xdr:cNvSpPr txBox="1"/>
      </xdr:nvSpPr>
      <xdr:spPr>
        <a:xfrm>
          <a:off x="18421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a:extLst>
            <a:ext uri="{FF2B5EF4-FFF2-40B4-BE49-F238E27FC236}">
              <a16:creationId xmlns:a16="http://schemas.microsoft.com/office/drawing/2014/main" xmlns="" id="{8C313FCE-67C0-4220-B878-9C36013BDEF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a:extLst>
            <a:ext uri="{FF2B5EF4-FFF2-40B4-BE49-F238E27FC236}">
              <a16:creationId xmlns:a16="http://schemas.microsoft.com/office/drawing/2014/main" xmlns="" id="{B5DC4B1D-F884-4560-BC5B-A40D5F23282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a:extLst>
            <a:ext uri="{FF2B5EF4-FFF2-40B4-BE49-F238E27FC236}">
              <a16:creationId xmlns:a16="http://schemas.microsoft.com/office/drawing/2014/main" xmlns="" id="{50B99F66-3C68-4EE7-ADD6-64C24345267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類似団体と比較して、有形固定資産減価償却率が高い施設は学校施設、認定こども園・幼稚園・保育所であるが、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蜷城学童保育所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大福学童保育所の建て替えを行った影響で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r>
            <a:rPr kumimoji="1" lang="ja-JP" altLang="en-US" sz="1300">
              <a:latin typeface="ＭＳ Ｐゴシック" panose="020B0600070205080204" pitchFamily="50" charset="-128"/>
              <a:ea typeface="ＭＳ Ｐゴシック" panose="020B0600070205080204" pitchFamily="50" charset="-128"/>
            </a:rPr>
            <a:t>学校施設については、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％以上の施設が約半数あり、施設の老朽化に伴う修繕コストの増加や施設の更新など今後の財政運営への影響が懸念される。また、公営住宅の有形固定資産減価償却率が類似団体の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％に対し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％と低いのは、以前より長寿命化計画に基づき適正な維持補修及び建て替えを行ってきたこと及び、災害公営住宅の建設が要因である。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3EAE6F22-D0BF-409A-8515-9EF4D60E206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997BB7A-5F97-480B-A369-2FCC4BC899B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EB59BF7-4424-45DC-B636-56B9342A3ED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E3F82C57-3D8F-400F-A6BA-EDC0BFBEB91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70C680C-C2D1-4437-9880-CE8460833FE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A98C6F4A-B18A-4189-AB71-8B43EBF20B8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D594C8-B4A9-46C7-B85A-7B86FCBF12B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AF74F757-D652-4A9C-BAE1-CE1DC6AB47A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2C07156-BB32-40B1-BF25-9B6363CB967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1669AD5C-D21C-4336-A094-409A8206597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52,160
51,406
246.71
46,255,017
44,746,098
962,987
15,487,071
31,428,394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C54E9403-3494-413C-824A-BCAE2914918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3521F07-1C0C-42B3-A4C9-1BC99B98972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A14EB714-AA7E-439B-A917-0735C94298B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3AA3B04-C461-4AE0-A4FB-FBAAFEAF664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89A8DA5E-07BB-498B-940D-E38ED12F0BC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437B2CDE-09BE-45FF-A57C-C4009C4382D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946951A6-FDD5-41E1-BFCB-A62E7401C4D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D49F5D5-BC1A-4C43-95BD-305FDF9D1CC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795E842A-04E5-4F4A-AFD2-EC45ED0B6B2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4548B834-2929-4A56-A62F-97942276415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E21226D0-D9C9-426E-A47C-13D5264C599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D004EAFC-B7C4-4BFC-A53A-CAC5CA8093B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1398A14A-90B0-46A9-85E7-E78CE63DA09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C8E2E33A-6D22-47CF-9765-7321CE51E44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327018DC-C794-40FA-954F-8EE37BF3783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F141BE12-DA01-4170-8C11-B214C385B7C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ADFAD06E-4DB0-4D96-B03B-2F01FF71B74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3EDFA6A3-A74E-40EA-A5C1-2B9A6CD95E8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1B04CFD0-9282-4EA2-9136-1B3D54FC8AA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8B00F4AA-D02B-4394-BB3E-693F5317427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CE023D21-D56C-433D-A3AE-70EEEF0954E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ADB1001A-DA50-4BAA-8BD8-2AFE2663B71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68EE96D-0DD0-49F5-82AC-F53142462CA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DD8A2A8D-0F2E-429D-A8BF-D99508571DD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5F274ECD-D312-4E54-B982-7D801A4B744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62ABAF2-6778-4CF8-8A58-79C6C7C62EF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763B7E49-F95B-4D5B-9EE9-B44C35C1670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4F85E5B0-F47A-4498-8972-34503BC573F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1F9EF495-4521-4016-A215-017FF40A12E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AF49171A-FB3B-4C90-9D16-5B6125A9AE7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33DB957E-1EBE-4887-BDA7-10EFC1ADC2C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B1E02FA4-7212-4568-BCBC-1D088E0435D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A3472F57-941B-4104-B46C-FF35A28D624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0EF0E5CB-6D84-4848-8438-8BBB585F080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93DD220A-F5FD-4227-BD0F-4D3B6A67360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297408A7-1D15-468A-853C-EFD6D5EA97C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BBC22CBC-A00B-4D29-85F6-8E8E6C9F7EA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B2D60FF5-341A-4350-B315-27D3D0C6E75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362424D5-CB58-4F16-8469-824169A6475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DAA06997-8552-4774-B1CC-B6684E251DC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D9B67A83-7A9B-434C-87FE-25E1531B887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5A3178D6-497D-41F2-AFA8-248169F1B47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5552C101-20EE-4AB5-BB3F-6ADF1D2F460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3B87AB57-233C-4B61-B3F4-665610067B9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667C99AA-A375-4C58-9DEB-D56ED5E2F90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2BD51BCA-CB99-4F05-AC36-828B26CA344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3F31E026-53E1-4264-A38C-8278EBE261D8}"/>
            </a:ext>
          </a:extLst>
        </xdr:cNvPr>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154FF371-212D-4F51-B645-716E0078BE86}"/>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38439A34-17D8-4D58-88C1-49270378F178}"/>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10AB2F41-EE2D-4E86-8DD5-1D8E47766A3C}"/>
            </a:ext>
          </a:extLst>
        </xdr:cNvPr>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a:extLst>
            <a:ext uri="{FF2B5EF4-FFF2-40B4-BE49-F238E27FC236}">
              <a16:creationId xmlns:a16="http://schemas.microsoft.com/office/drawing/2014/main" xmlns="" id="{8337E82F-B8DF-451F-8F36-8F2E9BD78C22}"/>
            </a:ext>
          </a:extLst>
        </xdr:cNvPr>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96C9BD68-DF7E-4F30-972F-72D960A70A0C}"/>
            </a:ext>
          </a:extLst>
        </xdr:cNvPr>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a:extLst>
            <a:ext uri="{FF2B5EF4-FFF2-40B4-BE49-F238E27FC236}">
              <a16:creationId xmlns:a16="http://schemas.microsoft.com/office/drawing/2014/main" xmlns="" id="{2BA81E0B-5781-4414-B017-F846FD468D96}"/>
            </a:ext>
          </a:extLst>
        </xdr:cNvPr>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xmlns="" id="{A6E3E9B3-E119-4BD1-AC61-3CB5AC8C1989}"/>
            </a:ext>
          </a:extLst>
        </xdr:cNvPr>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xmlns="" id="{31EA0E0B-EFE4-4D8F-85E2-D877F6EF2DF1}"/>
            </a:ext>
          </a:extLst>
        </xdr:cNvPr>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xmlns="" id="{BB7E64A0-4704-49BC-84A5-B2713AFF7F48}"/>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xmlns="" id="{E4BBCB69-7C9B-4918-A84F-E5F59F5AD54E}"/>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E7251603-356C-40B6-A310-682092F4A40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53DD1572-75D1-4265-B0FD-53CDD54923E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61B63D16-1159-4A37-8009-E92BFF2119B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F40F3DFA-F1BC-48FF-AF3C-857EEB208CE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588D4177-3B1D-496A-A007-6C428C7AEDB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27033</xdr:rowOff>
    </xdr:from>
    <xdr:to>
      <xdr:col>24</xdr:col>
      <xdr:colOff>114300</xdr:colOff>
      <xdr:row>38</xdr:row>
      <xdr:rowOff>128633</xdr:rowOff>
    </xdr:to>
    <xdr:sp macro="" textlink="">
      <xdr:nvSpPr>
        <xdr:cNvPr id="74" name="楕円 73">
          <a:extLst>
            <a:ext uri="{FF2B5EF4-FFF2-40B4-BE49-F238E27FC236}">
              <a16:creationId xmlns:a16="http://schemas.microsoft.com/office/drawing/2014/main" xmlns="" id="{F68867AF-B0B4-406B-A6DD-877DD7234ED2}"/>
            </a:ext>
          </a:extLst>
        </xdr:cNvPr>
        <xdr:cNvSpPr/>
      </xdr:nvSpPr>
      <xdr:spPr>
        <a:xfrm>
          <a:off x="4584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5460</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2E23A91F-7544-41AA-8A12-DCE38E8BE40B}"/>
            </a:ext>
          </a:extLst>
        </xdr:cNvPr>
        <xdr:cNvSpPr txBox="1"/>
      </xdr:nvSpPr>
      <xdr:spPr>
        <a:xfrm>
          <a:off x="4673600"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162560</xdr:rowOff>
    </xdr:from>
    <xdr:to>
      <xdr:col>20</xdr:col>
      <xdr:colOff>38100</xdr:colOff>
      <xdr:row>38</xdr:row>
      <xdr:rowOff>92710</xdr:rowOff>
    </xdr:to>
    <xdr:sp macro="" textlink="">
      <xdr:nvSpPr>
        <xdr:cNvPr id="76" name="楕円 75">
          <a:extLst>
            <a:ext uri="{FF2B5EF4-FFF2-40B4-BE49-F238E27FC236}">
              <a16:creationId xmlns:a16="http://schemas.microsoft.com/office/drawing/2014/main" xmlns="" id="{5D85536D-F7D7-4787-8393-EB33104D6261}"/>
            </a:ext>
          </a:extLst>
        </xdr:cNvPr>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41910</xdr:rowOff>
    </xdr:from>
    <xdr:to>
      <xdr:col>24</xdr:col>
      <xdr:colOff>63500</xdr:colOff>
      <xdr:row>38</xdr:row>
      <xdr:rowOff>77833</xdr:rowOff>
    </xdr:to>
    <xdr:cxnSp macro="">
      <xdr:nvCxnSpPr>
        <xdr:cNvPr id="77" name="直線コネクタ 76">
          <a:extLst>
            <a:ext uri="{FF2B5EF4-FFF2-40B4-BE49-F238E27FC236}">
              <a16:creationId xmlns:a16="http://schemas.microsoft.com/office/drawing/2014/main" xmlns="" id="{7D29E665-BA3C-4C12-AB49-58DE2AFBE5A6}"/>
            </a:ext>
          </a:extLst>
        </xdr:cNvPr>
        <xdr:cNvCxnSpPr/>
      </xdr:nvCxnSpPr>
      <xdr:spPr>
        <a:xfrm>
          <a:off x="3797300" y="655701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126637</xdr:rowOff>
    </xdr:from>
    <xdr:to>
      <xdr:col>15</xdr:col>
      <xdr:colOff>101600</xdr:colOff>
      <xdr:row>38</xdr:row>
      <xdr:rowOff>56787</xdr:rowOff>
    </xdr:to>
    <xdr:sp macro="" textlink="">
      <xdr:nvSpPr>
        <xdr:cNvPr id="78" name="楕円 77">
          <a:extLst>
            <a:ext uri="{FF2B5EF4-FFF2-40B4-BE49-F238E27FC236}">
              <a16:creationId xmlns:a16="http://schemas.microsoft.com/office/drawing/2014/main" xmlns="" id="{86090A36-0402-4500-A3D6-3E2834DAA11C}"/>
            </a:ext>
          </a:extLst>
        </xdr:cNvPr>
        <xdr:cNvSpPr/>
      </xdr:nvSpPr>
      <xdr:spPr>
        <a:xfrm>
          <a:off x="2857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xdr:rowOff>
    </xdr:from>
    <xdr:to>
      <xdr:col>19</xdr:col>
      <xdr:colOff>177800</xdr:colOff>
      <xdr:row>38</xdr:row>
      <xdr:rowOff>41910</xdr:rowOff>
    </xdr:to>
    <xdr:cxnSp macro="">
      <xdr:nvCxnSpPr>
        <xdr:cNvPr id="79" name="直線コネクタ 78">
          <a:extLst>
            <a:ext uri="{FF2B5EF4-FFF2-40B4-BE49-F238E27FC236}">
              <a16:creationId xmlns:a16="http://schemas.microsoft.com/office/drawing/2014/main" xmlns="" id="{2E545FA4-1545-436A-A9CF-3B5E988D0570}"/>
            </a:ext>
          </a:extLst>
        </xdr:cNvPr>
        <xdr:cNvCxnSpPr/>
      </xdr:nvCxnSpPr>
      <xdr:spPr>
        <a:xfrm>
          <a:off x="2908300" y="652108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89081</xdr:rowOff>
    </xdr:from>
    <xdr:to>
      <xdr:col>10</xdr:col>
      <xdr:colOff>165100</xdr:colOff>
      <xdr:row>38</xdr:row>
      <xdr:rowOff>19231</xdr:rowOff>
    </xdr:to>
    <xdr:sp macro="" textlink="">
      <xdr:nvSpPr>
        <xdr:cNvPr id="80" name="楕円 79">
          <a:extLst>
            <a:ext uri="{FF2B5EF4-FFF2-40B4-BE49-F238E27FC236}">
              <a16:creationId xmlns:a16="http://schemas.microsoft.com/office/drawing/2014/main" xmlns="" id="{7B616602-00C0-4355-B71D-271C7F0ADFAA}"/>
            </a:ext>
          </a:extLst>
        </xdr:cNvPr>
        <xdr:cNvSpPr/>
      </xdr:nvSpPr>
      <xdr:spPr>
        <a:xfrm>
          <a:off x="1968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139881</xdr:rowOff>
    </xdr:from>
    <xdr:to>
      <xdr:col>15</xdr:col>
      <xdr:colOff>50800</xdr:colOff>
      <xdr:row>38</xdr:row>
      <xdr:rowOff>5987</xdr:rowOff>
    </xdr:to>
    <xdr:cxnSp macro="">
      <xdr:nvCxnSpPr>
        <xdr:cNvPr id="81" name="直線コネクタ 80">
          <a:extLst>
            <a:ext uri="{FF2B5EF4-FFF2-40B4-BE49-F238E27FC236}">
              <a16:creationId xmlns:a16="http://schemas.microsoft.com/office/drawing/2014/main" xmlns="" id="{57AFE1DC-30B3-4D1F-9F58-A222933449AD}"/>
            </a:ext>
          </a:extLst>
        </xdr:cNvPr>
        <xdr:cNvCxnSpPr/>
      </xdr:nvCxnSpPr>
      <xdr:spPr>
        <a:xfrm>
          <a:off x="2019300" y="648353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25400</xdr:rowOff>
    </xdr:from>
    <xdr:to>
      <xdr:col>6</xdr:col>
      <xdr:colOff>38100</xdr:colOff>
      <xdr:row>37</xdr:row>
      <xdr:rowOff>127000</xdr:rowOff>
    </xdr:to>
    <xdr:sp macro="" textlink="">
      <xdr:nvSpPr>
        <xdr:cNvPr id="82" name="楕円 81">
          <a:extLst>
            <a:ext uri="{FF2B5EF4-FFF2-40B4-BE49-F238E27FC236}">
              <a16:creationId xmlns:a16="http://schemas.microsoft.com/office/drawing/2014/main" xmlns="" id="{16F91668-154A-457D-8C0F-FD9435CD6B71}"/>
            </a:ext>
          </a:extLst>
        </xdr:cNvPr>
        <xdr:cNvSpPr/>
      </xdr:nvSpPr>
      <xdr:spPr>
        <a:xfrm>
          <a:off x="107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76200</xdr:rowOff>
    </xdr:from>
    <xdr:to>
      <xdr:col>10</xdr:col>
      <xdr:colOff>114300</xdr:colOff>
      <xdr:row>37</xdr:row>
      <xdr:rowOff>139881</xdr:rowOff>
    </xdr:to>
    <xdr:cxnSp macro="">
      <xdr:nvCxnSpPr>
        <xdr:cNvPr id="83" name="直線コネクタ 82">
          <a:extLst>
            <a:ext uri="{FF2B5EF4-FFF2-40B4-BE49-F238E27FC236}">
              <a16:creationId xmlns:a16="http://schemas.microsoft.com/office/drawing/2014/main" xmlns="" id="{DC1E5E2C-C551-4311-8EB7-A724468B4362}"/>
            </a:ext>
          </a:extLst>
        </xdr:cNvPr>
        <xdr:cNvCxnSpPr/>
      </xdr:nvCxnSpPr>
      <xdr:spPr>
        <a:xfrm>
          <a:off x="1130300" y="6419850"/>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a:extLst>
            <a:ext uri="{FF2B5EF4-FFF2-40B4-BE49-F238E27FC236}">
              <a16:creationId xmlns:a16="http://schemas.microsoft.com/office/drawing/2014/main" xmlns="" id="{98CFBB7E-4F04-47FC-ABE7-9469698CC7BD}"/>
            </a:ext>
          </a:extLst>
        </xdr:cNvPr>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a:extLst>
            <a:ext uri="{FF2B5EF4-FFF2-40B4-BE49-F238E27FC236}">
              <a16:creationId xmlns:a16="http://schemas.microsoft.com/office/drawing/2014/main" xmlns="" id="{D5D2D8C1-2173-44D6-952B-EB1872E34E8B}"/>
            </a:ext>
          </a:extLst>
        </xdr:cNvPr>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a:extLst>
            <a:ext uri="{FF2B5EF4-FFF2-40B4-BE49-F238E27FC236}">
              <a16:creationId xmlns:a16="http://schemas.microsoft.com/office/drawing/2014/main" xmlns="" id="{DF4F54D3-10FA-4B62-9457-9F57C0E50AC7}"/>
            </a:ext>
          </a:extLst>
        </xdr:cNvPr>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a:extLst>
            <a:ext uri="{FF2B5EF4-FFF2-40B4-BE49-F238E27FC236}">
              <a16:creationId xmlns:a16="http://schemas.microsoft.com/office/drawing/2014/main" xmlns="" id="{B103F942-A72F-47C4-A6AE-3E7EE0B1855A}"/>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83837</xdr:rowOff>
    </xdr:from>
    <xdr:ext cx="405111" cy="259045"/>
    <xdr:sp macro="" textlink="">
      <xdr:nvSpPr>
        <xdr:cNvPr id="88" name="n_1mainValue【図書館】&#10;有形固定資産減価償却率">
          <a:extLst>
            <a:ext uri="{FF2B5EF4-FFF2-40B4-BE49-F238E27FC236}">
              <a16:creationId xmlns:a16="http://schemas.microsoft.com/office/drawing/2014/main" xmlns="" id="{AAF53EA9-EF8B-435D-A445-0229A316672B}"/>
            </a:ext>
          </a:extLst>
        </xdr:cNvPr>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9" name="n_2mainValue【図書館】&#10;有形固定資産減価償却率">
          <a:extLst>
            <a:ext uri="{FF2B5EF4-FFF2-40B4-BE49-F238E27FC236}">
              <a16:creationId xmlns:a16="http://schemas.microsoft.com/office/drawing/2014/main" xmlns="" id="{11B7EB03-15DB-48E3-90AD-C9CA01D3A183}"/>
            </a:ext>
          </a:extLst>
        </xdr:cNvPr>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10358</xdr:rowOff>
    </xdr:from>
    <xdr:ext cx="405111" cy="259045"/>
    <xdr:sp macro="" textlink="">
      <xdr:nvSpPr>
        <xdr:cNvPr id="90" name="n_3mainValue【図書館】&#10;有形固定資産減価償却率">
          <a:extLst>
            <a:ext uri="{FF2B5EF4-FFF2-40B4-BE49-F238E27FC236}">
              <a16:creationId xmlns:a16="http://schemas.microsoft.com/office/drawing/2014/main" xmlns="" id="{664D8EDB-1CB4-45AC-8BAD-78A1A37E5E3C}"/>
            </a:ext>
          </a:extLst>
        </xdr:cNvPr>
        <xdr:cNvSpPr txBox="1"/>
      </xdr:nvSpPr>
      <xdr:spPr>
        <a:xfrm>
          <a:off x="1816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118127</xdr:rowOff>
    </xdr:from>
    <xdr:ext cx="405111" cy="259045"/>
    <xdr:sp macro="" textlink="">
      <xdr:nvSpPr>
        <xdr:cNvPr id="91" name="n_4mainValue【図書館】&#10;有形固定資産減価償却率">
          <a:extLst>
            <a:ext uri="{FF2B5EF4-FFF2-40B4-BE49-F238E27FC236}">
              <a16:creationId xmlns:a16="http://schemas.microsoft.com/office/drawing/2014/main" xmlns="" id="{8BBD6C32-09F6-4CE0-8422-00947C361830}"/>
            </a:ext>
          </a:extLst>
        </xdr:cNvPr>
        <xdr:cNvSpPr txBox="1"/>
      </xdr:nvSpPr>
      <xdr:spPr>
        <a:xfrm>
          <a:off x="927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68800384-B809-4344-8315-CC599CF8D3E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49717A08-E54D-48D5-96F9-816AC9EDFC9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C657F316-9FFD-4665-B1F9-0735EC7B4CF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69CCC2B0-6897-468D-8D6C-8330835876B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F1644281-77A5-48AB-90D8-9C923FEB614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F9F4F6A6-99F9-4976-AD34-27663C641BE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AB40B9C2-67A5-4D34-890B-9FF1A6F3B54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7F99C69C-DCCE-4C20-88F7-B1124DB5386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3BB926C7-9993-4DD5-9589-65B62EE32FD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40FC9290-BA6E-4796-BFAD-C67DE1E38C3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xmlns="" id="{49368B71-5141-4B00-A0F6-88F29A31D26E}"/>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xmlns="" id="{CE716BF4-5244-409D-BA40-DBE0754C8DD6}"/>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xmlns="" id="{62485AB6-8A34-4394-8C4D-6BD00F4E9825}"/>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xmlns="" id="{E2834D18-CD68-4B15-B67B-35A3D0A7799D}"/>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xmlns="" id="{F1DEE1B9-AC71-499B-95F7-736505610DB4}"/>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xmlns="" id="{D13CD418-B2EC-4AAC-9267-B8D3EE9F6E94}"/>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xmlns="" id="{51D7CD7C-89EF-4034-BF19-96298A01EE4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xmlns="" id="{036D89EF-3E38-459B-A211-2A3A4CD8FDC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xmlns="" id="{688FCB6B-C4D1-46A1-871C-3D7DC6E56A53}"/>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xmlns="" id="{7C12F0F4-BC7D-4642-95D8-63839F7F225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xmlns="" id="{DC5BFC95-D1A6-435B-9535-7BFD8542EA63}"/>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xmlns="" id="{3D37248A-49FD-4744-907F-7727EEE81AB7}"/>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xmlns="" id="{F480A9E2-C503-4DDF-99C1-AD251BAADE0B}"/>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xmlns="" id="{FEBCECC2-F51A-4E97-9DE8-66A82C75E4FA}"/>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xmlns="" id="{0E663DD9-EA16-43B5-814F-CDAEB94ECD1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xmlns="" id="{763B7D09-3EB1-4290-952F-AE519DAC133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xmlns="" id="{843BEC49-A574-44BF-9437-342499AD263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a:extLst>
            <a:ext uri="{FF2B5EF4-FFF2-40B4-BE49-F238E27FC236}">
              <a16:creationId xmlns:a16="http://schemas.microsoft.com/office/drawing/2014/main" xmlns="" id="{3CCB9D8B-A686-4DFE-B1DE-E45690A1A38D}"/>
            </a:ext>
          </a:extLst>
        </xdr:cNvPr>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a:extLst>
            <a:ext uri="{FF2B5EF4-FFF2-40B4-BE49-F238E27FC236}">
              <a16:creationId xmlns:a16="http://schemas.microsoft.com/office/drawing/2014/main" xmlns="" id="{0E467A5F-07A2-4862-990D-6B5C6C278F13}"/>
            </a:ext>
          </a:extLst>
        </xdr:cNvPr>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a:extLst>
            <a:ext uri="{FF2B5EF4-FFF2-40B4-BE49-F238E27FC236}">
              <a16:creationId xmlns:a16="http://schemas.microsoft.com/office/drawing/2014/main" xmlns="" id="{33652FF6-0AF0-4AB2-BBB5-177C4449075E}"/>
            </a:ext>
          </a:extLst>
        </xdr:cNvPr>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a:extLst>
            <a:ext uri="{FF2B5EF4-FFF2-40B4-BE49-F238E27FC236}">
              <a16:creationId xmlns:a16="http://schemas.microsoft.com/office/drawing/2014/main" xmlns="" id="{EA24312F-E869-47D9-B115-A7026C95A54C}"/>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a:extLst>
            <a:ext uri="{FF2B5EF4-FFF2-40B4-BE49-F238E27FC236}">
              <a16:creationId xmlns:a16="http://schemas.microsoft.com/office/drawing/2014/main" xmlns="" id="{AD1B1373-AA19-4C69-BD09-7664BD11AA3B}"/>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148290</xdr:rowOff>
    </xdr:from>
    <xdr:ext cx="469744" cy="259045"/>
    <xdr:sp macro="" textlink="">
      <xdr:nvSpPr>
        <xdr:cNvPr id="124" name="【図書館】&#10;一人当たり面積平均値テキスト">
          <a:extLst>
            <a:ext uri="{FF2B5EF4-FFF2-40B4-BE49-F238E27FC236}">
              <a16:creationId xmlns:a16="http://schemas.microsoft.com/office/drawing/2014/main" xmlns="" id="{7C16FC81-33B2-4700-AF3D-AA35E2DACA26}"/>
            </a:ext>
          </a:extLst>
        </xdr:cNvPr>
        <xdr:cNvSpPr txBox="1"/>
      </xdr:nvSpPr>
      <xdr:spPr>
        <a:xfrm>
          <a:off x="10515600" y="6491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a:extLst>
            <a:ext uri="{FF2B5EF4-FFF2-40B4-BE49-F238E27FC236}">
              <a16:creationId xmlns:a16="http://schemas.microsoft.com/office/drawing/2014/main" xmlns="" id="{EB815DD0-AAE7-4334-96C7-88B06B8B13B6}"/>
            </a:ext>
          </a:extLst>
        </xdr:cNvPr>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a:extLst>
            <a:ext uri="{FF2B5EF4-FFF2-40B4-BE49-F238E27FC236}">
              <a16:creationId xmlns:a16="http://schemas.microsoft.com/office/drawing/2014/main" xmlns="" id="{39C46E68-5EDB-4923-85C4-8BF6E417604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a:extLst>
            <a:ext uri="{FF2B5EF4-FFF2-40B4-BE49-F238E27FC236}">
              <a16:creationId xmlns:a16="http://schemas.microsoft.com/office/drawing/2014/main" xmlns="" id="{D47F46F1-FAB9-465D-A395-C1132418C44A}"/>
            </a:ext>
          </a:extLst>
        </xdr:cNvPr>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a:extLst>
            <a:ext uri="{FF2B5EF4-FFF2-40B4-BE49-F238E27FC236}">
              <a16:creationId xmlns:a16="http://schemas.microsoft.com/office/drawing/2014/main" xmlns="" id="{234BB54B-DBBE-4261-A352-769EBE660E63}"/>
            </a:ext>
          </a:extLst>
        </xdr:cNvPr>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a:extLst>
            <a:ext uri="{FF2B5EF4-FFF2-40B4-BE49-F238E27FC236}">
              <a16:creationId xmlns:a16="http://schemas.microsoft.com/office/drawing/2014/main" xmlns="" id="{642BDDF6-F9FA-4BB0-86A5-7B78F9AEF452}"/>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67F34E3E-FD12-4395-964A-F894A8BF3CC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xmlns="" id="{8557C974-7CF4-472F-9F84-A37B0FA0962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xmlns="" id="{DB27D5AF-316E-4BE7-A1EC-4B8B2EA7095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xmlns="" id="{7E8ABBF0-E7ED-4CBF-8761-7DC9C747822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xmlns="" id="{9FE93B05-B024-452C-9E31-CB147536ADA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96838</xdr:rowOff>
    </xdr:from>
    <xdr:to>
      <xdr:col>55</xdr:col>
      <xdr:colOff>50800</xdr:colOff>
      <xdr:row>40</xdr:row>
      <xdr:rowOff>26988</xdr:rowOff>
    </xdr:to>
    <xdr:sp macro="" textlink="">
      <xdr:nvSpPr>
        <xdr:cNvPr id="135" name="楕円 134">
          <a:extLst>
            <a:ext uri="{FF2B5EF4-FFF2-40B4-BE49-F238E27FC236}">
              <a16:creationId xmlns:a16="http://schemas.microsoft.com/office/drawing/2014/main" xmlns="" id="{84483284-911F-4709-AB75-A4F500454D6C}"/>
            </a:ext>
          </a:extLst>
        </xdr:cNvPr>
        <xdr:cNvSpPr/>
      </xdr:nvSpPr>
      <xdr:spPr>
        <a:xfrm>
          <a:off x="104267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75265</xdr:rowOff>
    </xdr:from>
    <xdr:ext cx="469744" cy="259045"/>
    <xdr:sp macro="" textlink="">
      <xdr:nvSpPr>
        <xdr:cNvPr id="136" name="【図書館】&#10;一人当たり面積該当値テキスト">
          <a:extLst>
            <a:ext uri="{FF2B5EF4-FFF2-40B4-BE49-F238E27FC236}">
              <a16:creationId xmlns:a16="http://schemas.microsoft.com/office/drawing/2014/main" xmlns="" id="{FC82D472-A4CD-4C09-BBA9-7A03E5BD457C}"/>
            </a:ext>
          </a:extLst>
        </xdr:cNvPr>
        <xdr:cNvSpPr txBox="1"/>
      </xdr:nvSpPr>
      <xdr:spPr>
        <a:xfrm>
          <a:off x="10515600"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111125</xdr:rowOff>
    </xdr:from>
    <xdr:to>
      <xdr:col>50</xdr:col>
      <xdr:colOff>165100</xdr:colOff>
      <xdr:row>40</xdr:row>
      <xdr:rowOff>41275</xdr:rowOff>
    </xdr:to>
    <xdr:sp macro="" textlink="">
      <xdr:nvSpPr>
        <xdr:cNvPr id="137" name="楕円 136">
          <a:extLst>
            <a:ext uri="{FF2B5EF4-FFF2-40B4-BE49-F238E27FC236}">
              <a16:creationId xmlns:a16="http://schemas.microsoft.com/office/drawing/2014/main" xmlns="" id="{1BB3F946-FF44-451A-AA82-42C864D98C57}"/>
            </a:ext>
          </a:extLst>
        </xdr:cNvPr>
        <xdr:cNvSpPr/>
      </xdr:nvSpPr>
      <xdr:spPr>
        <a:xfrm>
          <a:off x="9588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147638</xdr:rowOff>
    </xdr:from>
    <xdr:to>
      <xdr:col>55</xdr:col>
      <xdr:colOff>0</xdr:colOff>
      <xdr:row>39</xdr:row>
      <xdr:rowOff>161925</xdr:rowOff>
    </xdr:to>
    <xdr:cxnSp macro="">
      <xdr:nvCxnSpPr>
        <xdr:cNvPr id="138" name="直線コネクタ 137">
          <a:extLst>
            <a:ext uri="{FF2B5EF4-FFF2-40B4-BE49-F238E27FC236}">
              <a16:creationId xmlns:a16="http://schemas.microsoft.com/office/drawing/2014/main" xmlns="" id="{3FEC9692-16B4-4961-99FD-12BB034557F7}"/>
            </a:ext>
          </a:extLst>
        </xdr:cNvPr>
        <xdr:cNvCxnSpPr/>
      </xdr:nvCxnSpPr>
      <xdr:spPr>
        <a:xfrm flipV="1">
          <a:off x="9639300" y="683418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111125</xdr:rowOff>
    </xdr:from>
    <xdr:to>
      <xdr:col>46</xdr:col>
      <xdr:colOff>38100</xdr:colOff>
      <xdr:row>40</xdr:row>
      <xdr:rowOff>41275</xdr:rowOff>
    </xdr:to>
    <xdr:sp macro="" textlink="">
      <xdr:nvSpPr>
        <xdr:cNvPr id="139" name="楕円 138">
          <a:extLst>
            <a:ext uri="{FF2B5EF4-FFF2-40B4-BE49-F238E27FC236}">
              <a16:creationId xmlns:a16="http://schemas.microsoft.com/office/drawing/2014/main" xmlns="" id="{070CA45D-5DFD-4522-AA2D-35DE52B9C98B}"/>
            </a:ext>
          </a:extLst>
        </xdr:cNvPr>
        <xdr:cNvSpPr/>
      </xdr:nvSpPr>
      <xdr:spPr>
        <a:xfrm>
          <a:off x="8699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161925</xdr:rowOff>
    </xdr:from>
    <xdr:to>
      <xdr:col>50</xdr:col>
      <xdr:colOff>114300</xdr:colOff>
      <xdr:row>39</xdr:row>
      <xdr:rowOff>161925</xdr:rowOff>
    </xdr:to>
    <xdr:cxnSp macro="">
      <xdr:nvCxnSpPr>
        <xdr:cNvPr id="140" name="直線コネクタ 139">
          <a:extLst>
            <a:ext uri="{FF2B5EF4-FFF2-40B4-BE49-F238E27FC236}">
              <a16:creationId xmlns:a16="http://schemas.microsoft.com/office/drawing/2014/main" xmlns="" id="{9854ACD5-CB13-414F-8734-E83B3885CDD7}"/>
            </a:ext>
          </a:extLst>
        </xdr:cNvPr>
        <xdr:cNvCxnSpPr/>
      </xdr:nvCxnSpPr>
      <xdr:spPr>
        <a:xfrm>
          <a:off x="8750300" y="684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111125</xdr:rowOff>
    </xdr:from>
    <xdr:to>
      <xdr:col>41</xdr:col>
      <xdr:colOff>101600</xdr:colOff>
      <xdr:row>40</xdr:row>
      <xdr:rowOff>41275</xdr:rowOff>
    </xdr:to>
    <xdr:sp macro="" textlink="">
      <xdr:nvSpPr>
        <xdr:cNvPr id="141" name="楕円 140">
          <a:extLst>
            <a:ext uri="{FF2B5EF4-FFF2-40B4-BE49-F238E27FC236}">
              <a16:creationId xmlns:a16="http://schemas.microsoft.com/office/drawing/2014/main" xmlns="" id="{FBE3C83E-498B-4C3F-B22B-D9D32FE04AE9}"/>
            </a:ext>
          </a:extLst>
        </xdr:cNvPr>
        <xdr:cNvSpPr/>
      </xdr:nvSpPr>
      <xdr:spPr>
        <a:xfrm>
          <a:off x="781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161925</xdr:rowOff>
    </xdr:from>
    <xdr:to>
      <xdr:col>45</xdr:col>
      <xdr:colOff>177800</xdr:colOff>
      <xdr:row>39</xdr:row>
      <xdr:rowOff>161925</xdr:rowOff>
    </xdr:to>
    <xdr:cxnSp macro="">
      <xdr:nvCxnSpPr>
        <xdr:cNvPr id="142" name="直線コネクタ 141">
          <a:extLst>
            <a:ext uri="{FF2B5EF4-FFF2-40B4-BE49-F238E27FC236}">
              <a16:creationId xmlns:a16="http://schemas.microsoft.com/office/drawing/2014/main" xmlns="" id="{5465D9A5-E130-4206-B126-E381BEDAC5C4}"/>
            </a:ext>
          </a:extLst>
        </xdr:cNvPr>
        <xdr:cNvCxnSpPr/>
      </xdr:nvCxnSpPr>
      <xdr:spPr>
        <a:xfrm>
          <a:off x="7861300" y="684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153988</xdr:rowOff>
    </xdr:from>
    <xdr:to>
      <xdr:col>36</xdr:col>
      <xdr:colOff>165100</xdr:colOff>
      <xdr:row>38</xdr:row>
      <xdr:rowOff>84138</xdr:rowOff>
    </xdr:to>
    <xdr:sp macro="" textlink="">
      <xdr:nvSpPr>
        <xdr:cNvPr id="143" name="楕円 142">
          <a:extLst>
            <a:ext uri="{FF2B5EF4-FFF2-40B4-BE49-F238E27FC236}">
              <a16:creationId xmlns:a16="http://schemas.microsoft.com/office/drawing/2014/main" xmlns="" id="{2E9EE5C2-B398-4778-915F-3952B83614A7}"/>
            </a:ext>
          </a:extLst>
        </xdr:cNvPr>
        <xdr:cNvSpPr/>
      </xdr:nvSpPr>
      <xdr:spPr>
        <a:xfrm>
          <a:off x="6921500" y="649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33338</xdr:rowOff>
    </xdr:from>
    <xdr:to>
      <xdr:col>41</xdr:col>
      <xdr:colOff>50800</xdr:colOff>
      <xdr:row>39</xdr:row>
      <xdr:rowOff>161925</xdr:rowOff>
    </xdr:to>
    <xdr:cxnSp macro="">
      <xdr:nvCxnSpPr>
        <xdr:cNvPr id="144" name="直線コネクタ 143">
          <a:extLst>
            <a:ext uri="{FF2B5EF4-FFF2-40B4-BE49-F238E27FC236}">
              <a16:creationId xmlns:a16="http://schemas.microsoft.com/office/drawing/2014/main" xmlns="" id="{519183D8-A985-429B-9681-94B68F3AD54F}"/>
            </a:ext>
          </a:extLst>
        </xdr:cNvPr>
        <xdr:cNvCxnSpPr/>
      </xdr:nvCxnSpPr>
      <xdr:spPr>
        <a:xfrm>
          <a:off x="6972300" y="6548438"/>
          <a:ext cx="889000" cy="30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5" name="n_1aveValue【図書館】&#10;一人当たり面積">
          <a:extLst>
            <a:ext uri="{FF2B5EF4-FFF2-40B4-BE49-F238E27FC236}">
              <a16:creationId xmlns:a16="http://schemas.microsoft.com/office/drawing/2014/main" xmlns="" id="{5E9F86D6-D021-4B75-8B10-D4B224EA9CBF}"/>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100665</xdr:rowOff>
    </xdr:from>
    <xdr:ext cx="469744" cy="259045"/>
    <xdr:sp macro="" textlink="">
      <xdr:nvSpPr>
        <xdr:cNvPr id="146" name="n_2aveValue【図書館】&#10;一人当たり面積">
          <a:extLst>
            <a:ext uri="{FF2B5EF4-FFF2-40B4-BE49-F238E27FC236}">
              <a16:creationId xmlns:a16="http://schemas.microsoft.com/office/drawing/2014/main" xmlns="" id="{3038A4D7-E0E3-49A6-8BDA-0DDD9525F741}"/>
            </a:ext>
          </a:extLst>
        </xdr:cNvPr>
        <xdr:cNvSpPr txBox="1"/>
      </xdr:nvSpPr>
      <xdr:spPr>
        <a:xfrm>
          <a:off x="8515427" y="64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129240</xdr:rowOff>
    </xdr:from>
    <xdr:ext cx="469744" cy="259045"/>
    <xdr:sp macro="" textlink="">
      <xdr:nvSpPr>
        <xdr:cNvPr id="147" name="n_3aveValue【図書館】&#10;一人当たり面積">
          <a:extLst>
            <a:ext uri="{FF2B5EF4-FFF2-40B4-BE49-F238E27FC236}">
              <a16:creationId xmlns:a16="http://schemas.microsoft.com/office/drawing/2014/main" xmlns="" id="{16FF17A4-40E3-4408-B7B9-0EF12C5EA7DC}"/>
            </a:ext>
          </a:extLst>
        </xdr:cNvPr>
        <xdr:cNvSpPr txBox="1"/>
      </xdr:nvSpPr>
      <xdr:spPr>
        <a:xfrm>
          <a:off x="7626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a:extLst>
            <a:ext uri="{FF2B5EF4-FFF2-40B4-BE49-F238E27FC236}">
              <a16:creationId xmlns:a16="http://schemas.microsoft.com/office/drawing/2014/main" xmlns="" id="{9C24356D-011E-4039-BED2-4CB51C4FC42D}"/>
            </a:ext>
          </a:extLst>
        </xdr:cNvPr>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32402</xdr:rowOff>
    </xdr:from>
    <xdr:ext cx="469744" cy="259045"/>
    <xdr:sp macro="" textlink="">
      <xdr:nvSpPr>
        <xdr:cNvPr id="149" name="n_1mainValue【図書館】&#10;一人当たり面積">
          <a:extLst>
            <a:ext uri="{FF2B5EF4-FFF2-40B4-BE49-F238E27FC236}">
              <a16:creationId xmlns:a16="http://schemas.microsoft.com/office/drawing/2014/main" xmlns="" id="{8C7390C7-5258-4A65-AE5E-DA1A39D7F72C}"/>
            </a:ext>
          </a:extLst>
        </xdr:cNvPr>
        <xdr:cNvSpPr txBox="1"/>
      </xdr:nvSpPr>
      <xdr:spPr>
        <a:xfrm>
          <a:off x="93917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32402</xdr:rowOff>
    </xdr:from>
    <xdr:ext cx="469744" cy="259045"/>
    <xdr:sp macro="" textlink="">
      <xdr:nvSpPr>
        <xdr:cNvPr id="150" name="n_2mainValue【図書館】&#10;一人当たり面積">
          <a:extLst>
            <a:ext uri="{FF2B5EF4-FFF2-40B4-BE49-F238E27FC236}">
              <a16:creationId xmlns:a16="http://schemas.microsoft.com/office/drawing/2014/main" xmlns="" id="{2BB4C669-B0A2-40C9-B70C-D3949768A93E}"/>
            </a:ext>
          </a:extLst>
        </xdr:cNvPr>
        <xdr:cNvSpPr txBox="1"/>
      </xdr:nvSpPr>
      <xdr:spPr>
        <a:xfrm>
          <a:off x="8515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32402</xdr:rowOff>
    </xdr:from>
    <xdr:ext cx="469744" cy="259045"/>
    <xdr:sp macro="" textlink="">
      <xdr:nvSpPr>
        <xdr:cNvPr id="151" name="n_3mainValue【図書館】&#10;一人当たり面積">
          <a:extLst>
            <a:ext uri="{FF2B5EF4-FFF2-40B4-BE49-F238E27FC236}">
              <a16:creationId xmlns:a16="http://schemas.microsoft.com/office/drawing/2014/main" xmlns="" id="{B723D5AF-3D42-45E0-A4DE-B81C5193B65A}"/>
            </a:ext>
          </a:extLst>
        </xdr:cNvPr>
        <xdr:cNvSpPr txBox="1"/>
      </xdr:nvSpPr>
      <xdr:spPr>
        <a:xfrm>
          <a:off x="7626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100665</xdr:rowOff>
    </xdr:from>
    <xdr:ext cx="469744" cy="259045"/>
    <xdr:sp macro="" textlink="">
      <xdr:nvSpPr>
        <xdr:cNvPr id="152" name="n_4mainValue【図書館】&#10;一人当たり面積">
          <a:extLst>
            <a:ext uri="{FF2B5EF4-FFF2-40B4-BE49-F238E27FC236}">
              <a16:creationId xmlns:a16="http://schemas.microsoft.com/office/drawing/2014/main" xmlns="" id="{09ADFB19-30E5-47CE-9C16-8009F6DBB50B}"/>
            </a:ext>
          </a:extLst>
        </xdr:cNvPr>
        <xdr:cNvSpPr txBox="1"/>
      </xdr:nvSpPr>
      <xdr:spPr>
        <a:xfrm>
          <a:off x="6737427" y="627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xmlns="" id="{78E1A278-3F52-4FB4-B349-2BC1600CBA1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xmlns="" id="{EF2A7525-9446-4539-9414-E56AB744846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xmlns="" id="{1AF8A1EB-03EB-46B8-BD04-8DFB7779B3F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xmlns="" id="{E418DADB-EB48-476C-8A47-3D7C04F9190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xmlns="" id="{7C628DAB-A647-418A-A457-8DB125C0312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xmlns="" id="{8E6FAC33-0C96-4B0D-9CB3-E0B8265866F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xmlns="" id="{93A4A95B-EF56-439A-9067-68C433EE65F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xmlns="" id="{AC673D9B-7D4B-4C1A-97F9-55F4FF7B6F5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xmlns="" id="{53854CDC-9793-4B9C-87AF-BFE3B12568C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xmlns="" id="{AFD6964A-A526-41F8-B3AE-658F052C15E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xmlns="" id="{8E98FCC6-B0F6-45FB-A294-35D0A9ADE1F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xmlns="" id="{D05DD413-8599-46B3-B3DB-15DEB66B8C2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xmlns="" id="{AB9BAF13-1701-4AC7-9427-57A1D6FA5F4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xmlns="" id="{0F8CB963-F3AC-4A68-8C0E-45682C103E7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xmlns="" id="{54567820-6B8E-43CB-B8DA-934A3D6E2A6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xmlns="" id="{B95DF004-DE42-4C8A-AAA8-CBA09F998DF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xmlns="" id="{688A2231-F653-4D6E-B20B-FC1287055BB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xmlns="" id="{7DFFC1A7-A21B-4E89-A763-B89B179E6F1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xmlns="" id="{120B7506-8A15-4921-ADFC-F61283E0E9A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xmlns="" id="{5130F88D-CF95-48F8-820E-CCF31AA68F6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xmlns="" id="{DAF16F53-4558-4FCA-B253-10466B301BF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xmlns="" id="{83A6595F-9221-47BE-8D65-810B40C4E07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xmlns="" id="{ECE8B5BE-C58B-44EE-871F-A10AB55F36B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xmlns="" id="{6D842F72-26FC-47E1-A2C7-936E99C3864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a:extLst>
            <a:ext uri="{FF2B5EF4-FFF2-40B4-BE49-F238E27FC236}">
              <a16:creationId xmlns:a16="http://schemas.microsoft.com/office/drawing/2014/main" xmlns="" id="{1144A590-7303-4964-8680-1FB2F0AB8EB0}"/>
            </a:ext>
          </a:extLst>
        </xdr:cNvPr>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xmlns="" id="{38774172-7B0B-4C86-B151-9DB82B9C68CB}"/>
            </a:ext>
          </a:extLst>
        </xdr:cNvPr>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a:extLst>
            <a:ext uri="{FF2B5EF4-FFF2-40B4-BE49-F238E27FC236}">
              <a16:creationId xmlns:a16="http://schemas.microsoft.com/office/drawing/2014/main" xmlns="" id="{8AD3843E-9BB3-4F0B-BA5A-354A8DC3A66B}"/>
            </a:ext>
          </a:extLst>
        </xdr:cNvPr>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xmlns="" id="{7FF872E6-4C74-4A7B-B776-2B614638A5C1}"/>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a:extLst>
            <a:ext uri="{FF2B5EF4-FFF2-40B4-BE49-F238E27FC236}">
              <a16:creationId xmlns:a16="http://schemas.microsoft.com/office/drawing/2014/main" xmlns="" id="{EEE294FB-C5F7-499A-91F9-2ED981A1B88C}"/>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xmlns="" id="{17345251-28E5-4366-A1F3-AC238CF4F002}"/>
            </a:ext>
          </a:extLst>
        </xdr:cNvPr>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a:extLst>
            <a:ext uri="{FF2B5EF4-FFF2-40B4-BE49-F238E27FC236}">
              <a16:creationId xmlns:a16="http://schemas.microsoft.com/office/drawing/2014/main" xmlns="" id="{CF8FE79E-8A01-4CFC-9485-53CB28525F41}"/>
            </a:ext>
          </a:extLst>
        </xdr:cNvPr>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a:extLst>
            <a:ext uri="{FF2B5EF4-FFF2-40B4-BE49-F238E27FC236}">
              <a16:creationId xmlns:a16="http://schemas.microsoft.com/office/drawing/2014/main" xmlns="" id="{C7F9A4B5-946E-49A0-88DB-F97A67C6BCE2}"/>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a:extLst>
            <a:ext uri="{FF2B5EF4-FFF2-40B4-BE49-F238E27FC236}">
              <a16:creationId xmlns:a16="http://schemas.microsoft.com/office/drawing/2014/main" xmlns="" id="{9AA70AA2-4182-4B4C-A413-EC0BFE35811B}"/>
            </a:ext>
          </a:extLst>
        </xdr:cNvPr>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a:extLst>
            <a:ext uri="{FF2B5EF4-FFF2-40B4-BE49-F238E27FC236}">
              <a16:creationId xmlns:a16="http://schemas.microsoft.com/office/drawing/2014/main" xmlns="" id="{B4C23511-88AA-4327-B66A-CE687F3565D6}"/>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a:extLst>
            <a:ext uri="{FF2B5EF4-FFF2-40B4-BE49-F238E27FC236}">
              <a16:creationId xmlns:a16="http://schemas.microsoft.com/office/drawing/2014/main" xmlns="" id="{97D53FF3-7719-453D-8BDF-8119F26F1EF6}"/>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363B7B5E-7187-4730-A803-D7BC5801E7E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95F83FED-60DF-4AFF-A857-D1AD56886A8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C2A8F454-2FE0-41F6-8ABB-47F07B6A94D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xmlns="" id="{C8EA11C1-764B-4A72-BFD0-643E81EED95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xmlns="" id="{BC4308FE-AB00-49A7-A576-4B49452E4A4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149225</xdr:rowOff>
    </xdr:from>
    <xdr:to>
      <xdr:col>24</xdr:col>
      <xdr:colOff>114300</xdr:colOff>
      <xdr:row>63</xdr:row>
      <xdr:rowOff>79375</xdr:rowOff>
    </xdr:to>
    <xdr:sp macro="" textlink="">
      <xdr:nvSpPr>
        <xdr:cNvPr id="193" name="楕円 192">
          <a:extLst>
            <a:ext uri="{FF2B5EF4-FFF2-40B4-BE49-F238E27FC236}">
              <a16:creationId xmlns:a16="http://schemas.microsoft.com/office/drawing/2014/main" xmlns="" id="{52BAA0D6-C00D-4345-AD79-4FD1414C6751}"/>
            </a:ext>
          </a:extLst>
        </xdr:cNvPr>
        <xdr:cNvSpPr/>
      </xdr:nvSpPr>
      <xdr:spPr>
        <a:xfrm>
          <a:off x="45847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64152</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xmlns="" id="{A0CB4CAE-7B07-4D54-AFAE-71C8E9D5AA54}"/>
            </a:ext>
          </a:extLst>
        </xdr:cNvPr>
        <xdr:cNvSpPr txBox="1"/>
      </xdr:nvSpPr>
      <xdr:spPr>
        <a:xfrm>
          <a:off x="4673600" y="1069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145415</xdr:rowOff>
    </xdr:from>
    <xdr:to>
      <xdr:col>20</xdr:col>
      <xdr:colOff>38100</xdr:colOff>
      <xdr:row>63</xdr:row>
      <xdr:rowOff>75565</xdr:rowOff>
    </xdr:to>
    <xdr:sp macro="" textlink="">
      <xdr:nvSpPr>
        <xdr:cNvPr id="195" name="楕円 194">
          <a:extLst>
            <a:ext uri="{FF2B5EF4-FFF2-40B4-BE49-F238E27FC236}">
              <a16:creationId xmlns:a16="http://schemas.microsoft.com/office/drawing/2014/main" xmlns="" id="{6AACB1EE-DF69-4233-9F97-880D85A8D3C8}"/>
            </a:ext>
          </a:extLst>
        </xdr:cNvPr>
        <xdr:cNvSpPr/>
      </xdr:nvSpPr>
      <xdr:spPr>
        <a:xfrm>
          <a:off x="3746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24765</xdr:rowOff>
    </xdr:from>
    <xdr:to>
      <xdr:col>24</xdr:col>
      <xdr:colOff>63500</xdr:colOff>
      <xdr:row>63</xdr:row>
      <xdr:rowOff>28575</xdr:rowOff>
    </xdr:to>
    <xdr:cxnSp macro="">
      <xdr:nvCxnSpPr>
        <xdr:cNvPr id="196" name="直線コネクタ 195">
          <a:extLst>
            <a:ext uri="{FF2B5EF4-FFF2-40B4-BE49-F238E27FC236}">
              <a16:creationId xmlns:a16="http://schemas.microsoft.com/office/drawing/2014/main" xmlns="" id="{4EBBA38A-789A-4791-B99C-D10940B07732}"/>
            </a:ext>
          </a:extLst>
        </xdr:cNvPr>
        <xdr:cNvCxnSpPr/>
      </xdr:nvCxnSpPr>
      <xdr:spPr>
        <a:xfrm>
          <a:off x="3797300" y="1082611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97790</xdr:rowOff>
    </xdr:from>
    <xdr:to>
      <xdr:col>15</xdr:col>
      <xdr:colOff>101600</xdr:colOff>
      <xdr:row>63</xdr:row>
      <xdr:rowOff>27940</xdr:rowOff>
    </xdr:to>
    <xdr:sp macro="" textlink="">
      <xdr:nvSpPr>
        <xdr:cNvPr id="197" name="楕円 196">
          <a:extLst>
            <a:ext uri="{FF2B5EF4-FFF2-40B4-BE49-F238E27FC236}">
              <a16:creationId xmlns:a16="http://schemas.microsoft.com/office/drawing/2014/main" xmlns="" id="{DE9FCAC5-84AB-44EA-AE25-2A25AD85641D}"/>
            </a:ext>
          </a:extLst>
        </xdr:cNvPr>
        <xdr:cNvSpPr/>
      </xdr:nvSpPr>
      <xdr:spPr>
        <a:xfrm>
          <a:off x="2857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148590</xdr:rowOff>
    </xdr:from>
    <xdr:to>
      <xdr:col>19</xdr:col>
      <xdr:colOff>177800</xdr:colOff>
      <xdr:row>63</xdr:row>
      <xdr:rowOff>24765</xdr:rowOff>
    </xdr:to>
    <xdr:cxnSp macro="">
      <xdr:nvCxnSpPr>
        <xdr:cNvPr id="198" name="直線コネクタ 197">
          <a:extLst>
            <a:ext uri="{FF2B5EF4-FFF2-40B4-BE49-F238E27FC236}">
              <a16:creationId xmlns:a16="http://schemas.microsoft.com/office/drawing/2014/main" xmlns="" id="{7917425E-39EF-4820-BFE0-641C48C4605E}"/>
            </a:ext>
          </a:extLst>
        </xdr:cNvPr>
        <xdr:cNvCxnSpPr/>
      </xdr:nvCxnSpPr>
      <xdr:spPr>
        <a:xfrm>
          <a:off x="2908300" y="107784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61595</xdr:rowOff>
    </xdr:from>
    <xdr:to>
      <xdr:col>10</xdr:col>
      <xdr:colOff>165100</xdr:colOff>
      <xdr:row>62</xdr:row>
      <xdr:rowOff>163195</xdr:rowOff>
    </xdr:to>
    <xdr:sp macro="" textlink="">
      <xdr:nvSpPr>
        <xdr:cNvPr id="199" name="楕円 198">
          <a:extLst>
            <a:ext uri="{FF2B5EF4-FFF2-40B4-BE49-F238E27FC236}">
              <a16:creationId xmlns:a16="http://schemas.microsoft.com/office/drawing/2014/main" xmlns="" id="{D0117BF5-71F0-4483-8427-C3AC129E3801}"/>
            </a:ext>
          </a:extLst>
        </xdr:cNvPr>
        <xdr:cNvSpPr/>
      </xdr:nvSpPr>
      <xdr:spPr>
        <a:xfrm>
          <a:off x="1968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112395</xdr:rowOff>
    </xdr:from>
    <xdr:to>
      <xdr:col>15</xdr:col>
      <xdr:colOff>50800</xdr:colOff>
      <xdr:row>62</xdr:row>
      <xdr:rowOff>148590</xdr:rowOff>
    </xdr:to>
    <xdr:cxnSp macro="">
      <xdr:nvCxnSpPr>
        <xdr:cNvPr id="200" name="直線コネクタ 199">
          <a:extLst>
            <a:ext uri="{FF2B5EF4-FFF2-40B4-BE49-F238E27FC236}">
              <a16:creationId xmlns:a16="http://schemas.microsoft.com/office/drawing/2014/main" xmlns="" id="{75355215-8FC2-4422-99CA-6D4470792733}"/>
            </a:ext>
          </a:extLst>
        </xdr:cNvPr>
        <xdr:cNvCxnSpPr/>
      </xdr:nvCxnSpPr>
      <xdr:spPr>
        <a:xfrm>
          <a:off x="2019300" y="107422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12065</xdr:rowOff>
    </xdr:from>
    <xdr:to>
      <xdr:col>6</xdr:col>
      <xdr:colOff>38100</xdr:colOff>
      <xdr:row>62</xdr:row>
      <xdr:rowOff>113665</xdr:rowOff>
    </xdr:to>
    <xdr:sp macro="" textlink="">
      <xdr:nvSpPr>
        <xdr:cNvPr id="201" name="楕円 200">
          <a:extLst>
            <a:ext uri="{FF2B5EF4-FFF2-40B4-BE49-F238E27FC236}">
              <a16:creationId xmlns:a16="http://schemas.microsoft.com/office/drawing/2014/main" xmlns="" id="{4BD3B960-F2A5-4777-9E64-8E72769DD80B}"/>
            </a:ext>
          </a:extLst>
        </xdr:cNvPr>
        <xdr:cNvSpPr/>
      </xdr:nvSpPr>
      <xdr:spPr>
        <a:xfrm>
          <a:off x="1079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62865</xdr:rowOff>
    </xdr:from>
    <xdr:to>
      <xdr:col>10</xdr:col>
      <xdr:colOff>114300</xdr:colOff>
      <xdr:row>62</xdr:row>
      <xdr:rowOff>112395</xdr:rowOff>
    </xdr:to>
    <xdr:cxnSp macro="">
      <xdr:nvCxnSpPr>
        <xdr:cNvPr id="202" name="直線コネクタ 201">
          <a:extLst>
            <a:ext uri="{FF2B5EF4-FFF2-40B4-BE49-F238E27FC236}">
              <a16:creationId xmlns:a16="http://schemas.microsoft.com/office/drawing/2014/main" xmlns="" id="{3BAE5900-9E53-4A7B-B333-14C5A09CA922}"/>
            </a:ext>
          </a:extLst>
        </xdr:cNvPr>
        <xdr:cNvCxnSpPr/>
      </xdr:nvCxnSpPr>
      <xdr:spPr>
        <a:xfrm>
          <a:off x="1130300" y="106927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a:extLst>
            <a:ext uri="{FF2B5EF4-FFF2-40B4-BE49-F238E27FC236}">
              <a16:creationId xmlns:a16="http://schemas.microsoft.com/office/drawing/2014/main" xmlns="" id="{A2960FC9-7953-4D94-9B93-4CB995F73576}"/>
            </a:ext>
          </a:extLst>
        </xdr:cNvPr>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a:extLst>
            <a:ext uri="{FF2B5EF4-FFF2-40B4-BE49-F238E27FC236}">
              <a16:creationId xmlns:a16="http://schemas.microsoft.com/office/drawing/2014/main" xmlns="" id="{A30B7A99-E54C-4D90-84BA-FD1442992AFC}"/>
            </a:ext>
          </a:extLst>
        </xdr:cNvPr>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a:extLst>
            <a:ext uri="{FF2B5EF4-FFF2-40B4-BE49-F238E27FC236}">
              <a16:creationId xmlns:a16="http://schemas.microsoft.com/office/drawing/2014/main" xmlns="" id="{F0191267-48BF-42F8-BF84-14D678B60534}"/>
            </a:ext>
          </a:extLst>
        </xdr:cNvPr>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a:extLst>
            <a:ext uri="{FF2B5EF4-FFF2-40B4-BE49-F238E27FC236}">
              <a16:creationId xmlns:a16="http://schemas.microsoft.com/office/drawing/2014/main" xmlns="" id="{209D4B00-54A8-4C29-BA47-7793FD397A0D}"/>
            </a:ext>
          </a:extLst>
        </xdr:cNvPr>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66692</xdr:rowOff>
    </xdr:from>
    <xdr:ext cx="405111" cy="259045"/>
    <xdr:sp macro="" textlink="">
      <xdr:nvSpPr>
        <xdr:cNvPr id="207" name="n_1mainValue【体育館・プール】&#10;有形固定資産減価償却率">
          <a:extLst>
            <a:ext uri="{FF2B5EF4-FFF2-40B4-BE49-F238E27FC236}">
              <a16:creationId xmlns:a16="http://schemas.microsoft.com/office/drawing/2014/main" xmlns="" id="{3A0EB0FC-F88D-4D69-9D7B-1F9D995633C7}"/>
            </a:ext>
          </a:extLst>
        </xdr:cNvPr>
        <xdr:cNvSpPr txBox="1"/>
      </xdr:nvSpPr>
      <xdr:spPr>
        <a:xfrm>
          <a:off x="3582044"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19067</xdr:rowOff>
    </xdr:from>
    <xdr:ext cx="405111" cy="259045"/>
    <xdr:sp macro="" textlink="">
      <xdr:nvSpPr>
        <xdr:cNvPr id="208" name="n_2mainValue【体育館・プール】&#10;有形固定資産減価償却率">
          <a:extLst>
            <a:ext uri="{FF2B5EF4-FFF2-40B4-BE49-F238E27FC236}">
              <a16:creationId xmlns:a16="http://schemas.microsoft.com/office/drawing/2014/main" xmlns="" id="{332EFFC7-4D59-4FB0-A9F5-FFE32A167AD3}"/>
            </a:ext>
          </a:extLst>
        </xdr:cNvPr>
        <xdr:cNvSpPr txBox="1"/>
      </xdr:nvSpPr>
      <xdr:spPr>
        <a:xfrm>
          <a:off x="2705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154322</xdr:rowOff>
    </xdr:from>
    <xdr:ext cx="405111" cy="259045"/>
    <xdr:sp macro="" textlink="">
      <xdr:nvSpPr>
        <xdr:cNvPr id="209" name="n_3mainValue【体育館・プール】&#10;有形固定資産減価償却率">
          <a:extLst>
            <a:ext uri="{FF2B5EF4-FFF2-40B4-BE49-F238E27FC236}">
              <a16:creationId xmlns:a16="http://schemas.microsoft.com/office/drawing/2014/main" xmlns="" id="{11FB63DB-A47F-4048-8FCC-D5245FC60C6F}"/>
            </a:ext>
          </a:extLst>
        </xdr:cNvPr>
        <xdr:cNvSpPr txBox="1"/>
      </xdr:nvSpPr>
      <xdr:spPr>
        <a:xfrm>
          <a:off x="18167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104792</xdr:rowOff>
    </xdr:from>
    <xdr:ext cx="405111" cy="259045"/>
    <xdr:sp macro="" textlink="">
      <xdr:nvSpPr>
        <xdr:cNvPr id="210" name="n_4mainValue【体育館・プール】&#10;有形固定資産減価償却率">
          <a:extLst>
            <a:ext uri="{FF2B5EF4-FFF2-40B4-BE49-F238E27FC236}">
              <a16:creationId xmlns:a16="http://schemas.microsoft.com/office/drawing/2014/main" xmlns="" id="{D7D84FA9-05D2-4986-B8E7-41DC04EA2379}"/>
            </a:ext>
          </a:extLst>
        </xdr:cNvPr>
        <xdr:cNvSpPr txBox="1"/>
      </xdr:nvSpPr>
      <xdr:spPr>
        <a:xfrm>
          <a:off x="9277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xmlns="" id="{65B8DA5A-8CD9-43DD-8245-09C9E5C87A0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xmlns="" id="{547E49F4-7C15-4B42-A1F0-EC0EB6A1965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xmlns="" id="{708A2F52-9392-4646-9AA4-F6D1EF92363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xmlns="" id="{9CA2670F-CA0A-4936-876A-85F5A5637E4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xmlns="" id="{7C92B262-87B7-4429-9CCE-8F2650E6154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xmlns="" id="{CFEDE4D5-2DDD-4A60-AAD2-BFEE3DAB6A7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xmlns="" id="{BF2F86BC-4111-4361-B86C-D138B33AB19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xmlns="" id="{8843B822-4C82-4E0B-ABDB-EE05B06E8C4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xmlns="" id="{A93489B3-C776-41A7-B77D-B16D5ABA7B3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xmlns="" id="{0A6D050E-2FB5-437B-8D3F-133765F36B4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xmlns="" id="{DDCC0C09-D63A-4928-AB3F-E33511ECBE4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xmlns="" id="{9A755ACA-47AC-43E0-AAE6-98C99A855F6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xmlns="" id="{527D2175-6891-4BC1-8DDC-C97F289BC36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xmlns="" id="{9BE02E07-00F7-4B87-93D7-D78BE1E5940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xmlns="" id="{ADAF29FA-79A5-4306-B370-3FFDA93B357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xmlns="" id="{EDD85E35-38C0-47D2-A16C-4CDCD49D018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xmlns="" id="{B501FE15-1C5C-40B2-B06F-CAB0E65AEF2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xmlns="" id="{7CF645E7-77EA-46E2-8823-8974F5445C8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xmlns="" id="{E067DB8A-1E5C-42D3-B348-868E8018099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xmlns="" id="{6E74BFE8-8BA5-438F-B2D7-FC77CABD230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xmlns="" id="{7D614ACF-DDB4-437C-AEDA-5AC59506539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xmlns="" id="{525F0272-3BBC-4418-B4F8-6AF0C25E150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xmlns="" id="{92936643-1919-4352-8048-6CB20D21203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xmlns="" id="{4B566113-5B11-455B-82AD-5203ADB69B48}"/>
            </a:ext>
          </a:extLst>
        </xdr:cNvPr>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xmlns="" id="{362CEC8D-9A1C-451C-8D48-D693E9D69D5E}"/>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xmlns="" id="{86F4D579-DA51-4A91-823B-A0A7F982EB1E}"/>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a:extLst>
            <a:ext uri="{FF2B5EF4-FFF2-40B4-BE49-F238E27FC236}">
              <a16:creationId xmlns:a16="http://schemas.microsoft.com/office/drawing/2014/main" xmlns="" id="{56E749F7-901C-4EE2-A8BB-992EC875AE60}"/>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a:extLst>
            <a:ext uri="{FF2B5EF4-FFF2-40B4-BE49-F238E27FC236}">
              <a16:creationId xmlns:a16="http://schemas.microsoft.com/office/drawing/2014/main" xmlns="" id="{429287A7-7901-4E32-8017-14655017A1AC}"/>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a:extLst>
            <a:ext uri="{FF2B5EF4-FFF2-40B4-BE49-F238E27FC236}">
              <a16:creationId xmlns:a16="http://schemas.microsoft.com/office/drawing/2014/main" xmlns="" id="{588099B8-AFA9-45CB-8A15-624E827A0F99}"/>
            </a:ext>
          </a:extLst>
        </xdr:cNvPr>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a:extLst>
            <a:ext uri="{FF2B5EF4-FFF2-40B4-BE49-F238E27FC236}">
              <a16:creationId xmlns:a16="http://schemas.microsoft.com/office/drawing/2014/main" xmlns="" id="{09D1C85C-140C-4DA0-A469-61734EB343E1}"/>
            </a:ext>
          </a:extLst>
        </xdr:cNvPr>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a:extLst>
            <a:ext uri="{FF2B5EF4-FFF2-40B4-BE49-F238E27FC236}">
              <a16:creationId xmlns:a16="http://schemas.microsoft.com/office/drawing/2014/main" xmlns="" id="{F7233656-B95D-488D-807B-1E504661C7A3}"/>
            </a:ext>
          </a:extLst>
        </xdr:cNvPr>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a:extLst>
            <a:ext uri="{FF2B5EF4-FFF2-40B4-BE49-F238E27FC236}">
              <a16:creationId xmlns:a16="http://schemas.microsoft.com/office/drawing/2014/main" xmlns="" id="{2EA13A8D-311C-4FDA-933A-05E03660A4CF}"/>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a:extLst>
            <a:ext uri="{FF2B5EF4-FFF2-40B4-BE49-F238E27FC236}">
              <a16:creationId xmlns:a16="http://schemas.microsoft.com/office/drawing/2014/main" xmlns="" id="{E75E0DB3-8AD2-457D-83BA-F789836E4ECA}"/>
            </a:ext>
          </a:extLst>
        </xdr:cNvPr>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a:extLst>
            <a:ext uri="{FF2B5EF4-FFF2-40B4-BE49-F238E27FC236}">
              <a16:creationId xmlns:a16="http://schemas.microsoft.com/office/drawing/2014/main" xmlns="" id="{67851421-C148-4147-B958-EE2513321D7C}"/>
            </a:ext>
          </a:extLst>
        </xdr:cNvPr>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1E10D13F-C2B0-495D-8945-7BD1D57D838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BC08B2C5-2DF7-450B-9061-4E96B2D6F81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85C247EC-52D9-4306-B463-3F750C94B6B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xmlns="" id="{265DA362-523A-4CD5-82CA-6F10645DE03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xmlns="" id="{8D3BF554-FA14-4FAF-88D3-5518E57DC89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29210</xdr:rowOff>
    </xdr:from>
    <xdr:to>
      <xdr:col>55</xdr:col>
      <xdr:colOff>50800</xdr:colOff>
      <xdr:row>63</xdr:row>
      <xdr:rowOff>130810</xdr:rowOff>
    </xdr:to>
    <xdr:sp macro="" textlink="">
      <xdr:nvSpPr>
        <xdr:cNvPr id="250" name="楕円 249">
          <a:extLst>
            <a:ext uri="{FF2B5EF4-FFF2-40B4-BE49-F238E27FC236}">
              <a16:creationId xmlns:a16="http://schemas.microsoft.com/office/drawing/2014/main" xmlns="" id="{D574D6B3-19B1-4477-90B3-4BF8B55F02EB}"/>
            </a:ext>
          </a:extLst>
        </xdr:cNvPr>
        <xdr:cNvSpPr/>
      </xdr:nvSpPr>
      <xdr:spPr>
        <a:xfrm>
          <a:off x="10426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7637</xdr:rowOff>
    </xdr:from>
    <xdr:ext cx="469744" cy="259045"/>
    <xdr:sp macro="" textlink="">
      <xdr:nvSpPr>
        <xdr:cNvPr id="251" name="【体育館・プール】&#10;一人当たり面積該当値テキスト">
          <a:extLst>
            <a:ext uri="{FF2B5EF4-FFF2-40B4-BE49-F238E27FC236}">
              <a16:creationId xmlns:a16="http://schemas.microsoft.com/office/drawing/2014/main" xmlns="" id="{9270C7C8-FE81-41F0-ADCE-F81D38F76352}"/>
            </a:ext>
          </a:extLst>
        </xdr:cNvPr>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6350</xdr:rowOff>
    </xdr:from>
    <xdr:to>
      <xdr:col>50</xdr:col>
      <xdr:colOff>165100</xdr:colOff>
      <xdr:row>63</xdr:row>
      <xdr:rowOff>107950</xdr:rowOff>
    </xdr:to>
    <xdr:sp macro="" textlink="">
      <xdr:nvSpPr>
        <xdr:cNvPr id="252" name="楕円 251">
          <a:extLst>
            <a:ext uri="{FF2B5EF4-FFF2-40B4-BE49-F238E27FC236}">
              <a16:creationId xmlns:a16="http://schemas.microsoft.com/office/drawing/2014/main" xmlns="" id="{5C769E64-3610-42AB-950B-366AADBFEF52}"/>
            </a:ext>
          </a:extLst>
        </xdr:cNvPr>
        <xdr:cNvSpPr/>
      </xdr:nvSpPr>
      <xdr:spPr>
        <a:xfrm>
          <a:off x="9588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57150</xdr:rowOff>
    </xdr:from>
    <xdr:to>
      <xdr:col>55</xdr:col>
      <xdr:colOff>0</xdr:colOff>
      <xdr:row>63</xdr:row>
      <xdr:rowOff>80010</xdr:rowOff>
    </xdr:to>
    <xdr:cxnSp macro="">
      <xdr:nvCxnSpPr>
        <xdr:cNvPr id="253" name="直線コネクタ 252">
          <a:extLst>
            <a:ext uri="{FF2B5EF4-FFF2-40B4-BE49-F238E27FC236}">
              <a16:creationId xmlns:a16="http://schemas.microsoft.com/office/drawing/2014/main" xmlns="" id="{1C09D9D5-B4EC-4D70-BC80-4DC6B064A196}"/>
            </a:ext>
          </a:extLst>
        </xdr:cNvPr>
        <xdr:cNvCxnSpPr/>
      </xdr:nvCxnSpPr>
      <xdr:spPr>
        <a:xfrm>
          <a:off x="9639300" y="10858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8890</xdr:rowOff>
    </xdr:from>
    <xdr:to>
      <xdr:col>46</xdr:col>
      <xdr:colOff>38100</xdr:colOff>
      <xdr:row>63</xdr:row>
      <xdr:rowOff>110490</xdr:rowOff>
    </xdr:to>
    <xdr:sp macro="" textlink="">
      <xdr:nvSpPr>
        <xdr:cNvPr id="254" name="楕円 253">
          <a:extLst>
            <a:ext uri="{FF2B5EF4-FFF2-40B4-BE49-F238E27FC236}">
              <a16:creationId xmlns:a16="http://schemas.microsoft.com/office/drawing/2014/main" xmlns="" id="{2E38E16E-6BCE-4C33-AB2D-13E7D1BF9C06}"/>
            </a:ext>
          </a:extLst>
        </xdr:cNvPr>
        <xdr:cNvSpPr/>
      </xdr:nvSpPr>
      <xdr:spPr>
        <a:xfrm>
          <a:off x="86995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57150</xdr:rowOff>
    </xdr:from>
    <xdr:to>
      <xdr:col>50</xdr:col>
      <xdr:colOff>114300</xdr:colOff>
      <xdr:row>63</xdr:row>
      <xdr:rowOff>59690</xdr:rowOff>
    </xdr:to>
    <xdr:cxnSp macro="">
      <xdr:nvCxnSpPr>
        <xdr:cNvPr id="255" name="直線コネクタ 254">
          <a:extLst>
            <a:ext uri="{FF2B5EF4-FFF2-40B4-BE49-F238E27FC236}">
              <a16:creationId xmlns:a16="http://schemas.microsoft.com/office/drawing/2014/main" xmlns="" id="{4A281003-57D8-432A-B929-C3D2DB095BC8}"/>
            </a:ext>
          </a:extLst>
        </xdr:cNvPr>
        <xdr:cNvCxnSpPr/>
      </xdr:nvCxnSpPr>
      <xdr:spPr>
        <a:xfrm flipV="1">
          <a:off x="8750300" y="108585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10160</xdr:rowOff>
    </xdr:from>
    <xdr:to>
      <xdr:col>41</xdr:col>
      <xdr:colOff>101600</xdr:colOff>
      <xdr:row>63</xdr:row>
      <xdr:rowOff>111760</xdr:rowOff>
    </xdr:to>
    <xdr:sp macro="" textlink="">
      <xdr:nvSpPr>
        <xdr:cNvPr id="256" name="楕円 255">
          <a:extLst>
            <a:ext uri="{FF2B5EF4-FFF2-40B4-BE49-F238E27FC236}">
              <a16:creationId xmlns:a16="http://schemas.microsoft.com/office/drawing/2014/main" xmlns="" id="{FE8025B4-2F15-46B5-80CC-0A71B3E5EB22}"/>
            </a:ext>
          </a:extLst>
        </xdr:cNvPr>
        <xdr:cNvSpPr/>
      </xdr:nvSpPr>
      <xdr:spPr>
        <a:xfrm>
          <a:off x="7810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59690</xdr:rowOff>
    </xdr:from>
    <xdr:to>
      <xdr:col>45</xdr:col>
      <xdr:colOff>177800</xdr:colOff>
      <xdr:row>63</xdr:row>
      <xdr:rowOff>60960</xdr:rowOff>
    </xdr:to>
    <xdr:cxnSp macro="">
      <xdr:nvCxnSpPr>
        <xdr:cNvPr id="257" name="直線コネクタ 256">
          <a:extLst>
            <a:ext uri="{FF2B5EF4-FFF2-40B4-BE49-F238E27FC236}">
              <a16:creationId xmlns:a16="http://schemas.microsoft.com/office/drawing/2014/main" xmlns="" id="{630907A5-5CD9-4AC0-B8B7-4ABECE888FB5}"/>
            </a:ext>
          </a:extLst>
        </xdr:cNvPr>
        <xdr:cNvCxnSpPr/>
      </xdr:nvCxnSpPr>
      <xdr:spPr>
        <a:xfrm flipV="1">
          <a:off x="7861300" y="108610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17780</xdr:rowOff>
    </xdr:from>
    <xdr:to>
      <xdr:col>36</xdr:col>
      <xdr:colOff>165100</xdr:colOff>
      <xdr:row>63</xdr:row>
      <xdr:rowOff>119380</xdr:rowOff>
    </xdr:to>
    <xdr:sp macro="" textlink="">
      <xdr:nvSpPr>
        <xdr:cNvPr id="258" name="楕円 257">
          <a:extLst>
            <a:ext uri="{FF2B5EF4-FFF2-40B4-BE49-F238E27FC236}">
              <a16:creationId xmlns:a16="http://schemas.microsoft.com/office/drawing/2014/main" xmlns="" id="{6FDB5C5B-39BC-4273-B9BF-DB1E79E17364}"/>
            </a:ext>
          </a:extLst>
        </xdr:cNvPr>
        <xdr:cNvSpPr/>
      </xdr:nvSpPr>
      <xdr:spPr>
        <a:xfrm>
          <a:off x="6921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60960</xdr:rowOff>
    </xdr:from>
    <xdr:to>
      <xdr:col>41</xdr:col>
      <xdr:colOff>50800</xdr:colOff>
      <xdr:row>63</xdr:row>
      <xdr:rowOff>68580</xdr:rowOff>
    </xdr:to>
    <xdr:cxnSp macro="">
      <xdr:nvCxnSpPr>
        <xdr:cNvPr id="259" name="直線コネクタ 258">
          <a:extLst>
            <a:ext uri="{FF2B5EF4-FFF2-40B4-BE49-F238E27FC236}">
              <a16:creationId xmlns:a16="http://schemas.microsoft.com/office/drawing/2014/main" xmlns="" id="{B00B49C0-CF27-4FB8-9880-20CFE4D1767E}"/>
            </a:ext>
          </a:extLst>
        </xdr:cNvPr>
        <xdr:cNvCxnSpPr/>
      </xdr:nvCxnSpPr>
      <xdr:spPr>
        <a:xfrm flipV="1">
          <a:off x="6972300" y="108623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a:extLst>
            <a:ext uri="{FF2B5EF4-FFF2-40B4-BE49-F238E27FC236}">
              <a16:creationId xmlns:a16="http://schemas.microsoft.com/office/drawing/2014/main" xmlns="" id="{B96E90DF-BA15-4BEE-9315-B6A8B8835438}"/>
            </a:ext>
          </a:extLst>
        </xdr:cNvPr>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a:extLst>
            <a:ext uri="{FF2B5EF4-FFF2-40B4-BE49-F238E27FC236}">
              <a16:creationId xmlns:a16="http://schemas.microsoft.com/office/drawing/2014/main" xmlns="" id="{009EE154-E714-4EC7-91F2-C2E5F19A4CE1}"/>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62" name="n_3aveValue【体育館・プール】&#10;一人当たり面積">
          <a:extLst>
            <a:ext uri="{FF2B5EF4-FFF2-40B4-BE49-F238E27FC236}">
              <a16:creationId xmlns:a16="http://schemas.microsoft.com/office/drawing/2014/main" xmlns="" id="{B768B7F5-73ED-4208-8D6C-6B3B58374ECD}"/>
            </a:ext>
          </a:extLst>
        </xdr:cNvPr>
        <xdr:cNvSpPr txBox="1"/>
      </xdr:nvSpPr>
      <xdr:spPr>
        <a:xfrm>
          <a:off x="7626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aveValue【体育館・プール】&#10;一人当たり面積">
          <a:extLst>
            <a:ext uri="{FF2B5EF4-FFF2-40B4-BE49-F238E27FC236}">
              <a16:creationId xmlns:a16="http://schemas.microsoft.com/office/drawing/2014/main" xmlns="" id="{6695B43F-CA97-452C-8404-4C6F74025ACB}"/>
            </a:ext>
          </a:extLst>
        </xdr:cNvPr>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99077</xdr:rowOff>
    </xdr:from>
    <xdr:ext cx="469744" cy="259045"/>
    <xdr:sp macro="" textlink="">
      <xdr:nvSpPr>
        <xdr:cNvPr id="264" name="n_1mainValue【体育館・プール】&#10;一人当たり面積">
          <a:extLst>
            <a:ext uri="{FF2B5EF4-FFF2-40B4-BE49-F238E27FC236}">
              <a16:creationId xmlns:a16="http://schemas.microsoft.com/office/drawing/2014/main" xmlns="" id="{E568A6CC-C10B-4EDC-A31C-AA1724301C7A}"/>
            </a:ext>
          </a:extLst>
        </xdr:cNvPr>
        <xdr:cNvSpPr txBox="1"/>
      </xdr:nvSpPr>
      <xdr:spPr>
        <a:xfrm>
          <a:off x="9391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101617</xdr:rowOff>
    </xdr:from>
    <xdr:ext cx="469744" cy="259045"/>
    <xdr:sp macro="" textlink="">
      <xdr:nvSpPr>
        <xdr:cNvPr id="265" name="n_2mainValue【体育館・プール】&#10;一人当たり面積">
          <a:extLst>
            <a:ext uri="{FF2B5EF4-FFF2-40B4-BE49-F238E27FC236}">
              <a16:creationId xmlns:a16="http://schemas.microsoft.com/office/drawing/2014/main" xmlns="" id="{B0FF61CF-0D5E-4F90-BDC7-4AE870F5D922}"/>
            </a:ext>
          </a:extLst>
        </xdr:cNvPr>
        <xdr:cNvSpPr txBox="1"/>
      </xdr:nvSpPr>
      <xdr:spPr>
        <a:xfrm>
          <a:off x="8515427" y="1090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102887</xdr:rowOff>
    </xdr:from>
    <xdr:ext cx="469744" cy="259045"/>
    <xdr:sp macro="" textlink="">
      <xdr:nvSpPr>
        <xdr:cNvPr id="266" name="n_3mainValue【体育館・プール】&#10;一人当たり面積">
          <a:extLst>
            <a:ext uri="{FF2B5EF4-FFF2-40B4-BE49-F238E27FC236}">
              <a16:creationId xmlns:a16="http://schemas.microsoft.com/office/drawing/2014/main" xmlns="" id="{51C7C2DD-8B24-4103-916D-EB5A305FB1AC}"/>
            </a:ext>
          </a:extLst>
        </xdr:cNvPr>
        <xdr:cNvSpPr txBox="1"/>
      </xdr:nvSpPr>
      <xdr:spPr>
        <a:xfrm>
          <a:off x="7626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110507</xdr:rowOff>
    </xdr:from>
    <xdr:ext cx="469744" cy="259045"/>
    <xdr:sp macro="" textlink="">
      <xdr:nvSpPr>
        <xdr:cNvPr id="267" name="n_4mainValue【体育館・プール】&#10;一人当たり面積">
          <a:extLst>
            <a:ext uri="{FF2B5EF4-FFF2-40B4-BE49-F238E27FC236}">
              <a16:creationId xmlns:a16="http://schemas.microsoft.com/office/drawing/2014/main" xmlns="" id="{4DCF3323-C992-44AC-A37C-365671A8EB00}"/>
            </a:ext>
          </a:extLst>
        </xdr:cNvPr>
        <xdr:cNvSpPr txBox="1"/>
      </xdr:nvSpPr>
      <xdr:spPr>
        <a:xfrm>
          <a:off x="6737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xmlns="" id="{D25C2619-E4C7-4629-8604-FC4A590F3B7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xmlns="" id="{F5BDFC50-D212-4E52-8D0C-AC11F6A1B40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xmlns="" id="{0BCAFB43-3EFC-41FB-A2D8-B861F28B69E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xmlns="" id="{5D135085-1F64-4AF7-AEA0-4D6FE541C06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xmlns="" id="{6375CE6A-BB33-4DEF-8A8B-EBC2F8DF36F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xmlns="" id="{FA2A3A38-FFC3-4606-AB26-DA17954DCC0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xmlns="" id="{F8709703-AE20-4D28-B3DB-7678A0542F7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xmlns="" id="{997A38A0-7CD4-45EA-A0B2-D36E155C4BB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xmlns="" id="{71E89FEB-2968-4FB2-BACF-259344D702C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xmlns="" id="{65FC89F6-FE42-4B7A-815D-6C4BB8067D8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xmlns="" id="{B3499449-9503-4980-85AA-D07378B544A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a:extLst>
            <a:ext uri="{FF2B5EF4-FFF2-40B4-BE49-F238E27FC236}">
              <a16:creationId xmlns:a16="http://schemas.microsoft.com/office/drawing/2014/main" xmlns="" id="{4A0179EC-07BF-4D69-9329-C059A0E48C5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xmlns="" id="{A1D9CAA1-39DF-47C7-B2A8-737FE6C6E45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a:extLst>
            <a:ext uri="{FF2B5EF4-FFF2-40B4-BE49-F238E27FC236}">
              <a16:creationId xmlns:a16="http://schemas.microsoft.com/office/drawing/2014/main" xmlns="" id="{AB85164E-822A-4E6B-B5DA-DC40BD1DEC1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a:extLst>
            <a:ext uri="{FF2B5EF4-FFF2-40B4-BE49-F238E27FC236}">
              <a16:creationId xmlns:a16="http://schemas.microsoft.com/office/drawing/2014/main" xmlns="" id="{1BD6CD86-6FC0-408A-9BD9-588AEEC5709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a:extLst>
            <a:ext uri="{FF2B5EF4-FFF2-40B4-BE49-F238E27FC236}">
              <a16:creationId xmlns:a16="http://schemas.microsoft.com/office/drawing/2014/main" xmlns="" id="{F8BC10A1-BB81-4725-9B26-71F26065946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a:extLst>
            <a:ext uri="{FF2B5EF4-FFF2-40B4-BE49-F238E27FC236}">
              <a16:creationId xmlns:a16="http://schemas.microsoft.com/office/drawing/2014/main" xmlns="" id="{BBDAAA5C-DB48-42E6-AEBF-A58A54015FF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a:extLst>
            <a:ext uri="{FF2B5EF4-FFF2-40B4-BE49-F238E27FC236}">
              <a16:creationId xmlns:a16="http://schemas.microsoft.com/office/drawing/2014/main" xmlns="" id="{3E299E54-743A-4A19-AF23-2F35DD4EEEA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a:extLst>
            <a:ext uri="{FF2B5EF4-FFF2-40B4-BE49-F238E27FC236}">
              <a16:creationId xmlns:a16="http://schemas.microsoft.com/office/drawing/2014/main" xmlns="" id="{25F23DCF-D3DC-4AEA-BB8F-20987A1051A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a:extLst>
            <a:ext uri="{FF2B5EF4-FFF2-40B4-BE49-F238E27FC236}">
              <a16:creationId xmlns:a16="http://schemas.microsoft.com/office/drawing/2014/main" xmlns="" id="{BB5BCE74-9B93-4E5F-A834-A617CF99CFA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a:extLst>
            <a:ext uri="{FF2B5EF4-FFF2-40B4-BE49-F238E27FC236}">
              <a16:creationId xmlns:a16="http://schemas.microsoft.com/office/drawing/2014/main" xmlns="" id="{F2C287C6-BDA6-4125-A8C9-56A614CB8C1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a:extLst>
            <a:ext uri="{FF2B5EF4-FFF2-40B4-BE49-F238E27FC236}">
              <a16:creationId xmlns:a16="http://schemas.microsoft.com/office/drawing/2014/main" xmlns="" id="{0BCE4EE9-B662-44F6-8F4E-E1722F8CD7B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a:extLst>
            <a:ext uri="{FF2B5EF4-FFF2-40B4-BE49-F238E27FC236}">
              <a16:creationId xmlns:a16="http://schemas.microsoft.com/office/drawing/2014/main" xmlns="" id="{AB49634F-597E-47A5-8C52-84B4E148D92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a:extLst>
            <a:ext uri="{FF2B5EF4-FFF2-40B4-BE49-F238E27FC236}">
              <a16:creationId xmlns:a16="http://schemas.microsoft.com/office/drawing/2014/main" xmlns="" id="{6B88614D-5D90-48ED-8C12-71562BD1AF9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xmlns="" id="{03B1582F-C47B-48D9-8B97-9B79351D9DA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a:extLst>
            <a:ext uri="{FF2B5EF4-FFF2-40B4-BE49-F238E27FC236}">
              <a16:creationId xmlns:a16="http://schemas.microsoft.com/office/drawing/2014/main" xmlns="" id="{CDC48B4A-AE17-4F64-BC9A-8767F660D3DA}"/>
            </a:ext>
          </a:extLst>
        </xdr:cNvPr>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a:extLst>
            <a:ext uri="{FF2B5EF4-FFF2-40B4-BE49-F238E27FC236}">
              <a16:creationId xmlns:a16="http://schemas.microsoft.com/office/drawing/2014/main" xmlns="" id="{5C0724D7-B767-4ECF-98DF-197C6AFB4C1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a:extLst>
            <a:ext uri="{FF2B5EF4-FFF2-40B4-BE49-F238E27FC236}">
              <a16:creationId xmlns:a16="http://schemas.microsoft.com/office/drawing/2014/main" xmlns="" id="{B6010221-A632-4337-98E0-232EF89DF34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a:extLst>
            <a:ext uri="{FF2B5EF4-FFF2-40B4-BE49-F238E27FC236}">
              <a16:creationId xmlns:a16="http://schemas.microsoft.com/office/drawing/2014/main" xmlns="" id="{C4636605-FB87-49A6-9832-78BB0F3E95E6}"/>
            </a:ext>
          </a:extLst>
        </xdr:cNvPr>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a:extLst>
            <a:ext uri="{FF2B5EF4-FFF2-40B4-BE49-F238E27FC236}">
              <a16:creationId xmlns:a16="http://schemas.microsoft.com/office/drawing/2014/main" xmlns="" id="{AF76E395-BF38-4A25-9D36-7AE4A9BEFF22}"/>
            </a:ext>
          </a:extLst>
        </xdr:cNvPr>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298" name="【福祉施設】&#10;有形固定資産減価償却率平均値テキスト">
          <a:extLst>
            <a:ext uri="{FF2B5EF4-FFF2-40B4-BE49-F238E27FC236}">
              <a16:creationId xmlns:a16="http://schemas.microsoft.com/office/drawing/2014/main" xmlns="" id="{CCE02E70-53EC-4DCA-9053-3DA14927EA88}"/>
            </a:ext>
          </a:extLst>
        </xdr:cNvPr>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a:extLst>
            <a:ext uri="{FF2B5EF4-FFF2-40B4-BE49-F238E27FC236}">
              <a16:creationId xmlns:a16="http://schemas.microsoft.com/office/drawing/2014/main" xmlns="" id="{4B635676-1798-47F1-B563-890B6C6F4378}"/>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a:extLst>
            <a:ext uri="{FF2B5EF4-FFF2-40B4-BE49-F238E27FC236}">
              <a16:creationId xmlns:a16="http://schemas.microsoft.com/office/drawing/2014/main" xmlns="" id="{395EF505-19ED-4483-81BB-0DACCD283469}"/>
            </a:ext>
          </a:extLst>
        </xdr:cNvPr>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a:extLst>
            <a:ext uri="{FF2B5EF4-FFF2-40B4-BE49-F238E27FC236}">
              <a16:creationId xmlns:a16="http://schemas.microsoft.com/office/drawing/2014/main" xmlns="" id="{5C2010AF-B21E-44F4-BEDC-1036F7C73355}"/>
            </a:ext>
          </a:extLst>
        </xdr:cNvPr>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a:extLst>
            <a:ext uri="{FF2B5EF4-FFF2-40B4-BE49-F238E27FC236}">
              <a16:creationId xmlns:a16="http://schemas.microsoft.com/office/drawing/2014/main" xmlns="" id="{47CF242E-88FF-4C07-B38F-0304FE10DB07}"/>
            </a:ext>
          </a:extLst>
        </xdr:cNvPr>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a:extLst>
            <a:ext uri="{FF2B5EF4-FFF2-40B4-BE49-F238E27FC236}">
              <a16:creationId xmlns:a16="http://schemas.microsoft.com/office/drawing/2014/main" xmlns="" id="{853A80B2-5F0E-46AE-8119-988B41D28CC6}"/>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35CC9396-830C-4F98-9E7A-AA7C778C522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9D7BE346-A920-4018-A889-8AA51CE136D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xmlns="" id="{F6431BA8-BC34-4243-BAB8-9D5DFE03813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xmlns="" id="{0DB7379F-D7FF-43C6-8B47-8A3BF29666B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xmlns="" id="{E8A0B68C-C1EE-4A93-9F4D-6C178756F7E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44450</xdr:rowOff>
    </xdr:from>
    <xdr:to>
      <xdr:col>24</xdr:col>
      <xdr:colOff>114300</xdr:colOff>
      <xdr:row>82</xdr:row>
      <xdr:rowOff>146050</xdr:rowOff>
    </xdr:to>
    <xdr:sp macro="" textlink="">
      <xdr:nvSpPr>
        <xdr:cNvPr id="309" name="楕円 308">
          <a:extLst>
            <a:ext uri="{FF2B5EF4-FFF2-40B4-BE49-F238E27FC236}">
              <a16:creationId xmlns:a16="http://schemas.microsoft.com/office/drawing/2014/main" xmlns="" id="{A46934B6-2D83-4F65-9ABF-46287D3B6A47}"/>
            </a:ext>
          </a:extLst>
        </xdr:cNvPr>
        <xdr:cNvSpPr/>
      </xdr:nvSpPr>
      <xdr:spPr>
        <a:xfrm>
          <a:off x="4584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67327</xdr:rowOff>
    </xdr:from>
    <xdr:ext cx="405111" cy="259045"/>
    <xdr:sp macro="" textlink="">
      <xdr:nvSpPr>
        <xdr:cNvPr id="310" name="【福祉施設】&#10;有形固定資産減価償却率該当値テキスト">
          <a:extLst>
            <a:ext uri="{FF2B5EF4-FFF2-40B4-BE49-F238E27FC236}">
              <a16:creationId xmlns:a16="http://schemas.microsoft.com/office/drawing/2014/main" xmlns="" id="{FF9EB4E8-5FE9-4460-81AA-800A1DD081C5}"/>
            </a:ext>
          </a:extLst>
        </xdr:cNvPr>
        <xdr:cNvSpPr txBox="1"/>
      </xdr:nvSpPr>
      <xdr:spPr>
        <a:xfrm>
          <a:off x="4673600"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13426</xdr:rowOff>
    </xdr:from>
    <xdr:to>
      <xdr:col>20</xdr:col>
      <xdr:colOff>38100</xdr:colOff>
      <xdr:row>82</xdr:row>
      <xdr:rowOff>115026</xdr:rowOff>
    </xdr:to>
    <xdr:sp macro="" textlink="">
      <xdr:nvSpPr>
        <xdr:cNvPr id="311" name="楕円 310">
          <a:extLst>
            <a:ext uri="{FF2B5EF4-FFF2-40B4-BE49-F238E27FC236}">
              <a16:creationId xmlns:a16="http://schemas.microsoft.com/office/drawing/2014/main" xmlns="" id="{840121D0-C973-4114-B30B-CA8A325471F2}"/>
            </a:ext>
          </a:extLst>
        </xdr:cNvPr>
        <xdr:cNvSpPr/>
      </xdr:nvSpPr>
      <xdr:spPr>
        <a:xfrm>
          <a:off x="3746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64226</xdr:rowOff>
    </xdr:from>
    <xdr:to>
      <xdr:col>24</xdr:col>
      <xdr:colOff>63500</xdr:colOff>
      <xdr:row>82</xdr:row>
      <xdr:rowOff>95250</xdr:rowOff>
    </xdr:to>
    <xdr:cxnSp macro="">
      <xdr:nvCxnSpPr>
        <xdr:cNvPr id="312" name="直線コネクタ 311">
          <a:extLst>
            <a:ext uri="{FF2B5EF4-FFF2-40B4-BE49-F238E27FC236}">
              <a16:creationId xmlns:a16="http://schemas.microsoft.com/office/drawing/2014/main" xmlns="" id="{AAAAFBC3-AC42-4776-A0EC-E36B8E6B1F09}"/>
            </a:ext>
          </a:extLst>
        </xdr:cNvPr>
        <xdr:cNvCxnSpPr/>
      </xdr:nvCxnSpPr>
      <xdr:spPr>
        <a:xfrm>
          <a:off x="3797300" y="1412312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1995</xdr:rowOff>
    </xdr:from>
    <xdr:to>
      <xdr:col>15</xdr:col>
      <xdr:colOff>101600</xdr:colOff>
      <xdr:row>82</xdr:row>
      <xdr:rowOff>103595</xdr:rowOff>
    </xdr:to>
    <xdr:sp macro="" textlink="">
      <xdr:nvSpPr>
        <xdr:cNvPr id="313" name="楕円 312">
          <a:extLst>
            <a:ext uri="{FF2B5EF4-FFF2-40B4-BE49-F238E27FC236}">
              <a16:creationId xmlns:a16="http://schemas.microsoft.com/office/drawing/2014/main" xmlns="" id="{3C903C11-F9F2-4F7E-AEF4-897B51A11673}"/>
            </a:ext>
          </a:extLst>
        </xdr:cNvPr>
        <xdr:cNvSpPr/>
      </xdr:nvSpPr>
      <xdr:spPr>
        <a:xfrm>
          <a:off x="2857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52795</xdr:rowOff>
    </xdr:from>
    <xdr:to>
      <xdr:col>19</xdr:col>
      <xdr:colOff>177800</xdr:colOff>
      <xdr:row>82</xdr:row>
      <xdr:rowOff>64226</xdr:rowOff>
    </xdr:to>
    <xdr:cxnSp macro="">
      <xdr:nvCxnSpPr>
        <xdr:cNvPr id="314" name="直線コネクタ 313">
          <a:extLst>
            <a:ext uri="{FF2B5EF4-FFF2-40B4-BE49-F238E27FC236}">
              <a16:creationId xmlns:a16="http://schemas.microsoft.com/office/drawing/2014/main" xmlns="" id="{FA3D7B97-F8EC-494F-9CB3-8D487DF63E65}"/>
            </a:ext>
          </a:extLst>
        </xdr:cNvPr>
        <xdr:cNvCxnSpPr/>
      </xdr:nvCxnSpPr>
      <xdr:spPr>
        <a:xfrm>
          <a:off x="2908300" y="1411169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130992</xdr:rowOff>
    </xdr:from>
    <xdr:to>
      <xdr:col>10</xdr:col>
      <xdr:colOff>165100</xdr:colOff>
      <xdr:row>82</xdr:row>
      <xdr:rowOff>61142</xdr:rowOff>
    </xdr:to>
    <xdr:sp macro="" textlink="">
      <xdr:nvSpPr>
        <xdr:cNvPr id="315" name="楕円 314">
          <a:extLst>
            <a:ext uri="{FF2B5EF4-FFF2-40B4-BE49-F238E27FC236}">
              <a16:creationId xmlns:a16="http://schemas.microsoft.com/office/drawing/2014/main" xmlns="" id="{55B51FF7-344C-48E6-9E79-94FC447ABA85}"/>
            </a:ext>
          </a:extLst>
        </xdr:cNvPr>
        <xdr:cNvSpPr/>
      </xdr:nvSpPr>
      <xdr:spPr>
        <a:xfrm>
          <a:off x="1968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10342</xdr:rowOff>
    </xdr:from>
    <xdr:to>
      <xdr:col>15</xdr:col>
      <xdr:colOff>50800</xdr:colOff>
      <xdr:row>82</xdr:row>
      <xdr:rowOff>52795</xdr:rowOff>
    </xdr:to>
    <xdr:cxnSp macro="">
      <xdr:nvCxnSpPr>
        <xdr:cNvPr id="316" name="直線コネクタ 315">
          <a:extLst>
            <a:ext uri="{FF2B5EF4-FFF2-40B4-BE49-F238E27FC236}">
              <a16:creationId xmlns:a16="http://schemas.microsoft.com/office/drawing/2014/main" xmlns="" id="{1DCB2398-42BA-4EB9-9DA4-87E461B491C2}"/>
            </a:ext>
          </a:extLst>
        </xdr:cNvPr>
        <xdr:cNvCxnSpPr/>
      </xdr:nvCxnSpPr>
      <xdr:spPr>
        <a:xfrm>
          <a:off x="2019300" y="14069242"/>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108131</xdr:rowOff>
    </xdr:from>
    <xdr:to>
      <xdr:col>6</xdr:col>
      <xdr:colOff>38100</xdr:colOff>
      <xdr:row>83</xdr:row>
      <xdr:rowOff>38281</xdr:rowOff>
    </xdr:to>
    <xdr:sp macro="" textlink="">
      <xdr:nvSpPr>
        <xdr:cNvPr id="317" name="楕円 316">
          <a:extLst>
            <a:ext uri="{FF2B5EF4-FFF2-40B4-BE49-F238E27FC236}">
              <a16:creationId xmlns:a16="http://schemas.microsoft.com/office/drawing/2014/main" xmlns="" id="{3892A864-C600-43F4-A87A-BC0E4F2A1348}"/>
            </a:ext>
          </a:extLst>
        </xdr:cNvPr>
        <xdr:cNvSpPr/>
      </xdr:nvSpPr>
      <xdr:spPr>
        <a:xfrm>
          <a:off x="1079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10342</xdr:rowOff>
    </xdr:from>
    <xdr:to>
      <xdr:col>10</xdr:col>
      <xdr:colOff>114300</xdr:colOff>
      <xdr:row>82</xdr:row>
      <xdr:rowOff>158931</xdr:rowOff>
    </xdr:to>
    <xdr:cxnSp macro="">
      <xdr:nvCxnSpPr>
        <xdr:cNvPr id="318" name="直線コネクタ 317">
          <a:extLst>
            <a:ext uri="{FF2B5EF4-FFF2-40B4-BE49-F238E27FC236}">
              <a16:creationId xmlns:a16="http://schemas.microsoft.com/office/drawing/2014/main" xmlns="" id="{5EC727F1-5649-48F4-81F3-2DB1F6F6EEC6}"/>
            </a:ext>
          </a:extLst>
        </xdr:cNvPr>
        <xdr:cNvCxnSpPr/>
      </xdr:nvCxnSpPr>
      <xdr:spPr>
        <a:xfrm flipV="1">
          <a:off x="1130300" y="14069242"/>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146975</xdr:rowOff>
    </xdr:from>
    <xdr:ext cx="405111" cy="259045"/>
    <xdr:sp macro="" textlink="">
      <xdr:nvSpPr>
        <xdr:cNvPr id="319" name="n_1aveValue【福祉施設】&#10;有形固定資産減価償却率">
          <a:extLst>
            <a:ext uri="{FF2B5EF4-FFF2-40B4-BE49-F238E27FC236}">
              <a16:creationId xmlns:a16="http://schemas.microsoft.com/office/drawing/2014/main" xmlns="" id="{741BF11A-BC7B-461F-9F9C-A2B3F9D532BA}"/>
            </a:ext>
          </a:extLst>
        </xdr:cNvPr>
        <xdr:cNvSpPr txBox="1"/>
      </xdr:nvSpPr>
      <xdr:spPr>
        <a:xfrm>
          <a:off x="3582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132278</xdr:rowOff>
    </xdr:from>
    <xdr:ext cx="405111" cy="259045"/>
    <xdr:sp macro="" textlink="">
      <xdr:nvSpPr>
        <xdr:cNvPr id="320" name="n_2aveValue【福祉施設】&#10;有形固定資産減価償却率">
          <a:extLst>
            <a:ext uri="{FF2B5EF4-FFF2-40B4-BE49-F238E27FC236}">
              <a16:creationId xmlns:a16="http://schemas.microsoft.com/office/drawing/2014/main" xmlns="" id="{8292FFF4-0DAD-4E6B-BD8D-94ED0EAA4F57}"/>
            </a:ext>
          </a:extLst>
        </xdr:cNvPr>
        <xdr:cNvSpPr txBox="1"/>
      </xdr:nvSpPr>
      <xdr:spPr>
        <a:xfrm>
          <a:off x="2705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21" name="n_3aveValue【福祉施設】&#10;有形固定資産減価償却率">
          <a:extLst>
            <a:ext uri="{FF2B5EF4-FFF2-40B4-BE49-F238E27FC236}">
              <a16:creationId xmlns:a16="http://schemas.microsoft.com/office/drawing/2014/main" xmlns="" id="{4C5FA231-78E8-4FF2-9CF6-BE15A7A7AE1A}"/>
            </a:ext>
          </a:extLst>
        </xdr:cNvPr>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a:extLst>
            <a:ext uri="{FF2B5EF4-FFF2-40B4-BE49-F238E27FC236}">
              <a16:creationId xmlns:a16="http://schemas.microsoft.com/office/drawing/2014/main" xmlns="" id="{6EB88D6F-266A-401F-96F7-984A598F02F9}"/>
            </a:ext>
          </a:extLst>
        </xdr:cNvPr>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131553</xdr:rowOff>
    </xdr:from>
    <xdr:ext cx="405111" cy="259045"/>
    <xdr:sp macro="" textlink="">
      <xdr:nvSpPr>
        <xdr:cNvPr id="323" name="n_1mainValue【福祉施設】&#10;有形固定資産減価償却率">
          <a:extLst>
            <a:ext uri="{FF2B5EF4-FFF2-40B4-BE49-F238E27FC236}">
              <a16:creationId xmlns:a16="http://schemas.microsoft.com/office/drawing/2014/main" xmlns="" id="{A7827A80-6E2A-4438-B7BF-EE4A18FA8084}"/>
            </a:ext>
          </a:extLst>
        </xdr:cNvPr>
        <xdr:cNvSpPr txBox="1"/>
      </xdr:nvSpPr>
      <xdr:spPr>
        <a:xfrm>
          <a:off x="35820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120122</xdr:rowOff>
    </xdr:from>
    <xdr:ext cx="405111" cy="259045"/>
    <xdr:sp macro="" textlink="">
      <xdr:nvSpPr>
        <xdr:cNvPr id="324" name="n_2mainValue【福祉施設】&#10;有形固定資産減価償却率">
          <a:extLst>
            <a:ext uri="{FF2B5EF4-FFF2-40B4-BE49-F238E27FC236}">
              <a16:creationId xmlns:a16="http://schemas.microsoft.com/office/drawing/2014/main" xmlns="" id="{8E3DB216-FF61-4136-BDC5-0318A8134E57}"/>
            </a:ext>
          </a:extLst>
        </xdr:cNvPr>
        <xdr:cNvSpPr txBox="1"/>
      </xdr:nvSpPr>
      <xdr:spPr>
        <a:xfrm>
          <a:off x="2705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77669</xdr:rowOff>
    </xdr:from>
    <xdr:ext cx="405111" cy="259045"/>
    <xdr:sp macro="" textlink="">
      <xdr:nvSpPr>
        <xdr:cNvPr id="325" name="n_3mainValue【福祉施設】&#10;有形固定資産減価償却率">
          <a:extLst>
            <a:ext uri="{FF2B5EF4-FFF2-40B4-BE49-F238E27FC236}">
              <a16:creationId xmlns:a16="http://schemas.microsoft.com/office/drawing/2014/main" xmlns="" id="{90322700-A63D-4E3D-A290-4E934D4E8FF7}"/>
            </a:ext>
          </a:extLst>
        </xdr:cNvPr>
        <xdr:cNvSpPr txBox="1"/>
      </xdr:nvSpPr>
      <xdr:spPr>
        <a:xfrm>
          <a:off x="1816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29408</xdr:rowOff>
    </xdr:from>
    <xdr:ext cx="405111" cy="259045"/>
    <xdr:sp macro="" textlink="">
      <xdr:nvSpPr>
        <xdr:cNvPr id="326" name="n_4mainValue【福祉施設】&#10;有形固定資産減価償却率">
          <a:extLst>
            <a:ext uri="{FF2B5EF4-FFF2-40B4-BE49-F238E27FC236}">
              <a16:creationId xmlns:a16="http://schemas.microsoft.com/office/drawing/2014/main" xmlns="" id="{A1F47C4B-BBBD-49BF-BF7D-E7B2D55CDFDD}"/>
            </a:ext>
          </a:extLst>
        </xdr:cNvPr>
        <xdr:cNvSpPr txBox="1"/>
      </xdr:nvSpPr>
      <xdr:spPr>
        <a:xfrm>
          <a:off x="927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xmlns="" id="{8857A249-DF42-4765-AF9A-C6A94B1A08B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xmlns="" id="{1F8A2878-33BA-4DB1-86A2-44DF35C65EA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xmlns="" id="{83B35BEB-1680-419F-B7C4-42DE5DE7D43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xmlns="" id="{9AFC50DB-0575-4B39-8A1F-9AA3C5A1ED4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xmlns="" id="{9BABF5CA-0A3A-4076-8F7C-79F2B493F92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xmlns="" id="{AF054279-F1E9-49C2-A5FF-732426547DE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xmlns="" id="{F70690B6-9F88-453A-B5C4-53D4A9F8834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xmlns="" id="{D250955C-63EC-4A4F-93F5-6A5D638CE90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xmlns="" id="{0B1572BF-85C8-4E99-8B04-6691D0F52EF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xmlns="" id="{160F9658-F1EC-4152-8CA5-10015407A94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xmlns="" id="{03926D68-112F-4A73-800A-73F71B1C315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xmlns="" id="{7EF69CC9-1342-4AD4-878B-2C04422D09C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xmlns="" id="{397BF7EE-B2B2-42FB-B526-BC3557584F1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xmlns="" id="{6748BBF4-826C-4DA8-85BD-136466D6AE8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xmlns="" id="{7468A86D-22EC-4332-BFAF-4794EA8C4D5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xmlns="" id="{90A8EEAA-D50B-499F-969E-4946DC96DD7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xmlns="" id="{09BD7B4C-FB15-4130-ADDC-3E5E2EAA762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xmlns="" id="{3C42CF74-8829-4CD8-AB00-9B351748A79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xmlns="" id="{99CC6F21-B8D0-42C4-BC46-84168C0C4BD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xmlns="" id="{D03B6B2C-E7C2-463E-A5A0-21F9B52F087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xmlns="" id="{0F459D7D-2E9F-4035-9421-A260F2DBBEF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xmlns="" id="{88E8CDC1-A2E3-48D6-A98E-D9B3A2A78B5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xmlns="" id="{3FAAD471-8C17-49CA-932F-BD6D6FD2D8F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a:extLst>
            <a:ext uri="{FF2B5EF4-FFF2-40B4-BE49-F238E27FC236}">
              <a16:creationId xmlns:a16="http://schemas.microsoft.com/office/drawing/2014/main" xmlns="" id="{AEF6FA92-B350-4A1B-9183-FDE4B4211381}"/>
            </a:ext>
          </a:extLst>
        </xdr:cNvPr>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a:extLst>
            <a:ext uri="{FF2B5EF4-FFF2-40B4-BE49-F238E27FC236}">
              <a16:creationId xmlns:a16="http://schemas.microsoft.com/office/drawing/2014/main" xmlns="" id="{DA0B3FDD-FE90-4FFE-BF47-CA67C13D5C82}"/>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a:extLst>
            <a:ext uri="{FF2B5EF4-FFF2-40B4-BE49-F238E27FC236}">
              <a16:creationId xmlns:a16="http://schemas.microsoft.com/office/drawing/2014/main" xmlns="" id="{44D9D264-B069-46A2-A689-B4E48AE9222C}"/>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a:extLst>
            <a:ext uri="{FF2B5EF4-FFF2-40B4-BE49-F238E27FC236}">
              <a16:creationId xmlns:a16="http://schemas.microsoft.com/office/drawing/2014/main" xmlns="" id="{755367AE-F423-43E0-8037-8A0D1FCD0886}"/>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a:extLst>
            <a:ext uri="{FF2B5EF4-FFF2-40B4-BE49-F238E27FC236}">
              <a16:creationId xmlns:a16="http://schemas.microsoft.com/office/drawing/2014/main" xmlns="" id="{C7F797D9-D04C-4AE7-A4CE-3276EA62061A}"/>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5" name="【福祉施設】&#10;一人当たり面積平均値テキスト">
          <a:extLst>
            <a:ext uri="{FF2B5EF4-FFF2-40B4-BE49-F238E27FC236}">
              <a16:creationId xmlns:a16="http://schemas.microsoft.com/office/drawing/2014/main" xmlns="" id="{15F50E56-468E-465A-82AF-0175165E4CFE}"/>
            </a:ext>
          </a:extLst>
        </xdr:cNvPr>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a:extLst>
            <a:ext uri="{FF2B5EF4-FFF2-40B4-BE49-F238E27FC236}">
              <a16:creationId xmlns:a16="http://schemas.microsoft.com/office/drawing/2014/main" xmlns="" id="{91B9AC16-8EDC-4A48-AFB0-27A929FA39C8}"/>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a:extLst>
            <a:ext uri="{FF2B5EF4-FFF2-40B4-BE49-F238E27FC236}">
              <a16:creationId xmlns:a16="http://schemas.microsoft.com/office/drawing/2014/main" xmlns="" id="{575B7EDA-D840-4ED0-A7F5-43601A8A58DA}"/>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a:extLst>
            <a:ext uri="{FF2B5EF4-FFF2-40B4-BE49-F238E27FC236}">
              <a16:creationId xmlns:a16="http://schemas.microsoft.com/office/drawing/2014/main" xmlns="" id="{6A89C7C7-7CA8-457D-935A-929A80D202EE}"/>
            </a:ext>
          </a:extLst>
        </xdr:cNvPr>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a:extLst>
            <a:ext uri="{FF2B5EF4-FFF2-40B4-BE49-F238E27FC236}">
              <a16:creationId xmlns:a16="http://schemas.microsoft.com/office/drawing/2014/main" xmlns="" id="{9E25435F-B5C4-4A4E-BAB4-D1D69A524037}"/>
            </a:ext>
          </a:extLst>
        </xdr:cNvPr>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a:extLst>
            <a:ext uri="{FF2B5EF4-FFF2-40B4-BE49-F238E27FC236}">
              <a16:creationId xmlns:a16="http://schemas.microsoft.com/office/drawing/2014/main" xmlns="" id="{5068F7C6-CC5D-4EDC-8BDB-CAE72A540597}"/>
            </a:ext>
          </a:extLst>
        </xdr:cNvPr>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21C3CBD9-5EDC-40E2-9C90-E2B95A79F72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xmlns="" id="{B7D0E567-47CB-4F03-8551-CE07BE0496B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xmlns="" id="{628DA706-ED8C-4FC9-A8BE-23F3B640D33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xmlns="" id="{DD6EC8ED-47CC-49AF-9047-E4D8C0F077E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xmlns="" id="{8E5B4AC5-3490-4E7B-8071-7F983F5ECC5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74930</xdr:rowOff>
    </xdr:from>
    <xdr:to>
      <xdr:col>55</xdr:col>
      <xdr:colOff>50800</xdr:colOff>
      <xdr:row>86</xdr:row>
      <xdr:rowOff>5080</xdr:rowOff>
    </xdr:to>
    <xdr:sp macro="" textlink="">
      <xdr:nvSpPr>
        <xdr:cNvPr id="366" name="楕円 365">
          <a:extLst>
            <a:ext uri="{FF2B5EF4-FFF2-40B4-BE49-F238E27FC236}">
              <a16:creationId xmlns:a16="http://schemas.microsoft.com/office/drawing/2014/main" xmlns="" id="{1F80E2C3-B319-4F8F-82F2-44B478A4F92C}"/>
            </a:ext>
          </a:extLst>
        </xdr:cNvPr>
        <xdr:cNvSpPr/>
      </xdr:nvSpPr>
      <xdr:spPr>
        <a:xfrm>
          <a:off x="10426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53357</xdr:rowOff>
    </xdr:from>
    <xdr:ext cx="469744" cy="259045"/>
    <xdr:sp macro="" textlink="">
      <xdr:nvSpPr>
        <xdr:cNvPr id="367" name="【福祉施設】&#10;一人当たり面積該当値テキスト">
          <a:extLst>
            <a:ext uri="{FF2B5EF4-FFF2-40B4-BE49-F238E27FC236}">
              <a16:creationId xmlns:a16="http://schemas.microsoft.com/office/drawing/2014/main" xmlns="" id="{16055F69-46B8-4B9B-90BE-69306C736269}"/>
            </a:ext>
          </a:extLst>
        </xdr:cNvPr>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78739</xdr:rowOff>
    </xdr:from>
    <xdr:to>
      <xdr:col>50</xdr:col>
      <xdr:colOff>165100</xdr:colOff>
      <xdr:row>86</xdr:row>
      <xdr:rowOff>8889</xdr:rowOff>
    </xdr:to>
    <xdr:sp macro="" textlink="">
      <xdr:nvSpPr>
        <xdr:cNvPr id="368" name="楕円 367">
          <a:extLst>
            <a:ext uri="{FF2B5EF4-FFF2-40B4-BE49-F238E27FC236}">
              <a16:creationId xmlns:a16="http://schemas.microsoft.com/office/drawing/2014/main" xmlns="" id="{5454D2C7-6DCF-4C89-98D6-CBF43BA0BA53}"/>
            </a:ext>
          </a:extLst>
        </xdr:cNvPr>
        <xdr:cNvSpPr/>
      </xdr:nvSpPr>
      <xdr:spPr>
        <a:xfrm>
          <a:off x="9588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125730</xdr:rowOff>
    </xdr:from>
    <xdr:to>
      <xdr:col>55</xdr:col>
      <xdr:colOff>0</xdr:colOff>
      <xdr:row>85</xdr:row>
      <xdr:rowOff>129539</xdr:rowOff>
    </xdr:to>
    <xdr:cxnSp macro="">
      <xdr:nvCxnSpPr>
        <xdr:cNvPr id="369" name="直線コネクタ 368">
          <a:extLst>
            <a:ext uri="{FF2B5EF4-FFF2-40B4-BE49-F238E27FC236}">
              <a16:creationId xmlns:a16="http://schemas.microsoft.com/office/drawing/2014/main" xmlns="" id="{E1D50C8C-80BC-42D7-ADE3-8E5BE06D8929}"/>
            </a:ext>
          </a:extLst>
        </xdr:cNvPr>
        <xdr:cNvCxnSpPr/>
      </xdr:nvCxnSpPr>
      <xdr:spPr>
        <a:xfrm flipV="1">
          <a:off x="9639300" y="146989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78739</xdr:rowOff>
    </xdr:from>
    <xdr:to>
      <xdr:col>46</xdr:col>
      <xdr:colOff>38100</xdr:colOff>
      <xdr:row>86</xdr:row>
      <xdr:rowOff>8889</xdr:rowOff>
    </xdr:to>
    <xdr:sp macro="" textlink="">
      <xdr:nvSpPr>
        <xdr:cNvPr id="370" name="楕円 369">
          <a:extLst>
            <a:ext uri="{FF2B5EF4-FFF2-40B4-BE49-F238E27FC236}">
              <a16:creationId xmlns:a16="http://schemas.microsoft.com/office/drawing/2014/main" xmlns="" id="{8D8F52BF-D58C-4ACD-AC4B-3A09AC816A8E}"/>
            </a:ext>
          </a:extLst>
        </xdr:cNvPr>
        <xdr:cNvSpPr/>
      </xdr:nvSpPr>
      <xdr:spPr>
        <a:xfrm>
          <a:off x="8699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129539</xdr:rowOff>
    </xdr:from>
    <xdr:to>
      <xdr:col>50</xdr:col>
      <xdr:colOff>114300</xdr:colOff>
      <xdr:row>85</xdr:row>
      <xdr:rowOff>129539</xdr:rowOff>
    </xdr:to>
    <xdr:cxnSp macro="">
      <xdr:nvCxnSpPr>
        <xdr:cNvPr id="371" name="直線コネクタ 370">
          <a:extLst>
            <a:ext uri="{FF2B5EF4-FFF2-40B4-BE49-F238E27FC236}">
              <a16:creationId xmlns:a16="http://schemas.microsoft.com/office/drawing/2014/main" xmlns="" id="{B0EB46EA-04E6-43ED-94E4-D53333FB3BBF}"/>
            </a:ext>
          </a:extLst>
        </xdr:cNvPr>
        <xdr:cNvCxnSpPr/>
      </xdr:nvCxnSpPr>
      <xdr:spPr>
        <a:xfrm>
          <a:off x="8750300" y="14702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78739</xdr:rowOff>
    </xdr:from>
    <xdr:to>
      <xdr:col>41</xdr:col>
      <xdr:colOff>101600</xdr:colOff>
      <xdr:row>86</xdr:row>
      <xdr:rowOff>8889</xdr:rowOff>
    </xdr:to>
    <xdr:sp macro="" textlink="">
      <xdr:nvSpPr>
        <xdr:cNvPr id="372" name="楕円 371">
          <a:extLst>
            <a:ext uri="{FF2B5EF4-FFF2-40B4-BE49-F238E27FC236}">
              <a16:creationId xmlns:a16="http://schemas.microsoft.com/office/drawing/2014/main" xmlns="" id="{67CDCFA2-A150-4407-8307-589EA1455709}"/>
            </a:ext>
          </a:extLst>
        </xdr:cNvPr>
        <xdr:cNvSpPr/>
      </xdr:nvSpPr>
      <xdr:spPr>
        <a:xfrm>
          <a:off x="7810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129539</xdr:rowOff>
    </xdr:from>
    <xdr:to>
      <xdr:col>45</xdr:col>
      <xdr:colOff>177800</xdr:colOff>
      <xdr:row>85</xdr:row>
      <xdr:rowOff>129539</xdr:rowOff>
    </xdr:to>
    <xdr:cxnSp macro="">
      <xdr:nvCxnSpPr>
        <xdr:cNvPr id="373" name="直線コネクタ 372">
          <a:extLst>
            <a:ext uri="{FF2B5EF4-FFF2-40B4-BE49-F238E27FC236}">
              <a16:creationId xmlns:a16="http://schemas.microsoft.com/office/drawing/2014/main" xmlns="" id="{005BA895-21F8-42EB-89FD-B34B270B44D1}"/>
            </a:ext>
          </a:extLst>
        </xdr:cNvPr>
        <xdr:cNvCxnSpPr/>
      </xdr:nvCxnSpPr>
      <xdr:spPr>
        <a:xfrm>
          <a:off x="7861300" y="14702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59689</xdr:rowOff>
    </xdr:from>
    <xdr:to>
      <xdr:col>36</xdr:col>
      <xdr:colOff>165100</xdr:colOff>
      <xdr:row>84</xdr:row>
      <xdr:rowOff>161289</xdr:rowOff>
    </xdr:to>
    <xdr:sp macro="" textlink="">
      <xdr:nvSpPr>
        <xdr:cNvPr id="374" name="楕円 373">
          <a:extLst>
            <a:ext uri="{FF2B5EF4-FFF2-40B4-BE49-F238E27FC236}">
              <a16:creationId xmlns:a16="http://schemas.microsoft.com/office/drawing/2014/main" xmlns="" id="{384295A3-8AF8-4596-946E-549964F21981}"/>
            </a:ext>
          </a:extLst>
        </xdr:cNvPr>
        <xdr:cNvSpPr/>
      </xdr:nvSpPr>
      <xdr:spPr>
        <a:xfrm>
          <a:off x="6921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110489</xdr:rowOff>
    </xdr:from>
    <xdr:to>
      <xdr:col>41</xdr:col>
      <xdr:colOff>50800</xdr:colOff>
      <xdr:row>85</xdr:row>
      <xdr:rowOff>129539</xdr:rowOff>
    </xdr:to>
    <xdr:cxnSp macro="">
      <xdr:nvCxnSpPr>
        <xdr:cNvPr id="375" name="直線コネクタ 374">
          <a:extLst>
            <a:ext uri="{FF2B5EF4-FFF2-40B4-BE49-F238E27FC236}">
              <a16:creationId xmlns:a16="http://schemas.microsoft.com/office/drawing/2014/main" xmlns="" id="{C7B1779D-954A-415E-8F82-4FC2F288C0DF}"/>
            </a:ext>
          </a:extLst>
        </xdr:cNvPr>
        <xdr:cNvCxnSpPr/>
      </xdr:nvCxnSpPr>
      <xdr:spPr>
        <a:xfrm>
          <a:off x="6972300" y="1451228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6" name="n_1aveValue【福祉施設】&#10;一人当たり面積">
          <a:extLst>
            <a:ext uri="{FF2B5EF4-FFF2-40B4-BE49-F238E27FC236}">
              <a16:creationId xmlns:a16="http://schemas.microsoft.com/office/drawing/2014/main" xmlns="" id="{DED17406-DA38-4B99-983D-F11B8075974F}"/>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77" name="n_2aveValue【福祉施設】&#10;一人当たり面積">
          <a:extLst>
            <a:ext uri="{FF2B5EF4-FFF2-40B4-BE49-F238E27FC236}">
              <a16:creationId xmlns:a16="http://schemas.microsoft.com/office/drawing/2014/main" xmlns="" id="{EDC36436-1AAE-4780-AE71-C4A13709E3FE}"/>
            </a:ext>
          </a:extLst>
        </xdr:cNvPr>
        <xdr:cNvSpPr txBox="1"/>
      </xdr:nvSpPr>
      <xdr:spPr>
        <a:xfrm>
          <a:off x="8515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78" name="n_3aveValue【福祉施設】&#10;一人当たり面積">
          <a:extLst>
            <a:ext uri="{FF2B5EF4-FFF2-40B4-BE49-F238E27FC236}">
              <a16:creationId xmlns:a16="http://schemas.microsoft.com/office/drawing/2014/main" xmlns="" id="{E4CE8C58-8D0D-498C-9811-DF9826438015}"/>
            </a:ext>
          </a:extLst>
        </xdr:cNvPr>
        <xdr:cNvSpPr txBox="1"/>
      </xdr:nvSpPr>
      <xdr:spPr>
        <a:xfrm>
          <a:off x="7626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a:extLst>
            <a:ext uri="{FF2B5EF4-FFF2-40B4-BE49-F238E27FC236}">
              <a16:creationId xmlns:a16="http://schemas.microsoft.com/office/drawing/2014/main" xmlns="" id="{4BE60CF7-B2CF-4DC6-8B2A-821497A3D7DC}"/>
            </a:ext>
          </a:extLst>
        </xdr:cNvPr>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xdr:rowOff>
    </xdr:from>
    <xdr:ext cx="469744" cy="259045"/>
    <xdr:sp macro="" textlink="">
      <xdr:nvSpPr>
        <xdr:cNvPr id="380" name="n_1mainValue【福祉施設】&#10;一人当たり面積">
          <a:extLst>
            <a:ext uri="{FF2B5EF4-FFF2-40B4-BE49-F238E27FC236}">
              <a16:creationId xmlns:a16="http://schemas.microsoft.com/office/drawing/2014/main" xmlns="" id="{1E817AEB-E367-4FCD-9C1E-6BAB56052155}"/>
            </a:ext>
          </a:extLst>
        </xdr:cNvPr>
        <xdr:cNvSpPr txBox="1"/>
      </xdr:nvSpPr>
      <xdr:spPr>
        <a:xfrm>
          <a:off x="93917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xdr:rowOff>
    </xdr:from>
    <xdr:ext cx="469744" cy="259045"/>
    <xdr:sp macro="" textlink="">
      <xdr:nvSpPr>
        <xdr:cNvPr id="381" name="n_2mainValue【福祉施設】&#10;一人当たり面積">
          <a:extLst>
            <a:ext uri="{FF2B5EF4-FFF2-40B4-BE49-F238E27FC236}">
              <a16:creationId xmlns:a16="http://schemas.microsoft.com/office/drawing/2014/main" xmlns="" id="{79B28399-A149-4E0E-8C20-F85AB05634A5}"/>
            </a:ext>
          </a:extLst>
        </xdr:cNvPr>
        <xdr:cNvSpPr txBox="1"/>
      </xdr:nvSpPr>
      <xdr:spPr>
        <a:xfrm>
          <a:off x="8515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xdr:rowOff>
    </xdr:from>
    <xdr:ext cx="469744" cy="259045"/>
    <xdr:sp macro="" textlink="">
      <xdr:nvSpPr>
        <xdr:cNvPr id="382" name="n_3mainValue【福祉施設】&#10;一人当たり面積">
          <a:extLst>
            <a:ext uri="{FF2B5EF4-FFF2-40B4-BE49-F238E27FC236}">
              <a16:creationId xmlns:a16="http://schemas.microsoft.com/office/drawing/2014/main" xmlns="" id="{920386BF-44C6-49BA-B2D9-EB05126F23BB}"/>
            </a:ext>
          </a:extLst>
        </xdr:cNvPr>
        <xdr:cNvSpPr txBox="1"/>
      </xdr:nvSpPr>
      <xdr:spPr>
        <a:xfrm>
          <a:off x="7626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152416</xdr:rowOff>
    </xdr:from>
    <xdr:ext cx="469744" cy="259045"/>
    <xdr:sp macro="" textlink="">
      <xdr:nvSpPr>
        <xdr:cNvPr id="383" name="n_4mainValue【福祉施設】&#10;一人当たり面積">
          <a:extLst>
            <a:ext uri="{FF2B5EF4-FFF2-40B4-BE49-F238E27FC236}">
              <a16:creationId xmlns:a16="http://schemas.microsoft.com/office/drawing/2014/main" xmlns="" id="{405FCF6B-7138-4D53-83AD-49273A162CF1}"/>
            </a:ext>
          </a:extLst>
        </xdr:cNvPr>
        <xdr:cNvSpPr txBox="1"/>
      </xdr:nvSpPr>
      <xdr:spPr>
        <a:xfrm>
          <a:off x="6737427"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xmlns="" id="{2E147B4D-2E81-4894-85D9-D84BE86E0A6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xmlns="" id="{F24886F6-9346-44A7-BF57-1500E204B13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xmlns="" id="{109645E6-E328-4E0E-99D6-4705FD2AB40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xmlns="" id="{29D0F2FB-A23D-4F26-A682-3708DCB0620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xmlns="" id="{36CBEAC3-21F9-44C7-9349-CF31A426DF7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xmlns="" id="{1D937E9F-1CAA-4D32-946C-06AF793AAED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xmlns="" id="{0ECF41AA-CEE3-4913-99A2-BB39EE68BDB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xmlns="" id="{2B473FF3-C835-4CFE-9D52-2EDBDEF9EBB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xmlns="" id="{DC83FBD6-A02D-40CD-BB58-BF5E0A4CF88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xmlns="" id="{B6EC34D2-A99A-4A5E-92CB-0F5D2DE03E7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xmlns="" id="{731B47EC-94AE-40F3-95BC-A731361877B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a:extLst>
            <a:ext uri="{FF2B5EF4-FFF2-40B4-BE49-F238E27FC236}">
              <a16:creationId xmlns:a16="http://schemas.microsoft.com/office/drawing/2014/main" xmlns="" id="{41B056B1-23EA-4B75-B592-2D8C4D53FEF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a:extLst>
            <a:ext uri="{FF2B5EF4-FFF2-40B4-BE49-F238E27FC236}">
              <a16:creationId xmlns:a16="http://schemas.microsoft.com/office/drawing/2014/main" xmlns="" id="{C901B5C5-3774-43C9-BC7F-F495637BFA3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a:extLst>
            <a:ext uri="{FF2B5EF4-FFF2-40B4-BE49-F238E27FC236}">
              <a16:creationId xmlns:a16="http://schemas.microsoft.com/office/drawing/2014/main" xmlns="" id="{B1ABCF24-0AEE-4111-A265-238E0AE6D67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a:extLst>
            <a:ext uri="{FF2B5EF4-FFF2-40B4-BE49-F238E27FC236}">
              <a16:creationId xmlns:a16="http://schemas.microsoft.com/office/drawing/2014/main" xmlns="" id="{2E98AA0C-C052-4FD6-910E-D5F9E67A63D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a:extLst>
            <a:ext uri="{FF2B5EF4-FFF2-40B4-BE49-F238E27FC236}">
              <a16:creationId xmlns:a16="http://schemas.microsoft.com/office/drawing/2014/main" xmlns="" id="{2B4E44D2-B4D7-4AC4-AD03-B3C851CE228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a:extLst>
            <a:ext uri="{FF2B5EF4-FFF2-40B4-BE49-F238E27FC236}">
              <a16:creationId xmlns:a16="http://schemas.microsoft.com/office/drawing/2014/main" xmlns="" id="{74C1425B-CC2C-4A68-8A6F-C5249F71A79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a:extLst>
            <a:ext uri="{FF2B5EF4-FFF2-40B4-BE49-F238E27FC236}">
              <a16:creationId xmlns:a16="http://schemas.microsoft.com/office/drawing/2014/main" xmlns="" id="{780192F2-951A-477A-A7D8-41749AD8E75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a:extLst>
            <a:ext uri="{FF2B5EF4-FFF2-40B4-BE49-F238E27FC236}">
              <a16:creationId xmlns:a16="http://schemas.microsoft.com/office/drawing/2014/main" xmlns="" id="{4E46A9E6-0275-45E1-AE60-0CF24064A54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a:extLst>
            <a:ext uri="{FF2B5EF4-FFF2-40B4-BE49-F238E27FC236}">
              <a16:creationId xmlns:a16="http://schemas.microsoft.com/office/drawing/2014/main" xmlns="" id="{3BFF20DD-DB89-4805-A43F-E2ABC7C0A97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a:extLst>
            <a:ext uri="{FF2B5EF4-FFF2-40B4-BE49-F238E27FC236}">
              <a16:creationId xmlns:a16="http://schemas.microsoft.com/office/drawing/2014/main" xmlns="" id="{B18D19C1-317C-4302-A665-8A76AD0FC63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a:extLst>
            <a:ext uri="{FF2B5EF4-FFF2-40B4-BE49-F238E27FC236}">
              <a16:creationId xmlns:a16="http://schemas.microsoft.com/office/drawing/2014/main" xmlns="" id="{A51236C5-A3C1-4ED1-ACEA-082A7254663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a:extLst>
            <a:ext uri="{FF2B5EF4-FFF2-40B4-BE49-F238E27FC236}">
              <a16:creationId xmlns:a16="http://schemas.microsoft.com/office/drawing/2014/main" xmlns="" id="{23980F3D-1CF8-488D-9970-7249969661A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a:extLst>
            <a:ext uri="{FF2B5EF4-FFF2-40B4-BE49-F238E27FC236}">
              <a16:creationId xmlns:a16="http://schemas.microsoft.com/office/drawing/2014/main" xmlns="" id="{9AF97104-4AFE-4C3E-94E1-00684EAAE5A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a:extLst>
            <a:ext uri="{FF2B5EF4-FFF2-40B4-BE49-F238E27FC236}">
              <a16:creationId xmlns:a16="http://schemas.microsoft.com/office/drawing/2014/main" xmlns="" id="{4142C31C-4C66-4ECB-A09A-C1AD89E1C6C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a:extLst>
            <a:ext uri="{FF2B5EF4-FFF2-40B4-BE49-F238E27FC236}">
              <a16:creationId xmlns:a16="http://schemas.microsoft.com/office/drawing/2014/main" xmlns="" id="{99E7618A-A277-4398-9433-E4AF99D1D73B}"/>
            </a:ext>
          </a:extLst>
        </xdr:cNvPr>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a:extLst>
            <a:ext uri="{FF2B5EF4-FFF2-40B4-BE49-F238E27FC236}">
              <a16:creationId xmlns:a16="http://schemas.microsoft.com/office/drawing/2014/main" xmlns="" id="{E2638B17-C00B-4230-AA3F-64FE6D5BFA05}"/>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a:extLst>
            <a:ext uri="{FF2B5EF4-FFF2-40B4-BE49-F238E27FC236}">
              <a16:creationId xmlns:a16="http://schemas.microsoft.com/office/drawing/2014/main" xmlns="" id="{D6E92C98-A1D0-4567-AB2B-54206E7E946F}"/>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a:extLst>
            <a:ext uri="{FF2B5EF4-FFF2-40B4-BE49-F238E27FC236}">
              <a16:creationId xmlns:a16="http://schemas.microsoft.com/office/drawing/2014/main" xmlns="" id="{06A84A26-C441-4F42-85FF-BDB3EB4A879F}"/>
            </a:ext>
          </a:extLst>
        </xdr:cNvPr>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a:extLst>
            <a:ext uri="{FF2B5EF4-FFF2-40B4-BE49-F238E27FC236}">
              <a16:creationId xmlns:a16="http://schemas.microsoft.com/office/drawing/2014/main" xmlns="" id="{4E60A051-8943-4D14-A778-CB8EB3E733F6}"/>
            </a:ext>
          </a:extLst>
        </xdr:cNvPr>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a:extLst>
            <a:ext uri="{FF2B5EF4-FFF2-40B4-BE49-F238E27FC236}">
              <a16:creationId xmlns:a16="http://schemas.microsoft.com/office/drawing/2014/main" xmlns="" id="{82CC5259-DA9E-4F44-9217-CBB33AD6AFA0}"/>
            </a:ext>
          </a:extLst>
        </xdr:cNvPr>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a:extLst>
            <a:ext uri="{FF2B5EF4-FFF2-40B4-BE49-F238E27FC236}">
              <a16:creationId xmlns:a16="http://schemas.microsoft.com/office/drawing/2014/main" xmlns="" id="{C9A6EC71-51FD-4832-A1D1-9B4F559007AB}"/>
            </a:ext>
          </a:extLst>
        </xdr:cNvPr>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a:extLst>
            <a:ext uri="{FF2B5EF4-FFF2-40B4-BE49-F238E27FC236}">
              <a16:creationId xmlns:a16="http://schemas.microsoft.com/office/drawing/2014/main" xmlns="" id="{499E52ED-E77F-46D9-9583-907CC63C54BD}"/>
            </a:ext>
          </a:extLst>
        </xdr:cNvPr>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a:extLst>
            <a:ext uri="{FF2B5EF4-FFF2-40B4-BE49-F238E27FC236}">
              <a16:creationId xmlns:a16="http://schemas.microsoft.com/office/drawing/2014/main" xmlns="" id="{E23BA2DA-9724-405D-AD15-67D6DB20CAB5}"/>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a:extLst>
            <a:ext uri="{FF2B5EF4-FFF2-40B4-BE49-F238E27FC236}">
              <a16:creationId xmlns:a16="http://schemas.microsoft.com/office/drawing/2014/main" xmlns="" id="{78B65E4A-F9F6-4DFF-8E3B-5FDB9CB64F6D}"/>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a:extLst>
            <a:ext uri="{FF2B5EF4-FFF2-40B4-BE49-F238E27FC236}">
              <a16:creationId xmlns:a16="http://schemas.microsoft.com/office/drawing/2014/main" xmlns="" id="{B42C3831-16AE-4E42-AF9B-52754082EB3D}"/>
            </a:ext>
          </a:extLst>
        </xdr:cNvPr>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xmlns="" id="{FD7EF7D2-D3AD-4892-A4C1-65F423110CE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xmlns="" id="{5E86297C-2D82-4B41-91A7-863CF2E14F3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xmlns="" id="{B45153B8-11CF-47E2-A85D-96F4F61EA62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xmlns="" id="{CA3F7483-F1D7-4B33-974A-83A97E7E0D9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xmlns="" id="{D8FAF566-C4C3-42AB-996A-62875CCDB38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92348</xdr:rowOff>
    </xdr:from>
    <xdr:to>
      <xdr:col>24</xdr:col>
      <xdr:colOff>114300</xdr:colOff>
      <xdr:row>106</xdr:row>
      <xdr:rowOff>22498</xdr:rowOff>
    </xdr:to>
    <xdr:sp macro="" textlink="">
      <xdr:nvSpPr>
        <xdr:cNvPr id="425" name="楕円 424">
          <a:extLst>
            <a:ext uri="{FF2B5EF4-FFF2-40B4-BE49-F238E27FC236}">
              <a16:creationId xmlns:a16="http://schemas.microsoft.com/office/drawing/2014/main" xmlns="" id="{DA5CE62E-FA7E-486E-B2F7-D4D68A972340}"/>
            </a:ext>
          </a:extLst>
        </xdr:cNvPr>
        <xdr:cNvSpPr/>
      </xdr:nvSpPr>
      <xdr:spPr>
        <a:xfrm>
          <a:off x="45847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70775</xdr:rowOff>
    </xdr:from>
    <xdr:ext cx="405111" cy="259045"/>
    <xdr:sp macro="" textlink="">
      <xdr:nvSpPr>
        <xdr:cNvPr id="426" name="【市民会館】&#10;有形固定資産減価償却率該当値テキスト">
          <a:extLst>
            <a:ext uri="{FF2B5EF4-FFF2-40B4-BE49-F238E27FC236}">
              <a16:creationId xmlns:a16="http://schemas.microsoft.com/office/drawing/2014/main" xmlns="" id="{2B180AA5-DFB2-43E2-A91D-C9E4EE55E5F8}"/>
            </a:ext>
          </a:extLst>
        </xdr:cNvPr>
        <xdr:cNvSpPr txBox="1"/>
      </xdr:nvSpPr>
      <xdr:spPr>
        <a:xfrm>
          <a:off x="4673600"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85816</xdr:rowOff>
    </xdr:from>
    <xdr:to>
      <xdr:col>20</xdr:col>
      <xdr:colOff>38100</xdr:colOff>
      <xdr:row>106</xdr:row>
      <xdr:rowOff>15966</xdr:rowOff>
    </xdr:to>
    <xdr:sp macro="" textlink="">
      <xdr:nvSpPr>
        <xdr:cNvPr id="427" name="楕円 426">
          <a:extLst>
            <a:ext uri="{FF2B5EF4-FFF2-40B4-BE49-F238E27FC236}">
              <a16:creationId xmlns:a16="http://schemas.microsoft.com/office/drawing/2014/main" xmlns="" id="{81C953CE-A283-4E7A-B25B-32BF78BF1656}"/>
            </a:ext>
          </a:extLst>
        </xdr:cNvPr>
        <xdr:cNvSpPr/>
      </xdr:nvSpPr>
      <xdr:spPr>
        <a:xfrm>
          <a:off x="3746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136616</xdr:rowOff>
    </xdr:from>
    <xdr:to>
      <xdr:col>24</xdr:col>
      <xdr:colOff>63500</xdr:colOff>
      <xdr:row>105</xdr:row>
      <xdr:rowOff>143148</xdr:rowOff>
    </xdr:to>
    <xdr:cxnSp macro="">
      <xdr:nvCxnSpPr>
        <xdr:cNvPr id="428" name="直線コネクタ 427">
          <a:extLst>
            <a:ext uri="{FF2B5EF4-FFF2-40B4-BE49-F238E27FC236}">
              <a16:creationId xmlns:a16="http://schemas.microsoft.com/office/drawing/2014/main" xmlns="" id="{E7C767FD-65CC-4038-A186-CC6B41CB9A15}"/>
            </a:ext>
          </a:extLst>
        </xdr:cNvPr>
        <xdr:cNvCxnSpPr/>
      </xdr:nvCxnSpPr>
      <xdr:spPr>
        <a:xfrm>
          <a:off x="3797300" y="1813886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53158</xdr:rowOff>
    </xdr:from>
    <xdr:to>
      <xdr:col>15</xdr:col>
      <xdr:colOff>101600</xdr:colOff>
      <xdr:row>105</xdr:row>
      <xdr:rowOff>154758</xdr:rowOff>
    </xdr:to>
    <xdr:sp macro="" textlink="">
      <xdr:nvSpPr>
        <xdr:cNvPr id="429" name="楕円 428">
          <a:extLst>
            <a:ext uri="{FF2B5EF4-FFF2-40B4-BE49-F238E27FC236}">
              <a16:creationId xmlns:a16="http://schemas.microsoft.com/office/drawing/2014/main" xmlns="" id="{EAD2A9EE-6859-45C2-BFBA-6A6C41D320E3}"/>
            </a:ext>
          </a:extLst>
        </xdr:cNvPr>
        <xdr:cNvSpPr/>
      </xdr:nvSpPr>
      <xdr:spPr>
        <a:xfrm>
          <a:off x="2857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103958</xdr:rowOff>
    </xdr:from>
    <xdr:to>
      <xdr:col>19</xdr:col>
      <xdr:colOff>177800</xdr:colOff>
      <xdr:row>105</xdr:row>
      <xdr:rowOff>136616</xdr:rowOff>
    </xdr:to>
    <xdr:cxnSp macro="">
      <xdr:nvCxnSpPr>
        <xdr:cNvPr id="430" name="直線コネクタ 429">
          <a:extLst>
            <a:ext uri="{FF2B5EF4-FFF2-40B4-BE49-F238E27FC236}">
              <a16:creationId xmlns:a16="http://schemas.microsoft.com/office/drawing/2014/main" xmlns="" id="{4389A4B4-6384-4CE0-BA2C-A4D5FCBB3647}"/>
            </a:ext>
          </a:extLst>
        </xdr:cNvPr>
        <xdr:cNvCxnSpPr/>
      </xdr:nvCxnSpPr>
      <xdr:spPr>
        <a:xfrm>
          <a:off x="2908300" y="181062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22134</xdr:rowOff>
    </xdr:from>
    <xdr:to>
      <xdr:col>10</xdr:col>
      <xdr:colOff>165100</xdr:colOff>
      <xdr:row>105</xdr:row>
      <xdr:rowOff>123734</xdr:rowOff>
    </xdr:to>
    <xdr:sp macro="" textlink="">
      <xdr:nvSpPr>
        <xdr:cNvPr id="431" name="楕円 430">
          <a:extLst>
            <a:ext uri="{FF2B5EF4-FFF2-40B4-BE49-F238E27FC236}">
              <a16:creationId xmlns:a16="http://schemas.microsoft.com/office/drawing/2014/main" xmlns="" id="{9639AA46-8C5C-40EA-8BC0-57BCEE6A194B}"/>
            </a:ext>
          </a:extLst>
        </xdr:cNvPr>
        <xdr:cNvSpPr/>
      </xdr:nvSpPr>
      <xdr:spPr>
        <a:xfrm>
          <a:off x="1968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72934</xdr:rowOff>
    </xdr:from>
    <xdr:to>
      <xdr:col>15</xdr:col>
      <xdr:colOff>50800</xdr:colOff>
      <xdr:row>105</xdr:row>
      <xdr:rowOff>103958</xdr:rowOff>
    </xdr:to>
    <xdr:cxnSp macro="">
      <xdr:nvCxnSpPr>
        <xdr:cNvPr id="432" name="直線コネクタ 431">
          <a:extLst>
            <a:ext uri="{FF2B5EF4-FFF2-40B4-BE49-F238E27FC236}">
              <a16:creationId xmlns:a16="http://schemas.microsoft.com/office/drawing/2014/main" xmlns="" id="{48140F16-48B1-4202-998B-BA3F69264E4D}"/>
            </a:ext>
          </a:extLst>
        </xdr:cNvPr>
        <xdr:cNvCxnSpPr/>
      </xdr:nvCxnSpPr>
      <xdr:spPr>
        <a:xfrm>
          <a:off x="2019300" y="180751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167458</xdr:rowOff>
    </xdr:from>
    <xdr:to>
      <xdr:col>6</xdr:col>
      <xdr:colOff>38100</xdr:colOff>
      <xdr:row>104</xdr:row>
      <xdr:rowOff>97608</xdr:rowOff>
    </xdr:to>
    <xdr:sp macro="" textlink="">
      <xdr:nvSpPr>
        <xdr:cNvPr id="433" name="楕円 432">
          <a:extLst>
            <a:ext uri="{FF2B5EF4-FFF2-40B4-BE49-F238E27FC236}">
              <a16:creationId xmlns:a16="http://schemas.microsoft.com/office/drawing/2014/main" xmlns="" id="{21F3E883-C25C-4326-A282-4E40E60EE695}"/>
            </a:ext>
          </a:extLst>
        </xdr:cNvPr>
        <xdr:cNvSpPr/>
      </xdr:nvSpPr>
      <xdr:spPr>
        <a:xfrm>
          <a:off x="1079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46808</xdr:rowOff>
    </xdr:from>
    <xdr:to>
      <xdr:col>10</xdr:col>
      <xdr:colOff>114300</xdr:colOff>
      <xdr:row>105</xdr:row>
      <xdr:rowOff>72934</xdr:rowOff>
    </xdr:to>
    <xdr:cxnSp macro="">
      <xdr:nvCxnSpPr>
        <xdr:cNvPr id="434" name="直線コネクタ 433">
          <a:extLst>
            <a:ext uri="{FF2B5EF4-FFF2-40B4-BE49-F238E27FC236}">
              <a16:creationId xmlns:a16="http://schemas.microsoft.com/office/drawing/2014/main" xmlns="" id="{A976E3B5-2F07-45D0-91AC-8CFCA6DFA568}"/>
            </a:ext>
          </a:extLst>
        </xdr:cNvPr>
        <xdr:cNvCxnSpPr/>
      </xdr:nvCxnSpPr>
      <xdr:spPr>
        <a:xfrm>
          <a:off x="1130300" y="17877608"/>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5" name="n_1aveValue【市民会館】&#10;有形固定資産減価償却率">
          <a:extLst>
            <a:ext uri="{FF2B5EF4-FFF2-40B4-BE49-F238E27FC236}">
              <a16:creationId xmlns:a16="http://schemas.microsoft.com/office/drawing/2014/main" xmlns="" id="{99BBAB5B-1F57-48B8-B568-FF0E757A08F9}"/>
            </a:ext>
          </a:extLst>
        </xdr:cNvPr>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a:extLst>
            <a:ext uri="{FF2B5EF4-FFF2-40B4-BE49-F238E27FC236}">
              <a16:creationId xmlns:a16="http://schemas.microsoft.com/office/drawing/2014/main" xmlns="" id="{8B7A6074-7908-45E6-8330-2E4818B55CF7}"/>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7" name="n_3aveValue【市民会館】&#10;有形固定資産減価償却率">
          <a:extLst>
            <a:ext uri="{FF2B5EF4-FFF2-40B4-BE49-F238E27FC236}">
              <a16:creationId xmlns:a16="http://schemas.microsoft.com/office/drawing/2014/main" xmlns="" id="{C1B59062-38F8-4A6B-9DCE-3FEAB8507F37}"/>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114861</xdr:rowOff>
    </xdr:from>
    <xdr:ext cx="405111" cy="259045"/>
    <xdr:sp macro="" textlink="">
      <xdr:nvSpPr>
        <xdr:cNvPr id="438" name="n_4aveValue【市民会館】&#10;有形固定資産減価償却率">
          <a:extLst>
            <a:ext uri="{FF2B5EF4-FFF2-40B4-BE49-F238E27FC236}">
              <a16:creationId xmlns:a16="http://schemas.microsoft.com/office/drawing/2014/main" xmlns="" id="{BD356FA5-F291-4C60-90FE-9F3CF2AC38E7}"/>
            </a:ext>
          </a:extLst>
        </xdr:cNvPr>
        <xdr:cNvSpPr txBox="1"/>
      </xdr:nvSpPr>
      <xdr:spPr>
        <a:xfrm>
          <a:off x="927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7093</xdr:rowOff>
    </xdr:from>
    <xdr:ext cx="405111" cy="259045"/>
    <xdr:sp macro="" textlink="">
      <xdr:nvSpPr>
        <xdr:cNvPr id="439" name="n_1mainValue【市民会館】&#10;有形固定資産減価償却率">
          <a:extLst>
            <a:ext uri="{FF2B5EF4-FFF2-40B4-BE49-F238E27FC236}">
              <a16:creationId xmlns:a16="http://schemas.microsoft.com/office/drawing/2014/main" xmlns="" id="{1D482B7F-72E9-4D0E-BDA7-F689AA08526F}"/>
            </a:ext>
          </a:extLst>
        </xdr:cNvPr>
        <xdr:cNvSpPr txBox="1"/>
      </xdr:nvSpPr>
      <xdr:spPr>
        <a:xfrm>
          <a:off x="3582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145885</xdr:rowOff>
    </xdr:from>
    <xdr:ext cx="405111" cy="259045"/>
    <xdr:sp macro="" textlink="">
      <xdr:nvSpPr>
        <xdr:cNvPr id="440" name="n_2mainValue【市民会館】&#10;有形固定資産減価償却率">
          <a:extLst>
            <a:ext uri="{FF2B5EF4-FFF2-40B4-BE49-F238E27FC236}">
              <a16:creationId xmlns:a16="http://schemas.microsoft.com/office/drawing/2014/main" xmlns="" id="{BC57555C-5FD0-4794-8CCC-928EE4D8E231}"/>
            </a:ext>
          </a:extLst>
        </xdr:cNvPr>
        <xdr:cNvSpPr txBox="1"/>
      </xdr:nvSpPr>
      <xdr:spPr>
        <a:xfrm>
          <a:off x="2705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114861</xdr:rowOff>
    </xdr:from>
    <xdr:ext cx="405111" cy="259045"/>
    <xdr:sp macro="" textlink="">
      <xdr:nvSpPr>
        <xdr:cNvPr id="441" name="n_3mainValue【市民会館】&#10;有形固定資産減価償却率">
          <a:extLst>
            <a:ext uri="{FF2B5EF4-FFF2-40B4-BE49-F238E27FC236}">
              <a16:creationId xmlns:a16="http://schemas.microsoft.com/office/drawing/2014/main" xmlns="" id="{A41C47EF-4FBB-446D-A02F-84F9984D801A}"/>
            </a:ext>
          </a:extLst>
        </xdr:cNvPr>
        <xdr:cNvSpPr txBox="1"/>
      </xdr:nvSpPr>
      <xdr:spPr>
        <a:xfrm>
          <a:off x="1816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114135</xdr:rowOff>
    </xdr:from>
    <xdr:ext cx="405111" cy="259045"/>
    <xdr:sp macro="" textlink="">
      <xdr:nvSpPr>
        <xdr:cNvPr id="442" name="n_4mainValue【市民会館】&#10;有形固定資産減価償却率">
          <a:extLst>
            <a:ext uri="{FF2B5EF4-FFF2-40B4-BE49-F238E27FC236}">
              <a16:creationId xmlns:a16="http://schemas.microsoft.com/office/drawing/2014/main" xmlns="" id="{FB2652A0-4378-41D2-A922-31576261DC53}"/>
            </a:ext>
          </a:extLst>
        </xdr:cNvPr>
        <xdr:cNvSpPr txBox="1"/>
      </xdr:nvSpPr>
      <xdr:spPr>
        <a:xfrm>
          <a:off x="927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xmlns="" id="{1AD80F35-88B9-4D1F-A076-6B8640BE01A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xmlns="" id="{71505573-BB2D-4EED-AD5F-A929909AA9A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xmlns="" id="{098BFB44-892B-4FD9-BBF1-3AC2088042E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xmlns="" id="{66DD6BC4-0BEB-4C45-B790-9F06EC60FA2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xmlns="" id="{C7909B1D-2CDE-4FEF-BE65-80FC4DD9A34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xmlns="" id="{F44C6E53-3825-470D-916D-C4F0E88F28E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xmlns="" id="{1D559542-9508-4A1A-BC86-7243332DF43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xmlns="" id="{F629A06A-8FC5-4D2A-B7C2-8585FA4DE3A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xmlns="" id="{C0DC0A9D-A571-4D52-932E-214825318BB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xmlns="" id="{EC909E27-0854-493D-8045-EBABFDA6940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a:extLst>
            <a:ext uri="{FF2B5EF4-FFF2-40B4-BE49-F238E27FC236}">
              <a16:creationId xmlns:a16="http://schemas.microsoft.com/office/drawing/2014/main" xmlns="" id="{A8C0474D-43C7-4A67-BD93-4B7A11E11AA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a:extLst>
            <a:ext uri="{FF2B5EF4-FFF2-40B4-BE49-F238E27FC236}">
              <a16:creationId xmlns:a16="http://schemas.microsoft.com/office/drawing/2014/main" xmlns="" id="{E3699A79-4E86-4D1F-A9E0-A8FF458847D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a:extLst>
            <a:ext uri="{FF2B5EF4-FFF2-40B4-BE49-F238E27FC236}">
              <a16:creationId xmlns:a16="http://schemas.microsoft.com/office/drawing/2014/main" xmlns="" id="{2292D25B-40B5-4238-BC15-E7D7BA679D96}"/>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a:extLst>
            <a:ext uri="{FF2B5EF4-FFF2-40B4-BE49-F238E27FC236}">
              <a16:creationId xmlns:a16="http://schemas.microsoft.com/office/drawing/2014/main" xmlns="" id="{D377C3E7-78E9-4A3E-888E-F5E9D758E06A}"/>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a:extLst>
            <a:ext uri="{FF2B5EF4-FFF2-40B4-BE49-F238E27FC236}">
              <a16:creationId xmlns:a16="http://schemas.microsoft.com/office/drawing/2014/main" xmlns="" id="{C4732926-3947-40E9-A5D6-894ADDFB68E8}"/>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a:extLst>
            <a:ext uri="{FF2B5EF4-FFF2-40B4-BE49-F238E27FC236}">
              <a16:creationId xmlns:a16="http://schemas.microsoft.com/office/drawing/2014/main" xmlns="" id="{1D056CF3-07AE-4FBD-A91A-182D15615C93}"/>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a:extLst>
            <a:ext uri="{FF2B5EF4-FFF2-40B4-BE49-F238E27FC236}">
              <a16:creationId xmlns:a16="http://schemas.microsoft.com/office/drawing/2014/main" xmlns="" id="{2E68A1D4-1043-4CDF-9C32-3EB8D5B3491E}"/>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a:extLst>
            <a:ext uri="{FF2B5EF4-FFF2-40B4-BE49-F238E27FC236}">
              <a16:creationId xmlns:a16="http://schemas.microsoft.com/office/drawing/2014/main" xmlns="" id="{D36BFBCB-65D8-4F7B-8035-ACE1ACC2A14B}"/>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xmlns="" id="{241DFBDD-4A4A-4AF0-AD0B-2B1F0E8C1D7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xmlns="" id="{698A4879-730C-4386-B3B4-5615EC21101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a:extLst>
            <a:ext uri="{FF2B5EF4-FFF2-40B4-BE49-F238E27FC236}">
              <a16:creationId xmlns:a16="http://schemas.microsoft.com/office/drawing/2014/main" xmlns="" id="{DE21DE00-F5F9-47CE-BD8F-67B69B8729E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a:extLst>
            <a:ext uri="{FF2B5EF4-FFF2-40B4-BE49-F238E27FC236}">
              <a16:creationId xmlns:a16="http://schemas.microsoft.com/office/drawing/2014/main" xmlns="" id="{105B0FAE-0035-4D79-AD6F-1567EF376461}"/>
            </a:ext>
          </a:extLst>
        </xdr:cNvPr>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a:extLst>
            <a:ext uri="{FF2B5EF4-FFF2-40B4-BE49-F238E27FC236}">
              <a16:creationId xmlns:a16="http://schemas.microsoft.com/office/drawing/2014/main" xmlns="" id="{2DD44B76-7E5D-4B32-A011-FDC8540F2C5C}"/>
            </a:ext>
          </a:extLst>
        </xdr:cNvPr>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a:extLst>
            <a:ext uri="{FF2B5EF4-FFF2-40B4-BE49-F238E27FC236}">
              <a16:creationId xmlns:a16="http://schemas.microsoft.com/office/drawing/2014/main" xmlns="" id="{60FEB48E-AA3C-4D69-B29E-BC4B8A4AE538}"/>
            </a:ext>
          </a:extLst>
        </xdr:cNvPr>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a:extLst>
            <a:ext uri="{FF2B5EF4-FFF2-40B4-BE49-F238E27FC236}">
              <a16:creationId xmlns:a16="http://schemas.microsoft.com/office/drawing/2014/main" xmlns="" id="{F4713C2F-CE69-4110-BE8C-F453D87352EC}"/>
            </a:ext>
          </a:extLst>
        </xdr:cNvPr>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a:extLst>
            <a:ext uri="{FF2B5EF4-FFF2-40B4-BE49-F238E27FC236}">
              <a16:creationId xmlns:a16="http://schemas.microsoft.com/office/drawing/2014/main" xmlns="" id="{9E15B388-E093-4E38-A301-30898387F393}"/>
            </a:ext>
          </a:extLst>
        </xdr:cNvPr>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136414</xdr:rowOff>
    </xdr:from>
    <xdr:ext cx="469744" cy="259045"/>
    <xdr:sp macro="" textlink="">
      <xdr:nvSpPr>
        <xdr:cNvPr id="469" name="【市民会館】&#10;一人当たり面積平均値テキスト">
          <a:extLst>
            <a:ext uri="{FF2B5EF4-FFF2-40B4-BE49-F238E27FC236}">
              <a16:creationId xmlns:a16="http://schemas.microsoft.com/office/drawing/2014/main" xmlns="" id="{A72E104C-B3B0-4675-90B1-FB01ACF2F16F}"/>
            </a:ext>
          </a:extLst>
        </xdr:cNvPr>
        <xdr:cNvSpPr txBox="1"/>
      </xdr:nvSpPr>
      <xdr:spPr>
        <a:xfrm>
          <a:off x="10515600" y="1796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a:extLst>
            <a:ext uri="{FF2B5EF4-FFF2-40B4-BE49-F238E27FC236}">
              <a16:creationId xmlns:a16="http://schemas.microsoft.com/office/drawing/2014/main" xmlns="" id="{9DE01BBB-B73A-4633-A170-BD6A5477EF44}"/>
            </a:ext>
          </a:extLst>
        </xdr:cNvPr>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a:extLst>
            <a:ext uri="{FF2B5EF4-FFF2-40B4-BE49-F238E27FC236}">
              <a16:creationId xmlns:a16="http://schemas.microsoft.com/office/drawing/2014/main" xmlns="" id="{1AA3A5DD-D2AA-424B-85CF-34B45D632606}"/>
            </a:ext>
          </a:extLst>
        </xdr:cNvPr>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a:extLst>
            <a:ext uri="{FF2B5EF4-FFF2-40B4-BE49-F238E27FC236}">
              <a16:creationId xmlns:a16="http://schemas.microsoft.com/office/drawing/2014/main" xmlns="" id="{45D59BA6-9115-46E0-891C-AB1647FDF037}"/>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a:extLst>
            <a:ext uri="{FF2B5EF4-FFF2-40B4-BE49-F238E27FC236}">
              <a16:creationId xmlns:a16="http://schemas.microsoft.com/office/drawing/2014/main" xmlns="" id="{C02D6D75-9263-46D5-948D-EA2D57C0A155}"/>
            </a:ext>
          </a:extLst>
        </xdr:cNvPr>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a:extLst>
            <a:ext uri="{FF2B5EF4-FFF2-40B4-BE49-F238E27FC236}">
              <a16:creationId xmlns:a16="http://schemas.microsoft.com/office/drawing/2014/main" xmlns="" id="{A8C6674B-04EF-492A-B52D-CF04A1D4128E}"/>
            </a:ext>
          </a:extLst>
        </xdr:cNvPr>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AB0395D5-032E-4A8E-A27D-1022034E3EF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978B5825-9B8A-422B-B566-C3FDC803019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xmlns="" id="{59A3266E-B3C4-4BFB-AA7E-85211C6FCC3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xmlns="" id="{5DA467F1-0D93-4FEE-A33B-0E156F3507F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xmlns="" id="{2B4BF94A-89A3-444E-9871-67376151836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18542</xdr:rowOff>
    </xdr:from>
    <xdr:to>
      <xdr:col>55</xdr:col>
      <xdr:colOff>50800</xdr:colOff>
      <xdr:row>101</xdr:row>
      <xdr:rowOff>120142</xdr:rowOff>
    </xdr:to>
    <xdr:sp macro="" textlink="">
      <xdr:nvSpPr>
        <xdr:cNvPr id="480" name="楕円 479">
          <a:extLst>
            <a:ext uri="{FF2B5EF4-FFF2-40B4-BE49-F238E27FC236}">
              <a16:creationId xmlns:a16="http://schemas.microsoft.com/office/drawing/2014/main" xmlns="" id="{285AF246-7FA3-4CDC-A937-1FFAD1FB2FF6}"/>
            </a:ext>
          </a:extLst>
        </xdr:cNvPr>
        <xdr:cNvSpPr/>
      </xdr:nvSpPr>
      <xdr:spPr>
        <a:xfrm>
          <a:off x="10426700" y="173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143019</xdr:rowOff>
    </xdr:from>
    <xdr:ext cx="469744" cy="259045"/>
    <xdr:sp macro="" textlink="">
      <xdr:nvSpPr>
        <xdr:cNvPr id="481" name="【市民会館】&#10;一人当たり面積該当値テキスト">
          <a:extLst>
            <a:ext uri="{FF2B5EF4-FFF2-40B4-BE49-F238E27FC236}">
              <a16:creationId xmlns:a16="http://schemas.microsoft.com/office/drawing/2014/main" xmlns="" id="{CC225F0D-E900-4EBB-A524-9C650C610A6F}"/>
            </a:ext>
          </a:extLst>
        </xdr:cNvPr>
        <xdr:cNvSpPr txBox="1"/>
      </xdr:nvSpPr>
      <xdr:spPr>
        <a:xfrm>
          <a:off x="10515600" y="1728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32258</xdr:rowOff>
    </xdr:from>
    <xdr:to>
      <xdr:col>50</xdr:col>
      <xdr:colOff>165100</xdr:colOff>
      <xdr:row>101</xdr:row>
      <xdr:rowOff>133858</xdr:rowOff>
    </xdr:to>
    <xdr:sp macro="" textlink="">
      <xdr:nvSpPr>
        <xdr:cNvPr id="482" name="楕円 481">
          <a:extLst>
            <a:ext uri="{FF2B5EF4-FFF2-40B4-BE49-F238E27FC236}">
              <a16:creationId xmlns:a16="http://schemas.microsoft.com/office/drawing/2014/main" xmlns="" id="{DB0E73E1-F005-4AAD-B53E-5F55DE0231D9}"/>
            </a:ext>
          </a:extLst>
        </xdr:cNvPr>
        <xdr:cNvSpPr/>
      </xdr:nvSpPr>
      <xdr:spPr>
        <a:xfrm>
          <a:off x="9588500" y="1734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69342</xdr:rowOff>
    </xdr:from>
    <xdr:to>
      <xdr:col>55</xdr:col>
      <xdr:colOff>0</xdr:colOff>
      <xdr:row>101</xdr:row>
      <xdr:rowOff>83058</xdr:rowOff>
    </xdr:to>
    <xdr:cxnSp macro="">
      <xdr:nvCxnSpPr>
        <xdr:cNvPr id="483" name="直線コネクタ 482">
          <a:extLst>
            <a:ext uri="{FF2B5EF4-FFF2-40B4-BE49-F238E27FC236}">
              <a16:creationId xmlns:a16="http://schemas.microsoft.com/office/drawing/2014/main" xmlns="" id="{E5F97B5D-958B-4899-84BB-2312DC5481F3}"/>
            </a:ext>
          </a:extLst>
        </xdr:cNvPr>
        <xdr:cNvCxnSpPr/>
      </xdr:nvCxnSpPr>
      <xdr:spPr>
        <a:xfrm flipV="1">
          <a:off x="9639300" y="173857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50546</xdr:rowOff>
    </xdr:from>
    <xdr:to>
      <xdr:col>46</xdr:col>
      <xdr:colOff>38100</xdr:colOff>
      <xdr:row>101</xdr:row>
      <xdr:rowOff>152146</xdr:rowOff>
    </xdr:to>
    <xdr:sp macro="" textlink="">
      <xdr:nvSpPr>
        <xdr:cNvPr id="484" name="楕円 483">
          <a:extLst>
            <a:ext uri="{FF2B5EF4-FFF2-40B4-BE49-F238E27FC236}">
              <a16:creationId xmlns:a16="http://schemas.microsoft.com/office/drawing/2014/main" xmlns="" id="{A3B46114-90CA-4749-B472-8A353D97CEC8}"/>
            </a:ext>
          </a:extLst>
        </xdr:cNvPr>
        <xdr:cNvSpPr/>
      </xdr:nvSpPr>
      <xdr:spPr>
        <a:xfrm>
          <a:off x="8699500" y="1736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83058</xdr:rowOff>
    </xdr:from>
    <xdr:to>
      <xdr:col>50</xdr:col>
      <xdr:colOff>114300</xdr:colOff>
      <xdr:row>101</xdr:row>
      <xdr:rowOff>101346</xdr:rowOff>
    </xdr:to>
    <xdr:cxnSp macro="">
      <xdr:nvCxnSpPr>
        <xdr:cNvPr id="485" name="直線コネクタ 484">
          <a:extLst>
            <a:ext uri="{FF2B5EF4-FFF2-40B4-BE49-F238E27FC236}">
              <a16:creationId xmlns:a16="http://schemas.microsoft.com/office/drawing/2014/main" xmlns="" id="{67E8ABF5-B979-46B5-B486-F1666CDDCD06}"/>
            </a:ext>
          </a:extLst>
        </xdr:cNvPr>
        <xdr:cNvCxnSpPr/>
      </xdr:nvCxnSpPr>
      <xdr:spPr>
        <a:xfrm flipV="1">
          <a:off x="8750300" y="17399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59689</xdr:rowOff>
    </xdr:from>
    <xdr:to>
      <xdr:col>41</xdr:col>
      <xdr:colOff>101600</xdr:colOff>
      <xdr:row>101</xdr:row>
      <xdr:rowOff>161289</xdr:rowOff>
    </xdr:to>
    <xdr:sp macro="" textlink="">
      <xdr:nvSpPr>
        <xdr:cNvPr id="486" name="楕円 485">
          <a:extLst>
            <a:ext uri="{FF2B5EF4-FFF2-40B4-BE49-F238E27FC236}">
              <a16:creationId xmlns:a16="http://schemas.microsoft.com/office/drawing/2014/main" xmlns="" id="{9489A656-E206-43A4-B14F-0009A9727A96}"/>
            </a:ext>
          </a:extLst>
        </xdr:cNvPr>
        <xdr:cNvSpPr/>
      </xdr:nvSpPr>
      <xdr:spPr>
        <a:xfrm>
          <a:off x="7810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101346</xdr:rowOff>
    </xdr:from>
    <xdr:to>
      <xdr:col>45</xdr:col>
      <xdr:colOff>177800</xdr:colOff>
      <xdr:row>101</xdr:row>
      <xdr:rowOff>110489</xdr:rowOff>
    </xdr:to>
    <xdr:cxnSp macro="">
      <xdr:nvCxnSpPr>
        <xdr:cNvPr id="487" name="直線コネクタ 486">
          <a:extLst>
            <a:ext uri="{FF2B5EF4-FFF2-40B4-BE49-F238E27FC236}">
              <a16:creationId xmlns:a16="http://schemas.microsoft.com/office/drawing/2014/main" xmlns="" id="{F2788D10-990A-4848-9D2E-CEA14747401A}"/>
            </a:ext>
          </a:extLst>
        </xdr:cNvPr>
        <xdr:cNvCxnSpPr/>
      </xdr:nvCxnSpPr>
      <xdr:spPr>
        <a:xfrm flipV="1">
          <a:off x="7861300" y="174177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169418</xdr:rowOff>
    </xdr:from>
    <xdr:to>
      <xdr:col>36</xdr:col>
      <xdr:colOff>165100</xdr:colOff>
      <xdr:row>104</xdr:row>
      <xdr:rowOff>99568</xdr:rowOff>
    </xdr:to>
    <xdr:sp macro="" textlink="">
      <xdr:nvSpPr>
        <xdr:cNvPr id="488" name="楕円 487">
          <a:extLst>
            <a:ext uri="{FF2B5EF4-FFF2-40B4-BE49-F238E27FC236}">
              <a16:creationId xmlns:a16="http://schemas.microsoft.com/office/drawing/2014/main" xmlns="" id="{0D94EBE8-E376-4C9B-8AC5-007766E5E75F}"/>
            </a:ext>
          </a:extLst>
        </xdr:cNvPr>
        <xdr:cNvSpPr/>
      </xdr:nvSpPr>
      <xdr:spPr>
        <a:xfrm>
          <a:off x="6921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110489</xdr:rowOff>
    </xdr:from>
    <xdr:to>
      <xdr:col>41</xdr:col>
      <xdr:colOff>50800</xdr:colOff>
      <xdr:row>104</xdr:row>
      <xdr:rowOff>48768</xdr:rowOff>
    </xdr:to>
    <xdr:cxnSp macro="">
      <xdr:nvCxnSpPr>
        <xdr:cNvPr id="489" name="直線コネクタ 488">
          <a:extLst>
            <a:ext uri="{FF2B5EF4-FFF2-40B4-BE49-F238E27FC236}">
              <a16:creationId xmlns:a16="http://schemas.microsoft.com/office/drawing/2014/main" xmlns="" id="{7864F7F7-A2CB-4B2C-8C51-99F750EB5AE2}"/>
            </a:ext>
          </a:extLst>
        </xdr:cNvPr>
        <xdr:cNvCxnSpPr/>
      </xdr:nvCxnSpPr>
      <xdr:spPr>
        <a:xfrm flipV="1">
          <a:off x="6972300" y="17426939"/>
          <a:ext cx="889000" cy="45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92981</xdr:rowOff>
    </xdr:from>
    <xdr:ext cx="469744" cy="259045"/>
    <xdr:sp macro="" textlink="">
      <xdr:nvSpPr>
        <xdr:cNvPr id="490" name="n_1aveValue【市民会館】&#10;一人当たり面積">
          <a:extLst>
            <a:ext uri="{FF2B5EF4-FFF2-40B4-BE49-F238E27FC236}">
              <a16:creationId xmlns:a16="http://schemas.microsoft.com/office/drawing/2014/main" xmlns="" id="{B8802780-590E-484F-A6F0-3142C9170E15}"/>
            </a:ext>
          </a:extLst>
        </xdr:cNvPr>
        <xdr:cNvSpPr txBox="1"/>
      </xdr:nvSpPr>
      <xdr:spPr>
        <a:xfrm>
          <a:off x="9391727"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91" name="n_2aveValue【市民会館】&#10;一人当たり面積">
          <a:extLst>
            <a:ext uri="{FF2B5EF4-FFF2-40B4-BE49-F238E27FC236}">
              <a16:creationId xmlns:a16="http://schemas.microsoft.com/office/drawing/2014/main" xmlns="" id="{47A98594-39C7-4D1F-9886-C1E03053B808}"/>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492" name="n_3aveValue【市民会館】&#10;一人当たり面積">
          <a:extLst>
            <a:ext uri="{FF2B5EF4-FFF2-40B4-BE49-F238E27FC236}">
              <a16:creationId xmlns:a16="http://schemas.microsoft.com/office/drawing/2014/main" xmlns="" id="{90D05BB4-9480-4972-A02C-931CFDF0EAF1}"/>
            </a:ext>
          </a:extLst>
        </xdr:cNvPr>
        <xdr:cNvSpPr txBox="1"/>
      </xdr:nvSpPr>
      <xdr:spPr>
        <a:xfrm>
          <a:off x="7626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97553</xdr:rowOff>
    </xdr:from>
    <xdr:ext cx="469744" cy="259045"/>
    <xdr:sp macro="" textlink="">
      <xdr:nvSpPr>
        <xdr:cNvPr id="493" name="n_4aveValue【市民会館】&#10;一人当たり面積">
          <a:extLst>
            <a:ext uri="{FF2B5EF4-FFF2-40B4-BE49-F238E27FC236}">
              <a16:creationId xmlns:a16="http://schemas.microsoft.com/office/drawing/2014/main" xmlns="" id="{81CACCDA-EA87-4171-98CB-551F283E6A92}"/>
            </a:ext>
          </a:extLst>
        </xdr:cNvPr>
        <xdr:cNvSpPr txBox="1"/>
      </xdr:nvSpPr>
      <xdr:spPr>
        <a:xfrm>
          <a:off x="6737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150385</xdr:rowOff>
    </xdr:from>
    <xdr:ext cx="469744" cy="259045"/>
    <xdr:sp macro="" textlink="">
      <xdr:nvSpPr>
        <xdr:cNvPr id="494" name="n_1mainValue【市民会館】&#10;一人当たり面積">
          <a:extLst>
            <a:ext uri="{FF2B5EF4-FFF2-40B4-BE49-F238E27FC236}">
              <a16:creationId xmlns:a16="http://schemas.microsoft.com/office/drawing/2014/main" xmlns="" id="{03278ADB-DE6A-486F-B48D-8AB89A142957}"/>
            </a:ext>
          </a:extLst>
        </xdr:cNvPr>
        <xdr:cNvSpPr txBox="1"/>
      </xdr:nvSpPr>
      <xdr:spPr>
        <a:xfrm>
          <a:off x="9391727" y="1712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168673</xdr:rowOff>
    </xdr:from>
    <xdr:ext cx="469744" cy="259045"/>
    <xdr:sp macro="" textlink="">
      <xdr:nvSpPr>
        <xdr:cNvPr id="495" name="n_2mainValue【市民会館】&#10;一人当たり面積">
          <a:extLst>
            <a:ext uri="{FF2B5EF4-FFF2-40B4-BE49-F238E27FC236}">
              <a16:creationId xmlns:a16="http://schemas.microsoft.com/office/drawing/2014/main" xmlns="" id="{3A146E29-EC1B-46DB-8105-2230381AEFBF}"/>
            </a:ext>
          </a:extLst>
        </xdr:cNvPr>
        <xdr:cNvSpPr txBox="1"/>
      </xdr:nvSpPr>
      <xdr:spPr>
        <a:xfrm>
          <a:off x="8515427" y="1714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6366</xdr:rowOff>
    </xdr:from>
    <xdr:ext cx="469744" cy="259045"/>
    <xdr:sp macro="" textlink="">
      <xdr:nvSpPr>
        <xdr:cNvPr id="496" name="n_3mainValue【市民会館】&#10;一人当たり面積">
          <a:extLst>
            <a:ext uri="{FF2B5EF4-FFF2-40B4-BE49-F238E27FC236}">
              <a16:creationId xmlns:a16="http://schemas.microsoft.com/office/drawing/2014/main" xmlns="" id="{241DE9F1-DF2D-4BD8-9CFB-28AF7C8E4B5D}"/>
            </a:ext>
          </a:extLst>
        </xdr:cNvPr>
        <xdr:cNvSpPr txBox="1"/>
      </xdr:nvSpPr>
      <xdr:spPr>
        <a:xfrm>
          <a:off x="762642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116095</xdr:rowOff>
    </xdr:from>
    <xdr:ext cx="469744" cy="259045"/>
    <xdr:sp macro="" textlink="">
      <xdr:nvSpPr>
        <xdr:cNvPr id="497" name="n_4mainValue【市民会館】&#10;一人当たり面積">
          <a:extLst>
            <a:ext uri="{FF2B5EF4-FFF2-40B4-BE49-F238E27FC236}">
              <a16:creationId xmlns:a16="http://schemas.microsoft.com/office/drawing/2014/main" xmlns="" id="{0003B38B-2773-4013-9121-754955E0922E}"/>
            </a:ext>
          </a:extLst>
        </xdr:cNvPr>
        <xdr:cNvSpPr txBox="1"/>
      </xdr:nvSpPr>
      <xdr:spPr>
        <a:xfrm>
          <a:off x="673742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xmlns="" id="{FCB6A9B7-E3F4-4EBE-B0F0-4159CD40178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xmlns="" id="{048DE82D-3643-42F0-861E-E7ECE15A1EF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xmlns="" id="{FDA3AC79-028A-4A5C-AE6E-9FA0860D93D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xmlns="" id="{223328E9-F70D-4F9E-AEBC-F626F18C003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xmlns="" id="{5A20B83A-E34F-4110-B2BF-65901EADE99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xmlns="" id="{37D34525-8F0E-429A-88E4-199FFF3384F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xmlns="" id="{A1F63D9A-DCCC-416A-883D-4B294218818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xmlns="" id="{F6018AA1-9BFD-40E7-AA01-D36EF44B4C0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xmlns="" id="{E2C7FC72-E94A-4E4A-A257-C9A65FA75B3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xmlns="" id="{9268231F-FDEF-4A60-B2D6-2BAD26D774D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a:extLst>
            <a:ext uri="{FF2B5EF4-FFF2-40B4-BE49-F238E27FC236}">
              <a16:creationId xmlns:a16="http://schemas.microsoft.com/office/drawing/2014/main" xmlns="" id="{56A741F7-98B7-4551-9F92-2E6631B0BB9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a:extLst>
            <a:ext uri="{FF2B5EF4-FFF2-40B4-BE49-F238E27FC236}">
              <a16:creationId xmlns:a16="http://schemas.microsoft.com/office/drawing/2014/main" xmlns="" id="{80E4C6A3-23E6-43F5-B628-98B2B612129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a:extLst>
            <a:ext uri="{FF2B5EF4-FFF2-40B4-BE49-F238E27FC236}">
              <a16:creationId xmlns:a16="http://schemas.microsoft.com/office/drawing/2014/main" xmlns="" id="{CCD3ECBD-E69D-440F-B358-7641AC63281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a:extLst>
            <a:ext uri="{FF2B5EF4-FFF2-40B4-BE49-F238E27FC236}">
              <a16:creationId xmlns:a16="http://schemas.microsoft.com/office/drawing/2014/main" xmlns="" id="{18064EE0-A968-4783-A98E-FF5079F2D2C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a:extLst>
            <a:ext uri="{FF2B5EF4-FFF2-40B4-BE49-F238E27FC236}">
              <a16:creationId xmlns:a16="http://schemas.microsoft.com/office/drawing/2014/main" xmlns="" id="{042C12EF-8A91-4A79-B27F-F82E788AE54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a:extLst>
            <a:ext uri="{FF2B5EF4-FFF2-40B4-BE49-F238E27FC236}">
              <a16:creationId xmlns:a16="http://schemas.microsoft.com/office/drawing/2014/main" xmlns="" id="{8BAEC3D8-4E12-4B74-9913-A2AA8AEDCF9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a:extLst>
            <a:ext uri="{FF2B5EF4-FFF2-40B4-BE49-F238E27FC236}">
              <a16:creationId xmlns:a16="http://schemas.microsoft.com/office/drawing/2014/main" xmlns="" id="{B7511D2F-7B81-4ABB-9FCF-9BFFE849B85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a:extLst>
            <a:ext uri="{FF2B5EF4-FFF2-40B4-BE49-F238E27FC236}">
              <a16:creationId xmlns:a16="http://schemas.microsoft.com/office/drawing/2014/main" xmlns="" id="{D8A12BE0-6AC0-4283-9B4A-B145913BD39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a:extLst>
            <a:ext uri="{FF2B5EF4-FFF2-40B4-BE49-F238E27FC236}">
              <a16:creationId xmlns:a16="http://schemas.microsoft.com/office/drawing/2014/main" xmlns="" id="{B7D5D6FF-C6C0-4443-BBA4-6E552A48A91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a:extLst>
            <a:ext uri="{FF2B5EF4-FFF2-40B4-BE49-F238E27FC236}">
              <a16:creationId xmlns:a16="http://schemas.microsoft.com/office/drawing/2014/main" xmlns="" id="{0FADD600-1655-40E8-8ED5-7209B50C0A0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a:extLst>
            <a:ext uri="{FF2B5EF4-FFF2-40B4-BE49-F238E27FC236}">
              <a16:creationId xmlns:a16="http://schemas.microsoft.com/office/drawing/2014/main" xmlns="" id="{25DDBAA7-460E-4B6D-8BE7-B58E5F6192A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a:extLst>
            <a:ext uri="{FF2B5EF4-FFF2-40B4-BE49-F238E27FC236}">
              <a16:creationId xmlns:a16="http://schemas.microsoft.com/office/drawing/2014/main" xmlns="" id="{65039046-6CB0-4F62-A236-1F0E8A988FA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a:extLst>
            <a:ext uri="{FF2B5EF4-FFF2-40B4-BE49-F238E27FC236}">
              <a16:creationId xmlns:a16="http://schemas.microsoft.com/office/drawing/2014/main" xmlns="" id="{4E0BF30C-A111-4C6B-A697-23C67D28872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xmlns="" id="{5309BBF5-8992-4CAD-9855-A5419B41F8E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xmlns="" id="{83A08D8F-749E-4810-A0C5-E41D14B310E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a:extLst>
            <a:ext uri="{FF2B5EF4-FFF2-40B4-BE49-F238E27FC236}">
              <a16:creationId xmlns:a16="http://schemas.microsoft.com/office/drawing/2014/main" xmlns="" id="{D9522B84-D41A-4885-A34E-A9D33BC4FE7A}"/>
            </a:ext>
          </a:extLst>
        </xdr:cNvPr>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a:extLst>
            <a:ext uri="{FF2B5EF4-FFF2-40B4-BE49-F238E27FC236}">
              <a16:creationId xmlns:a16="http://schemas.microsoft.com/office/drawing/2014/main" xmlns="" id="{E78247BE-89D9-40C9-91D4-672599272D00}"/>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a:extLst>
            <a:ext uri="{FF2B5EF4-FFF2-40B4-BE49-F238E27FC236}">
              <a16:creationId xmlns:a16="http://schemas.microsoft.com/office/drawing/2014/main" xmlns="" id="{2F2A63CF-FFED-4450-8DED-19794848DB02}"/>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xmlns="" id="{0720291F-ED14-4988-8B08-8F26B581965D}"/>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a:extLst>
            <a:ext uri="{FF2B5EF4-FFF2-40B4-BE49-F238E27FC236}">
              <a16:creationId xmlns:a16="http://schemas.microsoft.com/office/drawing/2014/main" xmlns="" id="{552F0168-FC68-46B1-9D5A-A8D6E31AF3A5}"/>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40113</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xmlns="" id="{4B1D3B3F-2E42-49A1-AA91-BF9E9CDA27C8}"/>
            </a:ext>
          </a:extLst>
        </xdr:cNvPr>
        <xdr:cNvSpPr txBox="1"/>
      </xdr:nvSpPr>
      <xdr:spPr>
        <a:xfrm>
          <a:off x="16357600" y="638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a:extLst>
            <a:ext uri="{FF2B5EF4-FFF2-40B4-BE49-F238E27FC236}">
              <a16:creationId xmlns:a16="http://schemas.microsoft.com/office/drawing/2014/main" xmlns="" id="{90C0264C-6452-44E8-A57A-3CAA5DD6641A}"/>
            </a:ext>
          </a:extLst>
        </xdr:cNvPr>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a:extLst>
            <a:ext uri="{FF2B5EF4-FFF2-40B4-BE49-F238E27FC236}">
              <a16:creationId xmlns:a16="http://schemas.microsoft.com/office/drawing/2014/main" xmlns="" id="{35EE509C-C4F8-4B3C-827E-E71B4F59520C}"/>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a:extLst>
            <a:ext uri="{FF2B5EF4-FFF2-40B4-BE49-F238E27FC236}">
              <a16:creationId xmlns:a16="http://schemas.microsoft.com/office/drawing/2014/main" xmlns="" id="{2C2335FA-D259-437A-AEB3-0E83D7FD75F2}"/>
            </a:ext>
          </a:extLst>
        </xdr:cNvPr>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a:extLst>
            <a:ext uri="{FF2B5EF4-FFF2-40B4-BE49-F238E27FC236}">
              <a16:creationId xmlns:a16="http://schemas.microsoft.com/office/drawing/2014/main" xmlns="" id="{A3986192-49E4-4F32-9E5A-3D2312E2C9A3}"/>
            </a:ext>
          </a:extLst>
        </xdr:cNvPr>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a:extLst>
            <a:ext uri="{FF2B5EF4-FFF2-40B4-BE49-F238E27FC236}">
              <a16:creationId xmlns:a16="http://schemas.microsoft.com/office/drawing/2014/main" xmlns="" id="{AC32DA93-9DF1-4C8C-8134-8965E2BC5627}"/>
            </a:ext>
          </a:extLst>
        </xdr:cNvPr>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D350B85B-FFA1-4E64-B010-C815CA193AF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xmlns="" id="{970E941C-F570-462A-8326-D361142BE66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xmlns="" id="{21B508B0-71FE-45BF-8DD8-42A14363CD1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xmlns="" id="{8DE476D0-157F-4C5D-A272-A315388CB5E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xmlns="" id="{DA049088-0488-4232-BD23-14E906B047B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76019</xdr:rowOff>
    </xdr:from>
    <xdr:to>
      <xdr:col>85</xdr:col>
      <xdr:colOff>177800</xdr:colOff>
      <xdr:row>39</xdr:row>
      <xdr:rowOff>6169</xdr:rowOff>
    </xdr:to>
    <xdr:sp macro="" textlink="">
      <xdr:nvSpPr>
        <xdr:cNvPr id="539" name="楕円 538">
          <a:extLst>
            <a:ext uri="{FF2B5EF4-FFF2-40B4-BE49-F238E27FC236}">
              <a16:creationId xmlns:a16="http://schemas.microsoft.com/office/drawing/2014/main" xmlns="" id="{BF8FABC4-2A25-4DB6-9935-F289EBD59D49}"/>
            </a:ext>
          </a:extLst>
        </xdr:cNvPr>
        <xdr:cNvSpPr/>
      </xdr:nvSpPr>
      <xdr:spPr>
        <a:xfrm>
          <a:off x="162687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54446</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xmlns="" id="{EE9232F1-C376-4FF7-B891-3B5A75BD3E7E}"/>
            </a:ext>
          </a:extLst>
        </xdr:cNvPr>
        <xdr:cNvSpPr txBox="1"/>
      </xdr:nvSpPr>
      <xdr:spPr>
        <a:xfrm>
          <a:off x="16357600"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82550</xdr:rowOff>
    </xdr:from>
    <xdr:to>
      <xdr:col>81</xdr:col>
      <xdr:colOff>101600</xdr:colOff>
      <xdr:row>38</xdr:row>
      <xdr:rowOff>12700</xdr:rowOff>
    </xdr:to>
    <xdr:sp macro="" textlink="">
      <xdr:nvSpPr>
        <xdr:cNvPr id="541" name="楕円 540">
          <a:extLst>
            <a:ext uri="{FF2B5EF4-FFF2-40B4-BE49-F238E27FC236}">
              <a16:creationId xmlns:a16="http://schemas.microsoft.com/office/drawing/2014/main" xmlns="" id="{DAA37BCD-F2B3-4AE3-A463-E82744C5E975}"/>
            </a:ext>
          </a:extLst>
        </xdr:cNvPr>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133350</xdr:rowOff>
    </xdr:from>
    <xdr:to>
      <xdr:col>85</xdr:col>
      <xdr:colOff>127000</xdr:colOff>
      <xdr:row>38</xdr:row>
      <xdr:rowOff>126819</xdr:rowOff>
    </xdr:to>
    <xdr:cxnSp macro="">
      <xdr:nvCxnSpPr>
        <xdr:cNvPr id="542" name="直線コネクタ 541">
          <a:extLst>
            <a:ext uri="{FF2B5EF4-FFF2-40B4-BE49-F238E27FC236}">
              <a16:creationId xmlns:a16="http://schemas.microsoft.com/office/drawing/2014/main" xmlns="" id="{81BAA3F4-B507-4681-978F-DD7298B4CB84}"/>
            </a:ext>
          </a:extLst>
        </xdr:cNvPr>
        <xdr:cNvCxnSpPr/>
      </xdr:nvCxnSpPr>
      <xdr:spPr>
        <a:xfrm>
          <a:off x="15481300" y="6477000"/>
          <a:ext cx="8382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543" name="楕円 542">
          <a:extLst>
            <a:ext uri="{FF2B5EF4-FFF2-40B4-BE49-F238E27FC236}">
              <a16:creationId xmlns:a16="http://schemas.microsoft.com/office/drawing/2014/main" xmlns="" id="{3ABE8001-8AD1-4196-82D3-3CD4C474CE2B}"/>
            </a:ext>
          </a:extLst>
        </xdr:cNvPr>
        <xdr:cNvSpPr/>
      </xdr:nvSpPr>
      <xdr:spPr>
        <a:xfrm>
          <a:off x="1454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76200</xdr:rowOff>
    </xdr:from>
    <xdr:to>
      <xdr:col>81</xdr:col>
      <xdr:colOff>50800</xdr:colOff>
      <xdr:row>37</xdr:row>
      <xdr:rowOff>133350</xdr:rowOff>
    </xdr:to>
    <xdr:cxnSp macro="">
      <xdr:nvCxnSpPr>
        <xdr:cNvPr id="544" name="直線コネクタ 543">
          <a:extLst>
            <a:ext uri="{FF2B5EF4-FFF2-40B4-BE49-F238E27FC236}">
              <a16:creationId xmlns:a16="http://schemas.microsoft.com/office/drawing/2014/main" xmlns="" id="{654B9CD1-BE60-42BD-9A12-7FC890D1A6C6}"/>
            </a:ext>
          </a:extLst>
        </xdr:cNvPr>
        <xdr:cNvCxnSpPr/>
      </xdr:nvCxnSpPr>
      <xdr:spPr>
        <a:xfrm>
          <a:off x="14592300" y="6419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141333</xdr:rowOff>
    </xdr:from>
    <xdr:to>
      <xdr:col>72</xdr:col>
      <xdr:colOff>38100</xdr:colOff>
      <xdr:row>37</xdr:row>
      <xdr:rowOff>71483</xdr:rowOff>
    </xdr:to>
    <xdr:sp macro="" textlink="">
      <xdr:nvSpPr>
        <xdr:cNvPr id="545" name="楕円 544">
          <a:extLst>
            <a:ext uri="{FF2B5EF4-FFF2-40B4-BE49-F238E27FC236}">
              <a16:creationId xmlns:a16="http://schemas.microsoft.com/office/drawing/2014/main" xmlns="" id="{62F4FC6F-45C8-4043-938B-D73CA0712D21}"/>
            </a:ext>
          </a:extLst>
        </xdr:cNvPr>
        <xdr:cNvSpPr/>
      </xdr:nvSpPr>
      <xdr:spPr>
        <a:xfrm>
          <a:off x="13652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20683</xdr:rowOff>
    </xdr:from>
    <xdr:to>
      <xdr:col>76</xdr:col>
      <xdr:colOff>114300</xdr:colOff>
      <xdr:row>37</xdr:row>
      <xdr:rowOff>76200</xdr:rowOff>
    </xdr:to>
    <xdr:cxnSp macro="">
      <xdr:nvCxnSpPr>
        <xdr:cNvPr id="546" name="直線コネクタ 545">
          <a:extLst>
            <a:ext uri="{FF2B5EF4-FFF2-40B4-BE49-F238E27FC236}">
              <a16:creationId xmlns:a16="http://schemas.microsoft.com/office/drawing/2014/main" xmlns="" id="{3ADFA24F-0144-4124-9364-316B381AA983}"/>
            </a:ext>
          </a:extLst>
        </xdr:cNvPr>
        <xdr:cNvCxnSpPr/>
      </xdr:nvCxnSpPr>
      <xdr:spPr>
        <a:xfrm>
          <a:off x="13703300" y="636433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72753</xdr:rowOff>
    </xdr:from>
    <xdr:to>
      <xdr:col>67</xdr:col>
      <xdr:colOff>101600</xdr:colOff>
      <xdr:row>37</xdr:row>
      <xdr:rowOff>2903</xdr:rowOff>
    </xdr:to>
    <xdr:sp macro="" textlink="">
      <xdr:nvSpPr>
        <xdr:cNvPr id="547" name="楕円 546">
          <a:extLst>
            <a:ext uri="{FF2B5EF4-FFF2-40B4-BE49-F238E27FC236}">
              <a16:creationId xmlns:a16="http://schemas.microsoft.com/office/drawing/2014/main" xmlns="" id="{C8DB6325-F3BF-4D04-BDEB-8F3018EE1466}"/>
            </a:ext>
          </a:extLst>
        </xdr:cNvPr>
        <xdr:cNvSpPr/>
      </xdr:nvSpPr>
      <xdr:spPr>
        <a:xfrm>
          <a:off x="12763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123553</xdr:rowOff>
    </xdr:from>
    <xdr:to>
      <xdr:col>71</xdr:col>
      <xdr:colOff>177800</xdr:colOff>
      <xdr:row>37</xdr:row>
      <xdr:rowOff>20683</xdr:rowOff>
    </xdr:to>
    <xdr:cxnSp macro="">
      <xdr:nvCxnSpPr>
        <xdr:cNvPr id="548" name="直線コネクタ 547">
          <a:extLst>
            <a:ext uri="{FF2B5EF4-FFF2-40B4-BE49-F238E27FC236}">
              <a16:creationId xmlns:a16="http://schemas.microsoft.com/office/drawing/2014/main" xmlns="" id="{553BCAE7-DCFA-48ED-8763-29AC0C7F5252}"/>
            </a:ext>
          </a:extLst>
        </xdr:cNvPr>
        <xdr:cNvCxnSpPr/>
      </xdr:nvCxnSpPr>
      <xdr:spPr>
        <a:xfrm>
          <a:off x="12814300" y="629575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xmlns="" id="{DDD92C51-7180-4C61-A4F4-865498F0AF75}"/>
            </a:ext>
          </a:extLst>
        </xdr:cNvPr>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xmlns="" id="{DF9979B4-94FC-41AE-86E0-785E1F782976}"/>
            </a:ext>
          </a:extLst>
        </xdr:cNvPr>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xmlns="" id="{36A04088-DE4E-4F35-8C70-7ADD7BEE6F7C}"/>
            </a:ext>
          </a:extLst>
        </xdr:cNvPr>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56078</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xmlns="" id="{2BFCB0CE-7B4F-4DDB-971C-39DA4F668C73}"/>
            </a:ext>
          </a:extLst>
        </xdr:cNvPr>
        <xdr:cNvSpPr txBox="1"/>
      </xdr:nvSpPr>
      <xdr:spPr>
        <a:xfrm>
          <a:off x="12611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29227</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xmlns="" id="{54611D1D-D42D-4844-B0A8-E4C38A111DF1}"/>
            </a:ext>
          </a:extLst>
        </xdr:cNvPr>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143527</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xmlns="" id="{F53A8DBA-51DA-4156-92AC-70A9D10580A7}"/>
            </a:ext>
          </a:extLst>
        </xdr:cNvPr>
        <xdr:cNvSpPr txBox="1"/>
      </xdr:nvSpPr>
      <xdr:spPr>
        <a:xfrm>
          <a:off x="14389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88010</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xmlns="" id="{E9D32634-C733-4609-9849-C7AF799FF511}"/>
            </a:ext>
          </a:extLst>
        </xdr:cNvPr>
        <xdr:cNvSpPr txBox="1"/>
      </xdr:nvSpPr>
      <xdr:spPr>
        <a:xfrm>
          <a:off x="13500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19430</xdr:rowOff>
    </xdr:from>
    <xdr:ext cx="405111" cy="259045"/>
    <xdr:sp macro="" textlink="">
      <xdr:nvSpPr>
        <xdr:cNvPr id="556" name="n_4mainValue【一般廃棄物処理施設】&#10;有形固定資産減価償却率">
          <a:extLst>
            <a:ext uri="{FF2B5EF4-FFF2-40B4-BE49-F238E27FC236}">
              <a16:creationId xmlns:a16="http://schemas.microsoft.com/office/drawing/2014/main" xmlns="" id="{568A21ED-648C-423A-A40E-90515F41FF8F}"/>
            </a:ext>
          </a:extLst>
        </xdr:cNvPr>
        <xdr:cNvSpPr txBox="1"/>
      </xdr:nvSpPr>
      <xdr:spPr>
        <a:xfrm>
          <a:off x="12611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xmlns="" id="{CB67895E-F542-4377-ACF8-410640E4516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xmlns="" id="{583D73BF-A041-45EA-A87B-CAFB8A88327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xmlns="" id="{012EE956-4EA7-48F6-96FF-B8F9AF0EB10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xmlns="" id="{57FA8C1C-FF87-4E7F-A697-6FFC28230FC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xmlns="" id="{400C131B-2772-44B7-88D4-46AA5105AB9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xmlns="" id="{3B8BF79F-77F7-4F1F-8964-D2F518164EC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xmlns="" id="{AC8BCDE7-199D-4CA2-8D1D-2B6446B6871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xmlns="" id="{C5143FC1-38AB-4789-BE85-5DE32BB42C6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xmlns="" id="{FB73D648-2120-46E4-B6E2-EB676B302EC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xmlns="" id="{B3F744A4-2D9D-451B-AF94-61F2C8E3762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a:extLst>
            <a:ext uri="{FF2B5EF4-FFF2-40B4-BE49-F238E27FC236}">
              <a16:creationId xmlns:a16="http://schemas.microsoft.com/office/drawing/2014/main" xmlns="" id="{25588104-7727-4E18-B1E6-61556265783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a:extLst>
            <a:ext uri="{FF2B5EF4-FFF2-40B4-BE49-F238E27FC236}">
              <a16:creationId xmlns:a16="http://schemas.microsoft.com/office/drawing/2014/main" xmlns="" id="{B6E1E29D-9DD8-4F99-818B-53EE7B3352F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a:extLst>
            <a:ext uri="{FF2B5EF4-FFF2-40B4-BE49-F238E27FC236}">
              <a16:creationId xmlns:a16="http://schemas.microsoft.com/office/drawing/2014/main" xmlns="" id="{E429AD99-ECC6-40A3-A656-A7ECAB95053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a:extLst>
            <a:ext uri="{FF2B5EF4-FFF2-40B4-BE49-F238E27FC236}">
              <a16:creationId xmlns:a16="http://schemas.microsoft.com/office/drawing/2014/main" xmlns="" id="{8955F085-9D11-4877-9919-94EBF43252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a:extLst>
            <a:ext uri="{FF2B5EF4-FFF2-40B4-BE49-F238E27FC236}">
              <a16:creationId xmlns:a16="http://schemas.microsoft.com/office/drawing/2014/main" xmlns="" id="{F0E38F58-1113-4EEC-9435-E16E20BE775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a:extLst>
            <a:ext uri="{FF2B5EF4-FFF2-40B4-BE49-F238E27FC236}">
              <a16:creationId xmlns:a16="http://schemas.microsoft.com/office/drawing/2014/main" xmlns="" id="{942701B8-F550-437B-8F5B-F3012840B83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a:extLst>
            <a:ext uri="{FF2B5EF4-FFF2-40B4-BE49-F238E27FC236}">
              <a16:creationId xmlns:a16="http://schemas.microsoft.com/office/drawing/2014/main" xmlns="" id="{E770DBE2-461D-4A8F-B066-6F90025F2E3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a:extLst>
            <a:ext uri="{FF2B5EF4-FFF2-40B4-BE49-F238E27FC236}">
              <a16:creationId xmlns:a16="http://schemas.microsoft.com/office/drawing/2014/main" xmlns="" id="{279B1397-275F-4FCD-B320-E76B356C8B55}"/>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xmlns="" id="{BD6D7327-E137-4AB2-89CE-EAD9AE0A9A7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xmlns="" id="{9CFCBDF8-1338-4945-AC5E-16C5AE2D5FE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xmlns="" id="{BDBF2E28-B704-4715-B4F7-273C2CBCA5B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a:extLst>
            <a:ext uri="{FF2B5EF4-FFF2-40B4-BE49-F238E27FC236}">
              <a16:creationId xmlns:a16="http://schemas.microsoft.com/office/drawing/2014/main" xmlns="" id="{4223DCB0-0C91-418D-9A19-27E0AD60E34F}"/>
            </a:ext>
          </a:extLst>
        </xdr:cNvPr>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xmlns="" id="{7252D75F-42AA-401A-B099-EB5AC8E48AB6}"/>
            </a:ext>
          </a:extLst>
        </xdr:cNvPr>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a:extLst>
            <a:ext uri="{FF2B5EF4-FFF2-40B4-BE49-F238E27FC236}">
              <a16:creationId xmlns:a16="http://schemas.microsoft.com/office/drawing/2014/main" xmlns="" id="{90B88460-850C-425F-B2CF-9C1D4223C848}"/>
            </a:ext>
          </a:extLst>
        </xdr:cNvPr>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xmlns="" id="{A21850C5-5963-48BE-B437-BA84BE7B3CDA}"/>
            </a:ext>
          </a:extLst>
        </xdr:cNvPr>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a:extLst>
            <a:ext uri="{FF2B5EF4-FFF2-40B4-BE49-F238E27FC236}">
              <a16:creationId xmlns:a16="http://schemas.microsoft.com/office/drawing/2014/main" xmlns="" id="{EE7B1637-D763-40DE-BDD3-8AB51B2931C7}"/>
            </a:ext>
          </a:extLst>
        </xdr:cNvPr>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xmlns="" id="{80851C5F-E5AF-4501-889E-AA9E5740A9B7}"/>
            </a:ext>
          </a:extLst>
        </xdr:cNvPr>
        <xdr:cNvSpPr txBox="1"/>
      </xdr:nvSpPr>
      <xdr:spPr>
        <a:xfrm>
          <a:off x="22199600" y="65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a:extLst>
            <a:ext uri="{FF2B5EF4-FFF2-40B4-BE49-F238E27FC236}">
              <a16:creationId xmlns:a16="http://schemas.microsoft.com/office/drawing/2014/main" xmlns="" id="{8DE9FF06-D317-41E8-AB4F-BC8267CE8F5F}"/>
            </a:ext>
          </a:extLst>
        </xdr:cNvPr>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a:extLst>
            <a:ext uri="{FF2B5EF4-FFF2-40B4-BE49-F238E27FC236}">
              <a16:creationId xmlns:a16="http://schemas.microsoft.com/office/drawing/2014/main" xmlns="" id="{492ECFD9-15C8-4A10-9A47-B0E192D8AA9E}"/>
            </a:ext>
          </a:extLst>
        </xdr:cNvPr>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a:extLst>
            <a:ext uri="{FF2B5EF4-FFF2-40B4-BE49-F238E27FC236}">
              <a16:creationId xmlns:a16="http://schemas.microsoft.com/office/drawing/2014/main" xmlns="" id="{8E5AAE8D-9F8C-437A-B326-C50A29476A6A}"/>
            </a:ext>
          </a:extLst>
        </xdr:cNvPr>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a:extLst>
            <a:ext uri="{FF2B5EF4-FFF2-40B4-BE49-F238E27FC236}">
              <a16:creationId xmlns:a16="http://schemas.microsoft.com/office/drawing/2014/main" xmlns="" id="{F06C60FC-1E18-4A59-95D1-A5C1A8151F5C}"/>
            </a:ext>
          </a:extLst>
        </xdr:cNvPr>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a:extLst>
            <a:ext uri="{FF2B5EF4-FFF2-40B4-BE49-F238E27FC236}">
              <a16:creationId xmlns:a16="http://schemas.microsoft.com/office/drawing/2014/main" xmlns="" id="{D2006A89-28CA-4888-A40D-63EE590BE345}"/>
            </a:ext>
          </a:extLst>
        </xdr:cNvPr>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xmlns="" id="{22B0176C-3201-48EF-B38E-6EB251D7ABE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xmlns="" id="{250783D2-9B98-4425-9E76-46D933D735D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xmlns="" id="{A9711E54-128E-4ED5-AC8B-757F16D53FA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xmlns="" id="{D0C4248D-54FD-4B08-857D-22686A067C5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xmlns="" id="{E04310F4-0384-4C59-9570-B438BD0FCD5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17107</xdr:rowOff>
    </xdr:from>
    <xdr:to>
      <xdr:col>116</xdr:col>
      <xdr:colOff>114300</xdr:colOff>
      <xdr:row>40</xdr:row>
      <xdr:rowOff>118707</xdr:rowOff>
    </xdr:to>
    <xdr:sp macro="" textlink="">
      <xdr:nvSpPr>
        <xdr:cNvPr id="594" name="楕円 593">
          <a:extLst>
            <a:ext uri="{FF2B5EF4-FFF2-40B4-BE49-F238E27FC236}">
              <a16:creationId xmlns:a16="http://schemas.microsoft.com/office/drawing/2014/main" xmlns="" id="{6EA90050-24DF-44AA-A719-1E13075B501F}"/>
            </a:ext>
          </a:extLst>
        </xdr:cNvPr>
        <xdr:cNvSpPr/>
      </xdr:nvSpPr>
      <xdr:spPr>
        <a:xfrm>
          <a:off x="22110700" y="687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166984</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xmlns="" id="{230247B7-6E80-4FC2-B08D-23981468D828}"/>
            </a:ext>
          </a:extLst>
        </xdr:cNvPr>
        <xdr:cNvSpPr txBox="1"/>
      </xdr:nvSpPr>
      <xdr:spPr>
        <a:xfrm>
          <a:off x="22199600" y="685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19324</xdr:rowOff>
    </xdr:from>
    <xdr:to>
      <xdr:col>112</xdr:col>
      <xdr:colOff>38100</xdr:colOff>
      <xdr:row>40</xdr:row>
      <xdr:rowOff>120924</xdr:rowOff>
    </xdr:to>
    <xdr:sp macro="" textlink="">
      <xdr:nvSpPr>
        <xdr:cNvPr id="596" name="楕円 595">
          <a:extLst>
            <a:ext uri="{FF2B5EF4-FFF2-40B4-BE49-F238E27FC236}">
              <a16:creationId xmlns:a16="http://schemas.microsoft.com/office/drawing/2014/main" xmlns="" id="{5FC2D1C7-6BA4-482F-A42E-7BA940D2096E}"/>
            </a:ext>
          </a:extLst>
        </xdr:cNvPr>
        <xdr:cNvSpPr/>
      </xdr:nvSpPr>
      <xdr:spPr>
        <a:xfrm>
          <a:off x="21272500" y="68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67907</xdr:rowOff>
    </xdr:from>
    <xdr:to>
      <xdr:col>116</xdr:col>
      <xdr:colOff>63500</xdr:colOff>
      <xdr:row>40</xdr:row>
      <xdr:rowOff>70124</xdr:rowOff>
    </xdr:to>
    <xdr:cxnSp macro="">
      <xdr:nvCxnSpPr>
        <xdr:cNvPr id="597" name="直線コネクタ 596">
          <a:extLst>
            <a:ext uri="{FF2B5EF4-FFF2-40B4-BE49-F238E27FC236}">
              <a16:creationId xmlns:a16="http://schemas.microsoft.com/office/drawing/2014/main" xmlns="" id="{9276C17B-60E5-4FF2-BFCE-2EC15A007EFE}"/>
            </a:ext>
          </a:extLst>
        </xdr:cNvPr>
        <xdr:cNvCxnSpPr/>
      </xdr:nvCxnSpPr>
      <xdr:spPr>
        <a:xfrm flipV="1">
          <a:off x="21323300" y="6925907"/>
          <a:ext cx="8382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11730</xdr:rowOff>
    </xdr:from>
    <xdr:to>
      <xdr:col>107</xdr:col>
      <xdr:colOff>101600</xdr:colOff>
      <xdr:row>40</xdr:row>
      <xdr:rowOff>113330</xdr:rowOff>
    </xdr:to>
    <xdr:sp macro="" textlink="">
      <xdr:nvSpPr>
        <xdr:cNvPr id="598" name="楕円 597">
          <a:extLst>
            <a:ext uri="{FF2B5EF4-FFF2-40B4-BE49-F238E27FC236}">
              <a16:creationId xmlns:a16="http://schemas.microsoft.com/office/drawing/2014/main" xmlns="" id="{1C384871-7FA2-42ED-9024-8387A0861AB1}"/>
            </a:ext>
          </a:extLst>
        </xdr:cNvPr>
        <xdr:cNvSpPr/>
      </xdr:nvSpPr>
      <xdr:spPr>
        <a:xfrm>
          <a:off x="20383500" y="686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62530</xdr:rowOff>
    </xdr:from>
    <xdr:to>
      <xdr:col>111</xdr:col>
      <xdr:colOff>177800</xdr:colOff>
      <xdr:row>40</xdr:row>
      <xdr:rowOff>70124</xdr:rowOff>
    </xdr:to>
    <xdr:cxnSp macro="">
      <xdr:nvCxnSpPr>
        <xdr:cNvPr id="599" name="直線コネクタ 598">
          <a:extLst>
            <a:ext uri="{FF2B5EF4-FFF2-40B4-BE49-F238E27FC236}">
              <a16:creationId xmlns:a16="http://schemas.microsoft.com/office/drawing/2014/main" xmlns="" id="{7A8C26F1-080A-47B7-AE9A-0FE582B17CC9}"/>
            </a:ext>
          </a:extLst>
        </xdr:cNvPr>
        <xdr:cNvCxnSpPr/>
      </xdr:nvCxnSpPr>
      <xdr:spPr>
        <a:xfrm>
          <a:off x="20434300" y="6920530"/>
          <a:ext cx="889000" cy="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20302</xdr:rowOff>
    </xdr:from>
    <xdr:to>
      <xdr:col>102</xdr:col>
      <xdr:colOff>165100</xdr:colOff>
      <xdr:row>40</xdr:row>
      <xdr:rowOff>121902</xdr:rowOff>
    </xdr:to>
    <xdr:sp macro="" textlink="">
      <xdr:nvSpPr>
        <xdr:cNvPr id="600" name="楕円 599">
          <a:extLst>
            <a:ext uri="{FF2B5EF4-FFF2-40B4-BE49-F238E27FC236}">
              <a16:creationId xmlns:a16="http://schemas.microsoft.com/office/drawing/2014/main" xmlns="" id="{6EF138DC-D135-4441-8BF5-2B62210B3187}"/>
            </a:ext>
          </a:extLst>
        </xdr:cNvPr>
        <xdr:cNvSpPr/>
      </xdr:nvSpPr>
      <xdr:spPr>
        <a:xfrm>
          <a:off x="19494500" y="687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62530</xdr:rowOff>
    </xdr:from>
    <xdr:to>
      <xdr:col>107</xdr:col>
      <xdr:colOff>50800</xdr:colOff>
      <xdr:row>40</xdr:row>
      <xdr:rowOff>71102</xdr:rowOff>
    </xdr:to>
    <xdr:cxnSp macro="">
      <xdr:nvCxnSpPr>
        <xdr:cNvPr id="601" name="直線コネクタ 600">
          <a:extLst>
            <a:ext uri="{FF2B5EF4-FFF2-40B4-BE49-F238E27FC236}">
              <a16:creationId xmlns:a16="http://schemas.microsoft.com/office/drawing/2014/main" xmlns="" id="{03F58F76-06CC-468A-BB50-00105732D7E0}"/>
            </a:ext>
          </a:extLst>
        </xdr:cNvPr>
        <xdr:cNvCxnSpPr/>
      </xdr:nvCxnSpPr>
      <xdr:spPr>
        <a:xfrm flipV="1">
          <a:off x="19545300" y="6920530"/>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149379</xdr:rowOff>
    </xdr:from>
    <xdr:to>
      <xdr:col>98</xdr:col>
      <xdr:colOff>38100</xdr:colOff>
      <xdr:row>41</xdr:row>
      <xdr:rowOff>79529</xdr:rowOff>
    </xdr:to>
    <xdr:sp macro="" textlink="">
      <xdr:nvSpPr>
        <xdr:cNvPr id="602" name="楕円 601">
          <a:extLst>
            <a:ext uri="{FF2B5EF4-FFF2-40B4-BE49-F238E27FC236}">
              <a16:creationId xmlns:a16="http://schemas.microsoft.com/office/drawing/2014/main" xmlns="" id="{3633702D-BAD6-40E3-A2E1-B60D6470A695}"/>
            </a:ext>
          </a:extLst>
        </xdr:cNvPr>
        <xdr:cNvSpPr/>
      </xdr:nvSpPr>
      <xdr:spPr>
        <a:xfrm>
          <a:off x="18605500" y="70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71102</xdr:rowOff>
    </xdr:from>
    <xdr:to>
      <xdr:col>102</xdr:col>
      <xdr:colOff>114300</xdr:colOff>
      <xdr:row>41</xdr:row>
      <xdr:rowOff>28729</xdr:rowOff>
    </xdr:to>
    <xdr:cxnSp macro="">
      <xdr:nvCxnSpPr>
        <xdr:cNvPr id="603" name="直線コネクタ 602">
          <a:extLst>
            <a:ext uri="{FF2B5EF4-FFF2-40B4-BE49-F238E27FC236}">
              <a16:creationId xmlns:a16="http://schemas.microsoft.com/office/drawing/2014/main" xmlns="" id="{83155494-D239-4A21-A09B-2E379507E4F1}"/>
            </a:ext>
          </a:extLst>
        </xdr:cNvPr>
        <xdr:cNvCxnSpPr/>
      </xdr:nvCxnSpPr>
      <xdr:spPr>
        <a:xfrm flipV="1">
          <a:off x="18656300" y="6929102"/>
          <a:ext cx="889000" cy="12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xmlns="" id="{678F5B59-8719-4FCE-B0DB-52E013E46AB6}"/>
            </a:ext>
          </a:extLst>
        </xdr:cNvPr>
        <xdr:cNvSpPr txBox="1"/>
      </xdr:nvSpPr>
      <xdr:spPr>
        <a:xfrm>
          <a:off x="210434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xmlns="" id="{D71518BB-BB59-4343-8BE5-F7F3C88C1F1C}"/>
            </a:ext>
          </a:extLst>
        </xdr:cNvPr>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xmlns="" id="{D61CA56E-82C6-42FF-B2DD-06C157D86AF8}"/>
            </a:ext>
          </a:extLst>
        </xdr:cNvPr>
        <xdr:cNvSpPr txBox="1"/>
      </xdr:nvSpPr>
      <xdr:spPr>
        <a:xfrm>
          <a:off x="19278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xmlns="" id="{2035D774-0365-43A7-81D0-D1656AEF5636}"/>
            </a:ext>
          </a:extLst>
        </xdr:cNvPr>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112051</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xmlns="" id="{6F3C7460-FB29-43C3-B801-285DECA15AEB}"/>
            </a:ext>
          </a:extLst>
        </xdr:cNvPr>
        <xdr:cNvSpPr txBox="1"/>
      </xdr:nvSpPr>
      <xdr:spPr>
        <a:xfrm>
          <a:off x="21043411" y="697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104457</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xmlns="" id="{A1151C05-3C66-4E00-98CB-D830727E95EA}"/>
            </a:ext>
          </a:extLst>
        </xdr:cNvPr>
        <xdr:cNvSpPr txBox="1"/>
      </xdr:nvSpPr>
      <xdr:spPr>
        <a:xfrm>
          <a:off x="20167111" y="696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113029</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xmlns="" id="{B809EDBF-B351-43DF-922E-9F9E024AA5B0}"/>
            </a:ext>
          </a:extLst>
        </xdr:cNvPr>
        <xdr:cNvSpPr txBox="1"/>
      </xdr:nvSpPr>
      <xdr:spPr>
        <a:xfrm>
          <a:off x="19278111" y="697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70656</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xmlns="" id="{8352FFDE-53AB-4078-B928-F15F177B81D4}"/>
            </a:ext>
          </a:extLst>
        </xdr:cNvPr>
        <xdr:cNvSpPr txBox="1"/>
      </xdr:nvSpPr>
      <xdr:spPr>
        <a:xfrm>
          <a:off x="18389111" y="71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xmlns="" id="{9B313FFC-2F87-4361-A0ED-7259880BB31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xmlns="" id="{A862095F-C804-40C6-806B-2FE79E97FBE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xmlns="" id="{C8B88016-8CAB-4F5F-AFB9-822439B9422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xmlns="" id="{CA4EE784-652C-4ADD-8E80-285C16EB55A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xmlns="" id="{B3791205-0D04-4119-8176-92FE4226C40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xmlns="" id="{0795ACEA-7374-428B-BA4A-5A6F481BE97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xmlns="" id="{61ECE160-9A53-49C7-BAE3-66967D7D26B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xmlns="" id="{F64F8D2A-9AB2-49CC-B13D-B012AB1EB82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xmlns="" id="{42526D08-18EA-44A8-AD9D-0C7EAAC0651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xmlns="" id="{0016C96D-7A37-48CF-B6CC-85B0AD96A20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xmlns="" id="{5E161F4E-E4BB-4257-9A21-2DDB6BB2988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xmlns="" id="{3D40CE81-4BD2-4816-91F9-60BC2B32E69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xmlns="" id="{27876CFA-F649-44EB-9244-915A077C7B2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xmlns="" id="{641F4603-ECFC-4FA6-880B-825909F59E0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xmlns="" id="{99C868D3-90CB-4EC0-B056-1CE8A68F6C1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xmlns="" id="{8F886F6F-F3FA-4ECC-A564-F0F93EB8F3A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xmlns="" id="{03D4A782-F249-4FCA-A69B-F967B324A97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xmlns="" id="{033736D6-261E-496E-90E2-9DD93E5570F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xmlns="" id="{23AB72A4-0659-4ED7-BA53-478DB0309DC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xmlns="" id="{8B87C3D9-69F5-4719-B802-09201A88568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xmlns="" id="{A239166A-2907-4916-A2B9-3DFFB34914F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xmlns="" id="{509130EF-A99F-4212-8059-53EECC56B2C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xmlns="" id="{1765FED6-B5E0-4BC7-9324-1573E312963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xmlns="" id="{009E4BAC-7CF8-41E6-B577-5442EC43944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xmlns="" id="{68454007-BEA9-4162-8317-5B9E006CCEB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a:extLst>
            <a:ext uri="{FF2B5EF4-FFF2-40B4-BE49-F238E27FC236}">
              <a16:creationId xmlns:a16="http://schemas.microsoft.com/office/drawing/2014/main" xmlns="" id="{F1B9A22F-8A63-48E0-928D-62959B05B501}"/>
            </a:ext>
          </a:extLst>
        </xdr:cNvPr>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xmlns="" id="{BDC4AA59-EBDE-49DD-AFEB-F17470AD3AC7}"/>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a:extLst>
            <a:ext uri="{FF2B5EF4-FFF2-40B4-BE49-F238E27FC236}">
              <a16:creationId xmlns:a16="http://schemas.microsoft.com/office/drawing/2014/main" xmlns="" id="{AF9EAC0A-A732-49EA-B936-B6342EA3EFA9}"/>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xmlns="" id="{98D28A86-9778-4082-979B-ADF16D4F12B3}"/>
            </a:ext>
          </a:extLst>
        </xdr:cNvPr>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a:extLst>
            <a:ext uri="{FF2B5EF4-FFF2-40B4-BE49-F238E27FC236}">
              <a16:creationId xmlns:a16="http://schemas.microsoft.com/office/drawing/2014/main" xmlns="" id="{CF2B32CC-0683-4FBE-8DA9-0F7AFEB9E393}"/>
            </a:ext>
          </a:extLst>
        </xdr:cNvPr>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xmlns="" id="{CD270E60-063F-45B5-919F-83BD3CE1D989}"/>
            </a:ext>
          </a:extLst>
        </xdr:cNvPr>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a:extLst>
            <a:ext uri="{FF2B5EF4-FFF2-40B4-BE49-F238E27FC236}">
              <a16:creationId xmlns:a16="http://schemas.microsoft.com/office/drawing/2014/main" xmlns="" id="{52B29B6E-B465-45B0-A81A-7A5E34F98C21}"/>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a:extLst>
            <a:ext uri="{FF2B5EF4-FFF2-40B4-BE49-F238E27FC236}">
              <a16:creationId xmlns:a16="http://schemas.microsoft.com/office/drawing/2014/main" xmlns="" id="{10215AB2-B9AF-4913-AF98-91E245EFBC47}"/>
            </a:ext>
          </a:extLst>
        </xdr:cNvPr>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a:extLst>
            <a:ext uri="{FF2B5EF4-FFF2-40B4-BE49-F238E27FC236}">
              <a16:creationId xmlns:a16="http://schemas.microsoft.com/office/drawing/2014/main" xmlns="" id="{9B7CC116-52D9-4FFD-A052-03E5B837E337}"/>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a:extLst>
            <a:ext uri="{FF2B5EF4-FFF2-40B4-BE49-F238E27FC236}">
              <a16:creationId xmlns:a16="http://schemas.microsoft.com/office/drawing/2014/main" xmlns="" id="{C6032C41-14C5-4631-AAFE-EEB9B7DFB275}"/>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a:extLst>
            <a:ext uri="{FF2B5EF4-FFF2-40B4-BE49-F238E27FC236}">
              <a16:creationId xmlns:a16="http://schemas.microsoft.com/office/drawing/2014/main" xmlns="" id="{2A08E95C-3977-4172-B3AB-CDF34065BA8F}"/>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xmlns="" id="{E5DE28DB-665D-474D-A569-46D37995866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xmlns="" id="{8D392BE3-4C95-454D-B3DA-34AA7F9AA1C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xmlns="" id="{091BE8F7-944B-4612-B36F-4A8ECB57E26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xmlns="" id="{3CE6E29E-B6DE-4862-9B32-AC46F6B80B7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xmlns="" id="{BD5B28ED-B821-4E1A-8F5E-0591D4C601B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653" name="楕円 652">
          <a:extLst>
            <a:ext uri="{FF2B5EF4-FFF2-40B4-BE49-F238E27FC236}">
              <a16:creationId xmlns:a16="http://schemas.microsoft.com/office/drawing/2014/main" xmlns="" id="{E26559C7-D902-4346-ABD4-3B65F580A5A2}"/>
            </a:ext>
          </a:extLst>
        </xdr:cNvPr>
        <xdr:cNvSpPr/>
      </xdr:nvSpPr>
      <xdr:spPr>
        <a:xfrm>
          <a:off x="162687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45193</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xmlns="" id="{BC1C63B3-860D-4185-8A86-AD3D3546C6BD}"/>
            </a:ext>
          </a:extLst>
        </xdr:cNvPr>
        <xdr:cNvSpPr txBox="1"/>
      </xdr:nvSpPr>
      <xdr:spPr>
        <a:xfrm>
          <a:off x="16357600"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30843</xdr:rowOff>
    </xdr:from>
    <xdr:to>
      <xdr:col>81</xdr:col>
      <xdr:colOff>101600</xdr:colOff>
      <xdr:row>60</xdr:row>
      <xdr:rowOff>132443</xdr:rowOff>
    </xdr:to>
    <xdr:sp macro="" textlink="">
      <xdr:nvSpPr>
        <xdr:cNvPr id="655" name="楕円 654">
          <a:extLst>
            <a:ext uri="{FF2B5EF4-FFF2-40B4-BE49-F238E27FC236}">
              <a16:creationId xmlns:a16="http://schemas.microsoft.com/office/drawing/2014/main" xmlns="" id="{BAB06739-A879-4F5E-AD81-5A376870A03A}"/>
            </a:ext>
          </a:extLst>
        </xdr:cNvPr>
        <xdr:cNvSpPr/>
      </xdr:nvSpPr>
      <xdr:spPr>
        <a:xfrm>
          <a:off x="15430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81643</xdr:rowOff>
    </xdr:from>
    <xdr:to>
      <xdr:col>85</xdr:col>
      <xdr:colOff>127000</xdr:colOff>
      <xdr:row>60</xdr:row>
      <xdr:rowOff>117566</xdr:rowOff>
    </xdr:to>
    <xdr:cxnSp macro="">
      <xdr:nvCxnSpPr>
        <xdr:cNvPr id="656" name="直線コネクタ 655">
          <a:extLst>
            <a:ext uri="{FF2B5EF4-FFF2-40B4-BE49-F238E27FC236}">
              <a16:creationId xmlns:a16="http://schemas.microsoft.com/office/drawing/2014/main" xmlns="" id="{1A6F2F39-9626-442E-BB1F-B802C86CF3B1}"/>
            </a:ext>
          </a:extLst>
        </xdr:cNvPr>
        <xdr:cNvCxnSpPr/>
      </xdr:nvCxnSpPr>
      <xdr:spPr>
        <a:xfrm>
          <a:off x="15481300" y="103686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166370</xdr:rowOff>
    </xdr:from>
    <xdr:to>
      <xdr:col>76</xdr:col>
      <xdr:colOff>165100</xdr:colOff>
      <xdr:row>60</xdr:row>
      <xdr:rowOff>96520</xdr:rowOff>
    </xdr:to>
    <xdr:sp macro="" textlink="">
      <xdr:nvSpPr>
        <xdr:cNvPr id="657" name="楕円 656">
          <a:extLst>
            <a:ext uri="{FF2B5EF4-FFF2-40B4-BE49-F238E27FC236}">
              <a16:creationId xmlns:a16="http://schemas.microsoft.com/office/drawing/2014/main" xmlns="" id="{7C129DB5-BB36-4A52-B15F-377C4DB5B505}"/>
            </a:ext>
          </a:extLst>
        </xdr:cNvPr>
        <xdr:cNvSpPr/>
      </xdr:nvSpPr>
      <xdr:spPr>
        <a:xfrm>
          <a:off x="1454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81643</xdr:rowOff>
    </xdr:to>
    <xdr:cxnSp macro="">
      <xdr:nvCxnSpPr>
        <xdr:cNvPr id="658" name="直線コネクタ 657">
          <a:extLst>
            <a:ext uri="{FF2B5EF4-FFF2-40B4-BE49-F238E27FC236}">
              <a16:creationId xmlns:a16="http://schemas.microsoft.com/office/drawing/2014/main" xmlns="" id="{62A7B88B-629D-4D99-9E7C-CEC7EC991A38}"/>
            </a:ext>
          </a:extLst>
        </xdr:cNvPr>
        <xdr:cNvCxnSpPr/>
      </xdr:nvCxnSpPr>
      <xdr:spPr>
        <a:xfrm>
          <a:off x="14592300" y="1033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130447</xdr:rowOff>
    </xdr:from>
    <xdr:to>
      <xdr:col>72</xdr:col>
      <xdr:colOff>38100</xdr:colOff>
      <xdr:row>60</xdr:row>
      <xdr:rowOff>60597</xdr:rowOff>
    </xdr:to>
    <xdr:sp macro="" textlink="">
      <xdr:nvSpPr>
        <xdr:cNvPr id="659" name="楕円 658">
          <a:extLst>
            <a:ext uri="{FF2B5EF4-FFF2-40B4-BE49-F238E27FC236}">
              <a16:creationId xmlns:a16="http://schemas.microsoft.com/office/drawing/2014/main" xmlns="" id="{B0C70127-A848-40BE-8AB5-7AC26B5943A5}"/>
            </a:ext>
          </a:extLst>
        </xdr:cNvPr>
        <xdr:cNvSpPr/>
      </xdr:nvSpPr>
      <xdr:spPr>
        <a:xfrm>
          <a:off x="13652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xdr:rowOff>
    </xdr:from>
    <xdr:to>
      <xdr:col>76</xdr:col>
      <xdr:colOff>114300</xdr:colOff>
      <xdr:row>60</xdr:row>
      <xdr:rowOff>45720</xdr:rowOff>
    </xdr:to>
    <xdr:cxnSp macro="">
      <xdr:nvCxnSpPr>
        <xdr:cNvPr id="660" name="直線コネクタ 659">
          <a:extLst>
            <a:ext uri="{FF2B5EF4-FFF2-40B4-BE49-F238E27FC236}">
              <a16:creationId xmlns:a16="http://schemas.microsoft.com/office/drawing/2014/main" xmlns="" id="{EAE59F18-FCA3-4B0E-A591-EABA32E2DCA8}"/>
            </a:ext>
          </a:extLst>
        </xdr:cNvPr>
        <xdr:cNvCxnSpPr/>
      </xdr:nvCxnSpPr>
      <xdr:spPr>
        <a:xfrm>
          <a:off x="13703300" y="1029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94524</xdr:rowOff>
    </xdr:from>
    <xdr:to>
      <xdr:col>67</xdr:col>
      <xdr:colOff>101600</xdr:colOff>
      <xdr:row>60</xdr:row>
      <xdr:rowOff>24674</xdr:rowOff>
    </xdr:to>
    <xdr:sp macro="" textlink="">
      <xdr:nvSpPr>
        <xdr:cNvPr id="661" name="楕円 660">
          <a:extLst>
            <a:ext uri="{FF2B5EF4-FFF2-40B4-BE49-F238E27FC236}">
              <a16:creationId xmlns:a16="http://schemas.microsoft.com/office/drawing/2014/main" xmlns="" id="{B0FE955A-400F-4D7B-BBF4-C14170D6AA19}"/>
            </a:ext>
          </a:extLst>
        </xdr:cNvPr>
        <xdr:cNvSpPr/>
      </xdr:nvSpPr>
      <xdr:spPr>
        <a:xfrm>
          <a:off x="12763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145324</xdr:rowOff>
    </xdr:from>
    <xdr:to>
      <xdr:col>71</xdr:col>
      <xdr:colOff>177800</xdr:colOff>
      <xdr:row>60</xdr:row>
      <xdr:rowOff>9797</xdr:rowOff>
    </xdr:to>
    <xdr:cxnSp macro="">
      <xdr:nvCxnSpPr>
        <xdr:cNvPr id="662" name="直線コネクタ 661">
          <a:extLst>
            <a:ext uri="{FF2B5EF4-FFF2-40B4-BE49-F238E27FC236}">
              <a16:creationId xmlns:a16="http://schemas.microsoft.com/office/drawing/2014/main" xmlns="" id="{156A1E81-AEA5-42D8-9F4F-25783DFC3C77}"/>
            </a:ext>
          </a:extLst>
        </xdr:cNvPr>
        <xdr:cNvCxnSpPr/>
      </xdr:nvCxnSpPr>
      <xdr:spPr>
        <a:xfrm>
          <a:off x="12814300" y="102608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xmlns="" id="{2224D571-313B-4AAE-9FAC-27C0DAAE3D3C}"/>
            </a:ext>
          </a:extLst>
        </xdr:cNvPr>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xmlns="" id="{89A4BB36-0129-4844-8403-2368E7AB10CB}"/>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xmlns="" id="{6791AE29-53B4-4072-AC90-FABEF9609B7A}"/>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xmlns="" id="{10FFB4D5-A9EA-4EB3-8784-D0EBB6AF780A}"/>
            </a:ext>
          </a:extLst>
        </xdr:cNvPr>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123570</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xmlns="" id="{A855D36A-1C1D-448C-B050-25FEE52C0354}"/>
            </a:ext>
          </a:extLst>
        </xdr:cNvPr>
        <xdr:cNvSpPr txBox="1"/>
      </xdr:nvSpPr>
      <xdr:spPr>
        <a:xfrm>
          <a:off x="152660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87647</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xmlns="" id="{6181BB01-AC65-4C0E-8106-2383752E92A2}"/>
            </a:ext>
          </a:extLst>
        </xdr:cNvPr>
        <xdr:cNvSpPr txBox="1"/>
      </xdr:nvSpPr>
      <xdr:spPr>
        <a:xfrm>
          <a:off x="14389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51724</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xmlns="" id="{9E881B20-5A81-4DA7-B43A-859625AD2867}"/>
            </a:ext>
          </a:extLst>
        </xdr:cNvPr>
        <xdr:cNvSpPr txBox="1"/>
      </xdr:nvSpPr>
      <xdr:spPr>
        <a:xfrm>
          <a:off x="13500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15801</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xmlns="" id="{182026CC-F259-4523-A93F-50C5437CB725}"/>
            </a:ext>
          </a:extLst>
        </xdr:cNvPr>
        <xdr:cNvSpPr txBox="1"/>
      </xdr:nvSpPr>
      <xdr:spPr>
        <a:xfrm>
          <a:off x="12611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xmlns="" id="{BD7184D9-5CCC-4613-81C5-0B55EBC1D20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xmlns="" id="{A1F93315-40AA-41D5-A80E-33639C3A5B5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xmlns="" id="{26ED02AC-D957-4CCB-B5BC-6643BE03EBC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xmlns="" id="{84D141F3-2865-4BFC-AE7E-B3020C65002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xmlns="" id="{BE98D614-9459-4761-9DA5-46A8185422B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xmlns="" id="{59DCACA3-6115-49BF-80D1-176448F14E8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xmlns="" id="{B5C54E4E-DD94-48CC-81FC-2DB4AB384ED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xmlns="" id="{35B4379D-253D-4DD6-A5EE-723D7D06F98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xmlns="" id="{13E27995-2C63-456D-8004-ECA1222A782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xmlns="" id="{5E656B73-8AC3-4BF8-8122-DE7BEB98709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xmlns="" id="{98EF780A-3F37-4A99-9009-BBC7C83A6ED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xmlns="" id="{100292C8-46AE-4A4D-A81E-8E5933B7D2C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xmlns="" id="{B654AAC3-8407-4726-A618-B0C9C084ACE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xmlns="" id="{F8A241BC-2FD3-4C62-B953-B481F94D5F5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xmlns="" id="{895D3B17-A376-4AD7-83BF-150CCE4D407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xmlns="" id="{AB5166DE-04A8-407C-BFCB-22B7AAE120D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xmlns="" id="{D166A015-15F0-4455-AC43-68466415239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xmlns="" id="{9B150449-B798-453B-971B-D625D20F367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xmlns="" id="{F0DB5467-5492-42D4-88B0-9EDCCC18817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xmlns="" id="{93370DC0-38C8-49BE-8518-892AF65CDCF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xmlns="" id="{7577F84A-C402-424A-B021-60DF69E90CD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xmlns="" id="{E4DA22BB-7536-4883-B503-D5831D55DC0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xmlns="" id="{5CF66EF1-2EF0-466C-A3F1-4A9A3523D75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a:extLst>
            <a:ext uri="{FF2B5EF4-FFF2-40B4-BE49-F238E27FC236}">
              <a16:creationId xmlns:a16="http://schemas.microsoft.com/office/drawing/2014/main" xmlns="" id="{7E837FE9-885B-4633-8861-321ABFBC723F}"/>
            </a:ext>
          </a:extLst>
        </xdr:cNvPr>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xmlns="" id="{EE5B22A2-14E3-4320-912E-514EF4327D3D}"/>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a:extLst>
            <a:ext uri="{FF2B5EF4-FFF2-40B4-BE49-F238E27FC236}">
              <a16:creationId xmlns:a16="http://schemas.microsoft.com/office/drawing/2014/main" xmlns="" id="{EE86B965-FCE8-49EE-A64A-4003A1ACC80F}"/>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xmlns="" id="{AAB41CFD-1714-4DC1-9501-E879E7C5630F}"/>
            </a:ext>
          </a:extLst>
        </xdr:cNvPr>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a:extLst>
            <a:ext uri="{FF2B5EF4-FFF2-40B4-BE49-F238E27FC236}">
              <a16:creationId xmlns:a16="http://schemas.microsoft.com/office/drawing/2014/main" xmlns="" id="{ADFB61AA-32F3-484E-9B8F-921C951DDDFB}"/>
            </a:ext>
          </a:extLst>
        </xdr:cNvPr>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xmlns="" id="{E345718A-AF57-4107-BDF1-ECBE43ADB5B4}"/>
            </a:ext>
          </a:extLst>
        </xdr:cNvPr>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a:extLst>
            <a:ext uri="{FF2B5EF4-FFF2-40B4-BE49-F238E27FC236}">
              <a16:creationId xmlns:a16="http://schemas.microsoft.com/office/drawing/2014/main" xmlns="" id="{CE299412-9F99-4C66-9F26-1DDF393AC18B}"/>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a:extLst>
            <a:ext uri="{FF2B5EF4-FFF2-40B4-BE49-F238E27FC236}">
              <a16:creationId xmlns:a16="http://schemas.microsoft.com/office/drawing/2014/main" xmlns="" id="{1343887F-A635-47F6-82CF-F60A018C79CA}"/>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a:extLst>
            <a:ext uri="{FF2B5EF4-FFF2-40B4-BE49-F238E27FC236}">
              <a16:creationId xmlns:a16="http://schemas.microsoft.com/office/drawing/2014/main" xmlns="" id="{CF4C3251-DF68-4A6E-8CFE-3441804E540F}"/>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a:extLst>
            <a:ext uri="{FF2B5EF4-FFF2-40B4-BE49-F238E27FC236}">
              <a16:creationId xmlns:a16="http://schemas.microsoft.com/office/drawing/2014/main" xmlns="" id="{B28B0C0E-F0C2-4658-916A-59CEFB9A2DC4}"/>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a:extLst>
            <a:ext uri="{FF2B5EF4-FFF2-40B4-BE49-F238E27FC236}">
              <a16:creationId xmlns:a16="http://schemas.microsoft.com/office/drawing/2014/main" xmlns="" id="{4CFCB49F-C4D0-40FF-B4AA-44A0201FD5FB}"/>
            </a:ext>
          </a:extLst>
        </xdr:cNvPr>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xmlns="" id="{15A6AFA4-3477-4993-B450-CF2F3F72EBD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xmlns="" id="{C273D66B-FCF5-4442-AA65-B6644B46174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xmlns="" id="{4DB40876-AF71-4284-AF44-E24E681A948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xmlns="" id="{31E2919E-D825-447D-AB1B-EC12307ACA7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xmlns="" id="{3E6B0A71-2112-4535-8CDD-3A4DD71DA50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116840</xdr:rowOff>
    </xdr:from>
    <xdr:to>
      <xdr:col>116</xdr:col>
      <xdr:colOff>114300</xdr:colOff>
      <xdr:row>63</xdr:row>
      <xdr:rowOff>46990</xdr:rowOff>
    </xdr:to>
    <xdr:sp macro="" textlink="">
      <xdr:nvSpPr>
        <xdr:cNvPr id="710" name="楕円 709">
          <a:extLst>
            <a:ext uri="{FF2B5EF4-FFF2-40B4-BE49-F238E27FC236}">
              <a16:creationId xmlns:a16="http://schemas.microsoft.com/office/drawing/2014/main" xmlns="" id="{B9E1524E-C208-464B-B400-734BEECF1CAC}"/>
            </a:ext>
          </a:extLst>
        </xdr:cNvPr>
        <xdr:cNvSpPr/>
      </xdr:nvSpPr>
      <xdr:spPr>
        <a:xfrm>
          <a:off x="221107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95267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xmlns="" id="{C8C8909C-3AD5-467F-A7C6-EB3AAC37D761}"/>
            </a:ext>
          </a:extLst>
        </xdr:cNvPr>
        <xdr:cNvSpPr txBox="1"/>
      </xdr:nvSpPr>
      <xdr:spPr>
        <a:xfrm>
          <a:off x="22199600"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116840</xdr:rowOff>
    </xdr:from>
    <xdr:to>
      <xdr:col>112</xdr:col>
      <xdr:colOff>38100</xdr:colOff>
      <xdr:row>63</xdr:row>
      <xdr:rowOff>46990</xdr:rowOff>
    </xdr:to>
    <xdr:sp macro="" textlink="">
      <xdr:nvSpPr>
        <xdr:cNvPr id="712" name="楕円 711">
          <a:extLst>
            <a:ext uri="{FF2B5EF4-FFF2-40B4-BE49-F238E27FC236}">
              <a16:creationId xmlns:a16="http://schemas.microsoft.com/office/drawing/2014/main" xmlns="" id="{A8552421-9D3E-487B-9E5C-09A194928647}"/>
            </a:ext>
          </a:extLst>
        </xdr:cNvPr>
        <xdr:cNvSpPr/>
      </xdr:nvSpPr>
      <xdr:spPr>
        <a:xfrm>
          <a:off x="21272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167640</xdr:rowOff>
    </xdr:from>
    <xdr:to>
      <xdr:col>116</xdr:col>
      <xdr:colOff>63500</xdr:colOff>
      <xdr:row>62</xdr:row>
      <xdr:rowOff>167640</xdr:rowOff>
    </xdr:to>
    <xdr:cxnSp macro="">
      <xdr:nvCxnSpPr>
        <xdr:cNvPr id="713" name="直線コネクタ 712">
          <a:extLst>
            <a:ext uri="{FF2B5EF4-FFF2-40B4-BE49-F238E27FC236}">
              <a16:creationId xmlns:a16="http://schemas.microsoft.com/office/drawing/2014/main" xmlns="" id="{142F1ABE-B43B-4712-8B6D-9C1F30E9544E}"/>
            </a:ext>
          </a:extLst>
        </xdr:cNvPr>
        <xdr:cNvCxnSpPr/>
      </xdr:nvCxnSpPr>
      <xdr:spPr>
        <a:xfrm>
          <a:off x="21323300" y="10797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124460</xdr:rowOff>
    </xdr:from>
    <xdr:to>
      <xdr:col>107</xdr:col>
      <xdr:colOff>101600</xdr:colOff>
      <xdr:row>63</xdr:row>
      <xdr:rowOff>54610</xdr:rowOff>
    </xdr:to>
    <xdr:sp macro="" textlink="">
      <xdr:nvSpPr>
        <xdr:cNvPr id="714" name="楕円 713">
          <a:extLst>
            <a:ext uri="{FF2B5EF4-FFF2-40B4-BE49-F238E27FC236}">
              <a16:creationId xmlns:a16="http://schemas.microsoft.com/office/drawing/2014/main" xmlns="" id="{A27BE16B-F5C8-4AD3-8E33-1DC95DFF2A2A}"/>
            </a:ext>
          </a:extLst>
        </xdr:cNvPr>
        <xdr:cNvSpPr/>
      </xdr:nvSpPr>
      <xdr:spPr>
        <a:xfrm>
          <a:off x="20383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167640</xdr:rowOff>
    </xdr:from>
    <xdr:to>
      <xdr:col>111</xdr:col>
      <xdr:colOff>177800</xdr:colOff>
      <xdr:row>63</xdr:row>
      <xdr:rowOff>3810</xdr:rowOff>
    </xdr:to>
    <xdr:cxnSp macro="">
      <xdr:nvCxnSpPr>
        <xdr:cNvPr id="715" name="直線コネクタ 714">
          <a:extLst>
            <a:ext uri="{FF2B5EF4-FFF2-40B4-BE49-F238E27FC236}">
              <a16:creationId xmlns:a16="http://schemas.microsoft.com/office/drawing/2014/main" xmlns="" id="{DA6BD999-044D-4205-A97A-65A39ADFBFDA}"/>
            </a:ext>
          </a:extLst>
        </xdr:cNvPr>
        <xdr:cNvCxnSpPr/>
      </xdr:nvCxnSpPr>
      <xdr:spPr>
        <a:xfrm flipV="1">
          <a:off x="20434300" y="10797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124460</xdr:rowOff>
    </xdr:from>
    <xdr:to>
      <xdr:col>102</xdr:col>
      <xdr:colOff>165100</xdr:colOff>
      <xdr:row>63</xdr:row>
      <xdr:rowOff>54610</xdr:rowOff>
    </xdr:to>
    <xdr:sp macro="" textlink="">
      <xdr:nvSpPr>
        <xdr:cNvPr id="716" name="楕円 715">
          <a:extLst>
            <a:ext uri="{FF2B5EF4-FFF2-40B4-BE49-F238E27FC236}">
              <a16:creationId xmlns:a16="http://schemas.microsoft.com/office/drawing/2014/main" xmlns="" id="{728641EA-726B-42F6-8280-86881483289F}"/>
            </a:ext>
          </a:extLst>
        </xdr:cNvPr>
        <xdr:cNvSpPr/>
      </xdr:nvSpPr>
      <xdr:spPr>
        <a:xfrm>
          <a:off x="19494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xdr:rowOff>
    </xdr:from>
    <xdr:to>
      <xdr:col>107</xdr:col>
      <xdr:colOff>50800</xdr:colOff>
      <xdr:row>63</xdr:row>
      <xdr:rowOff>3810</xdr:rowOff>
    </xdr:to>
    <xdr:cxnSp macro="">
      <xdr:nvCxnSpPr>
        <xdr:cNvPr id="717" name="直線コネクタ 716">
          <a:extLst>
            <a:ext uri="{FF2B5EF4-FFF2-40B4-BE49-F238E27FC236}">
              <a16:creationId xmlns:a16="http://schemas.microsoft.com/office/drawing/2014/main" xmlns="" id="{7CC19410-94B6-4DA8-A063-1ABE5138E9F7}"/>
            </a:ext>
          </a:extLst>
        </xdr:cNvPr>
        <xdr:cNvCxnSpPr/>
      </xdr:nvCxnSpPr>
      <xdr:spPr>
        <a:xfrm>
          <a:off x="19545300" y="1080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124460</xdr:rowOff>
    </xdr:from>
    <xdr:to>
      <xdr:col>98</xdr:col>
      <xdr:colOff>38100</xdr:colOff>
      <xdr:row>63</xdr:row>
      <xdr:rowOff>54610</xdr:rowOff>
    </xdr:to>
    <xdr:sp macro="" textlink="">
      <xdr:nvSpPr>
        <xdr:cNvPr id="718" name="楕円 717">
          <a:extLst>
            <a:ext uri="{FF2B5EF4-FFF2-40B4-BE49-F238E27FC236}">
              <a16:creationId xmlns:a16="http://schemas.microsoft.com/office/drawing/2014/main" xmlns="" id="{BE05F323-4C5B-4A2F-8A67-25AA0BF3F636}"/>
            </a:ext>
          </a:extLst>
        </xdr:cNvPr>
        <xdr:cNvSpPr/>
      </xdr:nvSpPr>
      <xdr:spPr>
        <a:xfrm>
          <a:off x="18605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xdr:rowOff>
    </xdr:from>
    <xdr:to>
      <xdr:col>102</xdr:col>
      <xdr:colOff>114300</xdr:colOff>
      <xdr:row>63</xdr:row>
      <xdr:rowOff>3810</xdr:rowOff>
    </xdr:to>
    <xdr:cxnSp macro="">
      <xdr:nvCxnSpPr>
        <xdr:cNvPr id="719" name="直線コネクタ 718">
          <a:extLst>
            <a:ext uri="{FF2B5EF4-FFF2-40B4-BE49-F238E27FC236}">
              <a16:creationId xmlns:a16="http://schemas.microsoft.com/office/drawing/2014/main" xmlns="" id="{D0F03897-EB62-4F2A-904E-EFC957FE03D8}"/>
            </a:ext>
          </a:extLst>
        </xdr:cNvPr>
        <xdr:cNvCxnSpPr/>
      </xdr:nvCxnSpPr>
      <xdr:spPr>
        <a:xfrm>
          <a:off x="18656300" y="1080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20" name="n_1aveValue【保健センター・保健所】&#10;一人当たり面積">
          <a:extLst>
            <a:ext uri="{FF2B5EF4-FFF2-40B4-BE49-F238E27FC236}">
              <a16:creationId xmlns:a16="http://schemas.microsoft.com/office/drawing/2014/main" xmlns="" id="{59D01751-AFF4-4AAD-864E-E875B265A139}"/>
            </a:ext>
          </a:extLst>
        </xdr:cNvPr>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21" name="n_2aveValue【保健センター・保健所】&#10;一人当たり面積">
          <a:extLst>
            <a:ext uri="{FF2B5EF4-FFF2-40B4-BE49-F238E27FC236}">
              <a16:creationId xmlns:a16="http://schemas.microsoft.com/office/drawing/2014/main" xmlns="" id="{D1E63D7E-6777-4167-8B91-A5A78F1B1313}"/>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22" name="n_3aveValue【保健センター・保健所】&#10;一人当たり面積">
          <a:extLst>
            <a:ext uri="{FF2B5EF4-FFF2-40B4-BE49-F238E27FC236}">
              <a16:creationId xmlns:a16="http://schemas.microsoft.com/office/drawing/2014/main" xmlns="" id="{B46D459D-5C3D-4D85-9370-94FB132ABB05}"/>
            </a:ext>
          </a:extLst>
        </xdr:cNvPr>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723" name="n_4aveValue【保健センター・保健所】&#10;一人当たり面積">
          <a:extLst>
            <a:ext uri="{FF2B5EF4-FFF2-40B4-BE49-F238E27FC236}">
              <a16:creationId xmlns:a16="http://schemas.microsoft.com/office/drawing/2014/main" xmlns="" id="{30AFA6CD-51EC-4517-9B8A-3637C55978F6}"/>
            </a:ext>
          </a:extLst>
        </xdr:cNvPr>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38117</xdr:rowOff>
    </xdr:from>
    <xdr:ext cx="469744" cy="259045"/>
    <xdr:sp macro="" textlink="">
      <xdr:nvSpPr>
        <xdr:cNvPr id="724" name="n_1mainValue【保健センター・保健所】&#10;一人当たり面積">
          <a:extLst>
            <a:ext uri="{FF2B5EF4-FFF2-40B4-BE49-F238E27FC236}">
              <a16:creationId xmlns:a16="http://schemas.microsoft.com/office/drawing/2014/main" xmlns="" id="{E97A96B6-FFAB-401A-AD62-2FE715F559BE}"/>
            </a:ext>
          </a:extLst>
        </xdr:cNvPr>
        <xdr:cNvSpPr txBox="1"/>
      </xdr:nvSpPr>
      <xdr:spPr>
        <a:xfrm>
          <a:off x="210757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45737</xdr:rowOff>
    </xdr:from>
    <xdr:ext cx="469744" cy="259045"/>
    <xdr:sp macro="" textlink="">
      <xdr:nvSpPr>
        <xdr:cNvPr id="725" name="n_2mainValue【保健センター・保健所】&#10;一人当たり面積">
          <a:extLst>
            <a:ext uri="{FF2B5EF4-FFF2-40B4-BE49-F238E27FC236}">
              <a16:creationId xmlns:a16="http://schemas.microsoft.com/office/drawing/2014/main" xmlns="" id="{4ECD07B3-39C9-404F-BF79-CA77554D80C9}"/>
            </a:ext>
          </a:extLst>
        </xdr:cNvPr>
        <xdr:cNvSpPr txBox="1"/>
      </xdr:nvSpPr>
      <xdr:spPr>
        <a:xfrm>
          <a:off x="20199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45737</xdr:rowOff>
    </xdr:from>
    <xdr:ext cx="469744" cy="259045"/>
    <xdr:sp macro="" textlink="">
      <xdr:nvSpPr>
        <xdr:cNvPr id="726" name="n_3mainValue【保健センター・保健所】&#10;一人当たり面積">
          <a:extLst>
            <a:ext uri="{FF2B5EF4-FFF2-40B4-BE49-F238E27FC236}">
              <a16:creationId xmlns:a16="http://schemas.microsoft.com/office/drawing/2014/main" xmlns="" id="{80EEA5CB-0D7A-409E-B72A-9B81A820FD5E}"/>
            </a:ext>
          </a:extLst>
        </xdr:cNvPr>
        <xdr:cNvSpPr txBox="1"/>
      </xdr:nvSpPr>
      <xdr:spPr>
        <a:xfrm>
          <a:off x="19310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45737</xdr:rowOff>
    </xdr:from>
    <xdr:ext cx="469744" cy="259045"/>
    <xdr:sp macro="" textlink="">
      <xdr:nvSpPr>
        <xdr:cNvPr id="727" name="n_4mainValue【保健センター・保健所】&#10;一人当たり面積">
          <a:extLst>
            <a:ext uri="{FF2B5EF4-FFF2-40B4-BE49-F238E27FC236}">
              <a16:creationId xmlns:a16="http://schemas.microsoft.com/office/drawing/2014/main" xmlns="" id="{2CC4C561-2EF8-4A2D-B385-7B3F388BA25E}"/>
            </a:ext>
          </a:extLst>
        </xdr:cNvPr>
        <xdr:cNvSpPr txBox="1"/>
      </xdr:nvSpPr>
      <xdr:spPr>
        <a:xfrm>
          <a:off x="18421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xmlns="" id="{F175B269-B7B8-4898-878A-26AEE2396A3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xmlns="" id="{2170FD3B-7E08-44C9-8344-D9742F23D9B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xmlns="" id="{F4CCD28F-CA27-4289-AE52-9BFE1A7725E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xmlns="" id="{65C586C9-0753-4445-B4D4-5AC04F8A0A2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xmlns="" id="{642BEA34-D817-4EDE-840C-3096EFF3F09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xmlns="" id="{A49AE0EB-7BFB-4EB9-B099-167C17F6574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xmlns="" id="{87353AAE-2AF1-41EF-8D39-77A5983576B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xmlns="" id="{E18CFF91-4667-4ADF-A5EA-715C718536D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xmlns="" id="{D1DF815F-2DC3-4D58-BDBF-52A9CAFA99B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xmlns="" id="{E98AB06E-3AAF-4C49-AEF3-B37D26D81FB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xmlns="" id="{148514AE-0CEC-4732-931C-80493F32867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a:extLst>
            <a:ext uri="{FF2B5EF4-FFF2-40B4-BE49-F238E27FC236}">
              <a16:creationId xmlns:a16="http://schemas.microsoft.com/office/drawing/2014/main" xmlns="" id="{587E6283-F3F0-4687-A8B0-F2FE1FBCFC3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a:extLst>
            <a:ext uri="{FF2B5EF4-FFF2-40B4-BE49-F238E27FC236}">
              <a16:creationId xmlns:a16="http://schemas.microsoft.com/office/drawing/2014/main" xmlns="" id="{826004D5-04C2-4039-B487-6DC0BD388F8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a:extLst>
            <a:ext uri="{FF2B5EF4-FFF2-40B4-BE49-F238E27FC236}">
              <a16:creationId xmlns:a16="http://schemas.microsoft.com/office/drawing/2014/main" xmlns="" id="{BEA6AB78-5A55-4AA5-AF39-16C795397CF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a:extLst>
            <a:ext uri="{FF2B5EF4-FFF2-40B4-BE49-F238E27FC236}">
              <a16:creationId xmlns:a16="http://schemas.microsoft.com/office/drawing/2014/main" xmlns="" id="{1DF5BF29-4145-4FFE-BED5-F9E8B895B5F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a:extLst>
            <a:ext uri="{FF2B5EF4-FFF2-40B4-BE49-F238E27FC236}">
              <a16:creationId xmlns:a16="http://schemas.microsoft.com/office/drawing/2014/main" xmlns="" id="{87045356-EFDD-4620-8958-EEED229E460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a:extLst>
            <a:ext uri="{FF2B5EF4-FFF2-40B4-BE49-F238E27FC236}">
              <a16:creationId xmlns:a16="http://schemas.microsoft.com/office/drawing/2014/main" xmlns="" id="{0A9F64C4-02C0-4DCD-AB0C-736CA22CDF7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a:extLst>
            <a:ext uri="{FF2B5EF4-FFF2-40B4-BE49-F238E27FC236}">
              <a16:creationId xmlns:a16="http://schemas.microsoft.com/office/drawing/2014/main" xmlns="" id="{E462266D-E7B0-48E2-A75A-8416DEEBE1E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a:extLst>
            <a:ext uri="{FF2B5EF4-FFF2-40B4-BE49-F238E27FC236}">
              <a16:creationId xmlns:a16="http://schemas.microsoft.com/office/drawing/2014/main" xmlns="" id="{60D2CA5A-216E-4EC5-B6A6-4B9D39D1E04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a:extLst>
            <a:ext uri="{FF2B5EF4-FFF2-40B4-BE49-F238E27FC236}">
              <a16:creationId xmlns:a16="http://schemas.microsoft.com/office/drawing/2014/main" xmlns="" id="{E9E0B3A9-4CDD-4088-B65C-5CF081A7A1A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a:extLst>
            <a:ext uri="{FF2B5EF4-FFF2-40B4-BE49-F238E27FC236}">
              <a16:creationId xmlns:a16="http://schemas.microsoft.com/office/drawing/2014/main" xmlns="" id="{72425B40-6EA1-4D00-AC6D-93226D0C27A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a:extLst>
            <a:ext uri="{FF2B5EF4-FFF2-40B4-BE49-F238E27FC236}">
              <a16:creationId xmlns:a16="http://schemas.microsoft.com/office/drawing/2014/main" xmlns="" id="{1D1C6AAF-1339-4B85-8FBE-75C277FCE06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a:extLst>
            <a:ext uri="{FF2B5EF4-FFF2-40B4-BE49-F238E27FC236}">
              <a16:creationId xmlns:a16="http://schemas.microsoft.com/office/drawing/2014/main" xmlns="" id="{7BADEC17-05E2-412E-A7E4-C584B7BD75C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xmlns="" id="{0131EC9B-2616-4B35-88AD-F957961491D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a:extLst>
            <a:ext uri="{FF2B5EF4-FFF2-40B4-BE49-F238E27FC236}">
              <a16:creationId xmlns:a16="http://schemas.microsoft.com/office/drawing/2014/main" xmlns="" id="{79457FDB-787C-4089-BBCE-6A8D7BBAF5C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a:extLst>
            <a:ext uri="{FF2B5EF4-FFF2-40B4-BE49-F238E27FC236}">
              <a16:creationId xmlns:a16="http://schemas.microsoft.com/office/drawing/2014/main" xmlns="" id="{C972862E-0A96-41F9-B6FE-9383A4CE33C1}"/>
            </a:ext>
          </a:extLst>
        </xdr:cNvPr>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a:extLst>
            <a:ext uri="{FF2B5EF4-FFF2-40B4-BE49-F238E27FC236}">
              <a16:creationId xmlns:a16="http://schemas.microsoft.com/office/drawing/2014/main" xmlns="" id="{0F5CD34E-EEFE-43D1-BEE2-14F5868D69A6}"/>
            </a:ext>
          </a:extLst>
        </xdr:cNvPr>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a:extLst>
            <a:ext uri="{FF2B5EF4-FFF2-40B4-BE49-F238E27FC236}">
              <a16:creationId xmlns:a16="http://schemas.microsoft.com/office/drawing/2014/main" xmlns="" id="{11936355-8E01-4D39-9395-99591EEEAE12}"/>
            </a:ext>
          </a:extLst>
        </xdr:cNvPr>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a:extLst>
            <a:ext uri="{FF2B5EF4-FFF2-40B4-BE49-F238E27FC236}">
              <a16:creationId xmlns:a16="http://schemas.microsoft.com/office/drawing/2014/main" xmlns="" id="{AF865280-9790-445A-80D8-E478E11632BE}"/>
            </a:ext>
          </a:extLst>
        </xdr:cNvPr>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a:extLst>
            <a:ext uri="{FF2B5EF4-FFF2-40B4-BE49-F238E27FC236}">
              <a16:creationId xmlns:a16="http://schemas.microsoft.com/office/drawing/2014/main" xmlns="" id="{08DA01D9-A559-48C6-8314-C8B36C0BD9B0}"/>
            </a:ext>
          </a:extLst>
        </xdr:cNvPr>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8" name="【消防施設】&#10;有形固定資産減価償却率平均値テキスト">
          <a:extLst>
            <a:ext uri="{FF2B5EF4-FFF2-40B4-BE49-F238E27FC236}">
              <a16:creationId xmlns:a16="http://schemas.microsoft.com/office/drawing/2014/main" xmlns="" id="{E5E2BD45-1256-4C3B-B659-E42A296D63E8}"/>
            </a:ext>
          </a:extLst>
        </xdr:cNvPr>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a:extLst>
            <a:ext uri="{FF2B5EF4-FFF2-40B4-BE49-F238E27FC236}">
              <a16:creationId xmlns:a16="http://schemas.microsoft.com/office/drawing/2014/main" xmlns="" id="{1D0514AA-208F-414E-9D50-46CD75F0AD22}"/>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a:extLst>
            <a:ext uri="{FF2B5EF4-FFF2-40B4-BE49-F238E27FC236}">
              <a16:creationId xmlns:a16="http://schemas.microsoft.com/office/drawing/2014/main" xmlns="" id="{8D59EC9A-2F33-4B4B-8A68-304D5DAFD914}"/>
            </a:ext>
          </a:extLst>
        </xdr:cNvPr>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a:extLst>
            <a:ext uri="{FF2B5EF4-FFF2-40B4-BE49-F238E27FC236}">
              <a16:creationId xmlns:a16="http://schemas.microsoft.com/office/drawing/2014/main" xmlns="" id="{93BA9498-7112-4A54-AC70-35BF623B40A5}"/>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a:extLst>
            <a:ext uri="{FF2B5EF4-FFF2-40B4-BE49-F238E27FC236}">
              <a16:creationId xmlns:a16="http://schemas.microsoft.com/office/drawing/2014/main" xmlns="" id="{40F33B2F-0A59-4D33-BB7F-BBC3641B60E3}"/>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a:extLst>
            <a:ext uri="{FF2B5EF4-FFF2-40B4-BE49-F238E27FC236}">
              <a16:creationId xmlns:a16="http://schemas.microsoft.com/office/drawing/2014/main" xmlns="" id="{C9B07317-8BE3-4421-9AC2-1E85A88DACEE}"/>
            </a:ext>
          </a:extLst>
        </xdr:cNvPr>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xmlns="" id="{310622BB-87E0-47C5-801C-BE768AC2AFE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xmlns="" id="{D6093063-C253-4677-AE6C-957750860D6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xmlns="" id="{B13033F5-7029-4E34-BD6A-FFBF6A864B4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xmlns="" id="{466D286C-A9A1-461E-96EA-8E2E3F0E9CE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xmlns="" id="{FD18039B-3080-4844-9878-BDAA959CF47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72208</xdr:rowOff>
    </xdr:from>
    <xdr:to>
      <xdr:col>85</xdr:col>
      <xdr:colOff>177800</xdr:colOff>
      <xdr:row>85</xdr:row>
      <xdr:rowOff>2358</xdr:rowOff>
    </xdr:to>
    <xdr:sp macro="" textlink="">
      <xdr:nvSpPr>
        <xdr:cNvPr id="769" name="楕円 768">
          <a:extLst>
            <a:ext uri="{FF2B5EF4-FFF2-40B4-BE49-F238E27FC236}">
              <a16:creationId xmlns:a16="http://schemas.microsoft.com/office/drawing/2014/main" xmlns="" id="{978239D6-212B-424F-9315-3D1EDFE090E4}"/>
            </a:ext>
          </a:extLst>
        </xdr:cNvPr>
        <xdr:cNvSpPr/>
      </xdr:nvSpPr>
      <xdr:spPr>
        <a:xfrm>
          <a:off x="162687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50635</xdr:rowOff>
    </xdr:from>
    <xdr:ext cx="405111" cy="259045"/>
    <xdr:sp macro="" textlink="">
      <xdr:nvSpPr>
        <xdr:cNvPr id="770" name="【消防施設】&#10;有形固定資産減価償却率該当値テキスト">
          <a:extLst>
            <a:ext uri="{FF2B5EF4-FFF2-40B4-BE49-F238E27FC236}">
              <a16:creationId xmlns:a16="http://schemas.microsoft.com/office/drawing/2014/main" xmlns="" id="{54AD1F73-9ED7-4AE7-8753-B4B4F49D5DAF}"/>
            </a:ext>
          </a:extLst>
        </xdr:cNvPr>
        <xdr:cNvSpPr txBox="1"/>
      </xdr:nvSpPr>
      <xdr:spPr>
        <a:xfrm>
          <a:off x="16357600"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163649</xdr:rowOff>
    </xdr:from>
    <xdr:to>
      <xdr:col>81</xdr:col>
      <xdr:colOff>101600</xdr:colOff>
      <xdr:row>85</xdr:row>
      <xdr:rowOff>93799</xdr:rowOff>
    </xdr:to>
    <xdr:sp macro="" textlink="">
      <xdr:nvSpPr>
        <xdr:cNvPr id="771" name="楕円 770">
          <a:extLst>
            <a:ext uri="{FF2B5EF4-FFF2-40B4-BE49-F238E27FC236}">
              <a16:creationId xmlns:a16="http://schemas.microsoft.com/office/drawing/2014/main" xmlns="" id="{C2C30C3E-8326-4D62-BF2A-7A2A5E3F4C43}"/>
            </a:ext>
          </a:extLst>
        </xdr:cNvPr>
        <xdr:cNvSpPr/>
      </xdr:nvSpPr>
      <xdr:spPr>
        <a:xfrm>
          <a:off x="15430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123008</xdr:rowOff>
    </xdr:from>
    <xdr:to>
      <xdr:col>85</xdr:col>
      <xdr:colOff>127000</xdr:colOff>
      <xdr:row>85</xdr:row>
      <xdr:rowOff>42999</xdr:rowOff>
    </xdr:to>
    <xdr:cxnSp macro="">
      <xdr:nvCxnSpPr>
        <xdr:cNvPr id="772" name="直線コネクタ 771">
          <a:extLst>
            <a:ext uri="{FF2B5EF4-FFF2-40B4-BE49-F238E27FC236}">
              <a16:creationId xmlns:a16="http://schemas.microsoft.com/office/drawing/2014/main" xmlns="" id="{580503C0-BAB7-4DEF-936D-7C167A997E9A}"/>
            </a:ext>
          </a:extLst>
        </xdr:cNvPr>
        <xdr:cNvCxnSpPr/>
      </xdr:nvCxnSpPr>
      <xdr:spPr>
        <a:xfrm flipV="1">
          <a:off x="15481300" y="14524808"/>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145687</xdr:rowOff>
    </xdr:from>
    <xdr:to>
      <xdr:col>76</xdr:col>
      <xdr:colOff>165100</xdr:colOff>
      <xdr:row>85</xdr:row>
      <xdr:rowOff>75837</xdr:rowOff>
    </xdr:to>
    <xdr:sp macro="" textlink="">
      <xdr:nvSpPr>
        <xdr:cNvPr id="773" name="楕円 772">
          <a:extLst>
            <a:ext uri="{FF2B5EF4-FFF2-40B4-BE49-F238E27FC236}">
              <a16:creationId xmlns:a16="http://schemas.microsoft.com/office/drawing/2014/main" xmlns="" id="{1DCA6487-92A7-43E4-B33C-FB57DBB78D10}"/>
            </a:ext>
          </a:extLst>
        </xdr:cNvPr>
        <xdr:cNvSpPr/>
      </xdr:nvSpPr>
      <xdr:spPr>
        <a:xfrm>
          <a:off x="14541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25037</xdr:rowOff>
    </xdr:from>
    <xdr:to>
      <xdr:col>81</xdr:col>
      <xdr:colOff>50800</xdr:colOff>
      <xdr:row>85</xdr:row>
      <xdr:rowOff>42999</xdr:rowOff>
    </xdr:to>
    <xdr:cxnSp macro="">
      <xdr:nvCxnSpPr>
        <xdr:cNvPr id="774" name="直線コネクタ 773">
          <a:extLst>
            <a:ext uri="{FF2B5EF4-FFF2-40B4-BE49-F238E27FC236}">
              <a16:creationId xmlns:a16="http://schemas.microsoft.com/office/drawing/2014/main" xmlns="" id="{4A00D38D-24B3-458A-BFD1-61643D82E660}"/>
            </a:ext>
          </a:extLst>
        </xdr:cNvPr>
        <xdr:cNvCxnSpPr/>
      </xdr:nvCxnSpPr>
      <xdr:spPr>
        <a:xfrm>
          <a:off x="14592300" y="145982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119562</xdr:rowOff>
    </xdr:from>
    <xdr:to>
      <xdr:col>72</xdr:col>
      <xdr:colOff>38100</xdr:colOff>
      <xdr:row>85</xdr:row>
      <xdr:rowOff>49712</xdr:rowOff>
    </xdr:to>
    <xdr:sp macro="" textlink="">
      <xdr:nvSpPr>
        <xdr:cNvPr id="775" name="楕円 774">
          <a:extLst>
            <a:ext uri="{FF2B5EF4-FFF2-40B4-BE49-F238E27FC236}">
              <a16:creationId xmlns:a16="http://schemas.microsoft.com/office/drawing/2014/main" xmlns="" id="{D4943A44-B7A3-4B4A-A40D-308D88E21C12}"/>
            </a:ext>
          </a:extLst>
        </xdr:cNvPr>
        <xdr:cNvSpPr/>
      </xdr:nvSpPr>
      <xdr:spPr>
        <a:xfrm>
          <a:off x="136525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170362</xdr:rowOff>
    </xdr:from>
    <xdr:to>
      <xdr:col>76</xdr:col>
      <xdr:colOff>114300</xdr:colOff>
      <xdr:row>85</xdr:row>
      <xdr:rowOff>25037</xdr:rowOff>
    </xdr:to>
    <xdr:cxnSp macro="">
      <xdr:nvCxnSpPr>
        <xdr:cNvPr id="776" name="直線コネクタ 775">
          <a:extLst>
            <a:ext uri="{FF2B5EF4-FFF2-40B4-BE49-F238E27FC236}">
              <a16:creationId xmlns:a16="http://schemas.microsoft.com/office/drawing/2014/main" xmlns="" id="{DED9A246-3635-490F-BDEF-5F0010EF9773}"/>
            </a:ext>
          </a:extLst>
        </xdr:cNvPr>
        <xdr:cNvCxnSpPr/>
      </xdr:nvCxnSpPr>
      <xdr:spPr>
        <a:xfrm>
          <a:off x="13703300" y="1457216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46082</xdr:rowOff>
    </xdr:from>
    <xdr:to>
      <xdr:col>67</xdr:col>
      <xdr:colOff>101600</xdr:colOff>
      <xdr:row>83</xdr:row>
      <xdr:rowOff>147682</xdr:rowOff>
    </xdr:to>
    <xdr:sp macro="" textlink="">
      <xdr:nvSpPr>
        <xdr:cNvPr id="777" name="楕円 776">
          <a:extLst>
            <a:ext uri="{FF2B5EF4-FFF2-40B4-BE49-F238E27FC236}">
              <a16:creationId xmlns:a16="http://schemas.microsoft.com/office/drawing/2014/main" xmlns="" id="{3B668B97-D3C9-473E-98E5-D057D2566CD7}"/>
            </a:ext>
          </a:extLst>
        </xdr:cNvPr>
        <xdr:cNvSpPr/>
      </xdr:nvSpPr>
      <xdr:spPr>
        <a:xfrm>
          <a:off x="12763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96882</xdr:rowOff>
    </xdr:from>
    <xdr:to>
      <xdr:col>71</xdr:col>
      <xdr:colOff>177800</xdr:colOff>
      <xdr:row>84</xdr:row>
      <xdr:rowOff>170362</xdr:rowOff>
    </xdr:to>
    <xdr:cxnSp macro="">
      <xdr:nvCxnSpPr>
        <xdr:cNvPr id="778" name="直線コネクタ 777">
          <a:extLst>
            <a:ext uri="{FF2B5EF4-FFF2-40B4-BE49-F238E27FC236}">
              <a16:creationId xmlns:a16="http://schemas.microsoft.com/office/drawing/2014/main" xmlns="" id="{F45B0371-85A6-47DD-9E1F-7BD7B084BC6E}"/>
            </a:ext>
          </a:extLst>
        </xdr:cNvPr>
        <xdr:cNvCxnSpPr/>
      </xdr:nvCxnSpPr>
      <xdr:spPr>
        <a:xfrm>
          <a:off x="12814300" y="14327232"/>
          <a:ext cx="889000" cy="24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56441</xdr:rowOff>
    </xdr:from>
    <xdr:ext cx="405111" cy="259045"/>
    <xdr:sp macro="" textlink="">
      <xdr:nvSpPr>
        <xdr:cNvPr id="779" name="n_1aveValue【消防施設】&#10;有形固定資産減価償却率">
          <a:extLst>
            <a:ext uri="{FF2B5EF4-FFF2-40B4-BE49-F238E27FC236}">
              <a16:creationId xmlns:a16="http://schemas.microsoft.com/office/drawing/2014/main" xmlns="" id="{8C3161C7-46E7-4DDD-8BE9-EDF2FABDCA5D}"/>
            </a:ext>
          </a:extLst>
        </xdr:cNvPr>
        <xdr:cNvSpPr txBox="1"/>
      </xdr:nvSpPr>
      <xdr:spPr>
        <a:xfrm>
          <a:off x="15266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780" name="n_2aveValue【消防施設】&#10;有形固定資産減価償却率">
          <a:extLst>
            <a:ext uri="{FF2B5EF4-FFF2-40B4-BE49-F238E27FC236}">
              <a16:creationId xmlns:a16="http://schemas.microsoft.com/office/drawing/2014/main" xmlns="" id="{8135FCEC-DB0C-4E6D-BB51-BDA29C98FAB9}"/>
            </a:ext>
          </a:extLst>
        </xdr:cNvPr>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81" name="n_3aveValue【消防施設】&#10;有形固定資産減価償却率">
          <a:extLst>
            <a:ext uri="{FF2B5EF4-FFF2-40B4-BE49-F238E27FC236}">
              <a16:creationId xmlns:a16="http://schemas.microsoft.com/office/drawing/2014/main" xmlns="" id="{575BABC2-33BC-454F-A4AE-7308BE7DCBFA}"/>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782" name="n_4aveValue【消防施設】&#10;有形固定資産減価償却率">
          <a:extLst>
            <a:ext uri="{FF2B5EF4-FFF2-40B4-BE49-F238E27FC236}">
              <a16:creationId xmlns:a16="http://schemas.microsoft.com/office/drawing/2014/main" xmlns="" id="{38399C54-93EF-45F6-AE6F-CDC4C0A68720}"/>
            </a:ext>
          </a:extLst>
        </xdr:cNvPr>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84926</xdr:rowOff>
    </xdr:from>
    <xdr:ext cx="405111" cy="259045"/>
    <xdr:sp macro="" textlink="">
      <xdr:nvSpPr>
        <xdr:cNvPr id="783" name="n_1mainValue【消防施設】&#10;有形固定資産減価償却率">
          <a:extLst>
            <a:ext uri="{FF2B5EF4-FFF2-40B4-BE49-F238E27FC236}">
              <a16:creationId xmlns:a16="http://schemas.microsoft.com/office/drawing/2014/main" xmlns="" id="{F00CC3E2-28A3-47B1-9EA4-E9BE035C74CE}"/>
            </a:ext>
          </a:extLst>
        </xdr:cNvPr>
        <xdr:cNvSpPr txBox="1"/>
      </xdr:nvSpPr>
      <xdr:spPr>
        <a:xfrm>
          <a:off x="15266044" y="1465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66964</xdr:rowOff>
    </xdr:from>
    <xdr:ext cx="405111" cy="259045"/>
    <xdr:sp macro="" textlink="">
      <xdr:nvSpPr>
        <xdr:cNvPr id="784" name="n_2mainValue【消防施設】&#10;有形固定資産減価償却率">
          <a:extLst>
            <a:ext uri="{FF2B5EF4-FFF2-40B4-BE49-F238E27FC236}">
              <a16:creationId xmlns:a16="http://schemas.microsoft.com/office/drawing/2014/main" xmlns="" id="{2C9E2B10-B18D-4C28-93E0-F30695FC32AE}"/>
            </a:ext>
          </a:extLst>
        </xdr:cNvPr>
        <xdr:cNvSpPr txBox="1"/>
      </xdr:nvSpPr>
      <xdr:spPr>
        <a:xfrm>
          <a:off x="143897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40839</xdr:rowOff>
    </xdr:from>
    <xdr:ext cx="405111" cy="259045"/>
    <xdr:sp macro="" textlink="">
      <xdr:nvSpPr>
        <xdr:cNvPr id="785" name="n_3mainValue【消防施設】&#10;有形固定資産減価償却率">
          <a:extLst>
            <a:ext uri="{FF2B5EF4-FFF2-40B4-BE49-F238E27FC236}">
              <a16:creationId xmlns:a16="http://schemas.microsoft.com/office/drawing/2014/main" xmlns="" id="{B3AF0CF9-79BE-4155-B5A0-46D21F16505C}"/>
            </a:ext>
          </a:extLst>
        </xdr:cNvPr>
        <xdr:cNvSpPr txBox="1"/>
      </xdr:nvSpPr>
      <xdr:spPr>
        <a:xfrm>
          <a:off x="13500744"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138809</xdr:rowOff>
    </xdr:from>
    <xdr:ext cx="405111" cy="259045"/>
    <xdr:sp macro="" textlink="">
      <xdr:nvSpPr>
        <xdr:cNvPr id="786" name="n_4mainValue【消防施設】&#10;有形固定資産減価償却率">
          <a:extLst>
            <a:ext uri="{FF2B5EF4-FFF2-40B4-BE49-F238E27FC236}">
              <a16:creationId xmlns:a16="http://schemas.microsoft.com/office/drawing/2014/main" xmlns="" id="{902E864D-ACB8-4DD8-8DB8-4100CCA63DCE}"/>
            </a:ext>
          </a:extLst>
        </xdr:cNvPr>
        <xdr:cNvSpPr txBox="1"/>
      </xdr:nvSpPr>
      <xdr:spPr>
        <a:xfrm>
          <a:off x="12611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xmlns="" id="{39B03A08-CEF8-40FB-A55D-A03E90B6EBB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xmlns="" id="{461B62B2-635F-4A38-9755-C62F33D4BBF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xmlns="" id="{85D8F5EE-1EBF-4F95-A3C6-883CB128605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xmlns="" id="{4590B2FC-7B52-4E60-9E56-A11C8147AD0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xmlns="" id="{5512BD57-F719-4FA4-A158-53205ABD67E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xmlns="" id="{AABF831A-D6A6-4E70-BBEA-3B1B594C1DA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xmlns="" id="{FEAF0864-DAFB-4BE9-B097-2B768F0CDAF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xmlns="" id="{3AAE7A5D-20B8-43BB-8903-2583C7F7FED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xmlns="" id="{95DF1220-2752-4EA2-BB4A-DBBAD96BB02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xmlns="" id="{0B9AA7C7-5F21-45E2-90CC-1A9908636F7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a:extLst>
            <a:ext uri="{FF2B5EF4-FFF2-40B4-BE49-F238E27FC236}">
              <a16:creationId xmlns:a16="http://schemas.microsoft.com/office/drawing/2014/main" xmlns="" id="{47A924C0-9FDC-4A7B-9814-B2AD8ACBC1F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a:extLst>
            <a:ext uri="{FF2B5EF4-FFF2-40B4-BE49-F238E27FC236}">
              <a16:creationId xmlns:a16="http://schemas.microsoft.com/office/drawing/2014/main" xmlns="" id="{66CE2F12-3B88-49B2-9598-5ED13597A03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a:extLst>
            <a:ext uri="{FF2B5EF4-FFF2-40B4-BE49-F238E27FC236}">
              <a16:creationId xmlns:a16="http://schemas.microsoft.com/office/drawing/2014/main" xmlns="" id="{D042816D-DF32-4263-BFA0-41935715829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a:extLst>
            <a:ext uri="{FF2B5EF4-FFF2-40B4-BE49-F238E27FC236}">
              <a16:creationId xmlns:a16="http://schemas.microsoft.com/office/drawing/2014/main" xmlns="" id="{A49C6832-C4CE-4105-A21D-CAD86E24F1E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a:extLst>
            <a:ext uri="{FF2B5EF4-FFF2-40B4-BE49-F238E27FC236}">
              <a16:creationId xmlns:a16="http://schemas.microsoft.com/office/drawing/2014/main" xmlns="" id="{1C828841-B1F8-4D80-A5A1-8BCAFACB643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a:extLst>
            <a:ext uri="{FF2B5EF4-FFF2-40B4-BE49-F238E27FC236}">
              <a16:creationId xmlns:a16="http://schemas.microsoft.com/office/drawing/2014/main" xmlns="" id="{EA051348-3515-40CB-A4D4-4DB6E20AAFC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a:extLst>
            <a:ext uri="{FF2B5EF4-FFF2-40B4-BE49-F238E27FC236}">
              <a16:creationId xmlns:a16="http://schemas.microsoft.com/office/drawing/2014/main" xmlns="" id="{E610D1B0-3F62-4A55-B385-2EFB62A832F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a:extLst>
            <a:ext uri="{FF2B5EF4-FFF2-40B4-BE49-F238E27FC236}">
              <a16:creationId xmlns:a16="http://schemas.microsoft.com/office/drawing/2014/main" xmlns="" id="{C60251EC-70EE-45F9-AB27-D422953828F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xmlns="" id="{A71E8250-93C4-4DDF-A583-EA85F190871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xmlns="" id="{F004528D-9182-40DE-BC45-69A35BCC114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xmlns="" id="{FBC12F27-FE3B-4799-BA35-698E014EF85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8" name="直線コネクタ 807">
          <a:extLst>
            <a:ext uri="{FF2B5EF4-FFF2-40B4-BE49-F238E27FC236}">
              <a16:creationId xmlns:a16="http://schemas.microsoft.com/office/drawing/2014/main" xmlns="" id="{C92F1271-F625-4BBB-9862-D7625D8E737F}"/>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9" name="【消防施設】&#10;一人当たり面積最小値テキスト">
          <a:extLst>
            <a:ext uri="{FF2B5EF4-FFF2-40B4-BE49-F238E27FC236}">
              <a16:creationId xmlns:a16="http://schemas.microsoft.com/office/drawing/2014/main" xmlns="" id="{3F54E8A3-26AF-4DEB-A443-B362CFE49533}"/>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10" name="直線コネクタ 809">
          <a:extLst>
            <a:ext uri="{FF2B5EF4-FFF2-40B4-BE49-F238E27FC236}">
              <a16:creationId xmlns:a16="http://schemas.microsoft.com/office/drawing/2014/main" xmlns="" id="{F3AB9D57-9527-4B53-986E-77608583D803}"/>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1" name="【消防施設】&#10;一人当たり面積最大値テキスト">
          <a:extLst>
            <a:ext uri="{FF2B5EF4-FFF2-40B4-BE49-F238E27FC236}">
              <a16:creationId xmlns:a16="http://schemas.microsoft.com/office/drawing/2014/main" xmlns="" id="{010BF594-A4A7-4C18-8A2D-E1E00FC2AE35}"/>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2" name="直線コネクタ 811">
          <a:extLst>
            <a:ext uri="{FF2B5EF4-FFF2-40B4-BE49-F238E27FC236}">
              <a16:creationId xmlns:a16="http://schemas.microsoft.com/office/drawing/2014/main" xmlns="" id="{C4EE46AC-9468-4046-A1BD-A27AE1C98FF9}"/>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813" name="【消防施設】&#10;一人当たり面積平均値テキスト">
          <a:extLst>
            <a:ext uri="{FF2B5EF4-FFF2-40B4-BE49-F238E27FC236}">
              <a16:creationId xmlns:a16="http://schemas.microsoft.com/office/drawing/2014/main" xmlns="" id="{55F3F59C-085B-42FE-930B-FB46B54AFD2E}"/>
            </a:ext>
          </a:extLst>
        </xdr:cNvPr>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14" name="フローチャート: 判断 813">
          <a:extLst>
            <a:ext uri="{FF2B5EF4-FFF2-40B4-BE49-F238E27FC236}">
              <a16:creationId xmlns:a16="http://schemas.microsoft.com/office/drawing/2014/main" xmlns="" id="{7E0BBCBB-FD1A-43DB-9CF0-0E751B0BD6AB}"/>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5" name="フローチャート: 判断 814">
          <a:extLst>
            <a:ext uri="{FF2B5EF4-FFF2-40B4-BE49-F238E27FC236}">
              <a16:creationId xmlns:a16="http://schemas.microsoft.com/office/drawing/2014/main" xmlns="" id="{FC46C587-FC4E-486F-8057-38939056C819}"/>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16" name="フローチャート: 判断 815">
          <a:extLst>
            <a:ext uri="{FF2B5EF4-FFF2-40B4-BE49-F238E27FC236}">
              <a16:creationId xmlns:a16="http://schemas.microsoft.com/office/drawing/2014/main" xmlns="" id="{2F008109-5C20-474E-83C6-1969C0329C21}"/>
            </a:ext>
          </a:extLst>
        </xdr:cNvPr>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7" name="フローチャート: 判断 816">
          <a:extLst>
            <a:ext uri="{FF2B5EF4-FFF2-40B4-BE49-F238E27FC236}">
              <a16:creationId xmlns:a16="http://schemas.microsoft.com/office/drawing/2014/main" xmlns="" id="{A2DE7C55-2047-4044-A5F5-60E9FD3C639A}"/>
            </a:ext>
          </a:extLst>
        </xdr:cNvPr>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18" name="フローチャート: 判断 817">
          <a:extLst>
            <a:ext uri="{FF2B5EF4-FFF2-40B4-BE49-F238E27FC236}">
              <a16:creationId xmlns:a16="http://schemas.microsoft.com/office/drawing/2014/main" xmlns="" id="{AA282760-3D7B-4F68-B5A4-69E94EC7947A}"/>
            </a:ext>
          </a:extLst>
        </xdr:cNvPr>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xmlns="" id="{BEAD3FBE-C1FF-460F-9D7D-ACDF1750ECB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xmlns="" id="{60D3FB94-F764-4A2E-A643-6A53A117D62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xmlns="" id="{E7909D1C-DA79-4CE4-91C2-42D4145E5A0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xmlns="" id="{6A9EC5FE-2756-4A69-93EF-64C4546BEDA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xmlns="" id="{2783FC76-E8B8-46B1-AB38-4D6E7FA51E5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24" name="楕円 823">
          <a:extLst>
            <a:ext uri="{FF2B5EF4-FFF2-40B4-BE49-F238E27FC236}">
              <a16:creationId xmlns:a16="http://schemas.microsoft.com/office/drawing/2014/main" xmlns="" id="{35DEA85F-88DC-4DFC-A116-FAFC12581198}"/>
            </a:ext>
          </a:extLst>
        </xdr:cNvPr>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825" name="【消防施設】&#10;一人当たり面積該当値テキスト">
          <a:extLst>
            <a:ext uri="{FF2B5EF4-FFF2-40B4-BE49-F238E27FC236}">
              <a16:creationId xmlns:a16="http://schemas.microsoft.com/office/drawing/2014/main" xmlns="" id="{ABB32CB3-A9C7-449E-8964-055210BBC26E}"/>
            </a:ext>
          </a:extLst>
        </xdr:cNvPr>
        <xdr:cNvSpPr txBox="1"/>
      </xdr:nvSpPr>
      <xdr:spPr>
        <a:xfrm>
          <a:off x="22199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826" name="楕円 825">
          <a:extLst>
            <a:ext uri="{FF2B5EF4-FFF2-40B4-BE49-F238E27FC236}">
              <a16:creationId xmlns:a16="http://schemas.microsoft.com/office/drawing/2014/main" xmlns="" id="{A7A9E8E7-45C5-48B9-88C6-43E059674BE3}"/>
            </a:ext>
          </a:extLst>
        </xdr:cNvPr>
        <xdr:cNvSpPr/>
      </xdr:nvSpPr>
      <xdr:spPr>
        <a:xfrm>
          <a:off x="21272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83</xdr:row>
      <xdr:rowOff>31242</xdr:rowOff>
    </xdr:to>
    <xdr:cxnSp macro="">
      <xdr:nvCxnSpPr>
        <xdr:cNvPr id="827" name="直線コネクタ 826">
          <a:extLst>
            <a:ext uri="{FF2B5EF4-FFF2-40B4-BE49-F238E27FC236}">
              <a16:creationId xmlns:a16="http://schemas.microsoft.com/office/drawing/2014/main" xmlns="" id="{CB72FFE0-5B7D-4238-8333-9CDED7204BE1}"/>
            </a:ext>
          </a:extLst>
        </xdr:cNvPr>
        <xdr:cNvCxnSpPr/>
      </xdr:nvCxnSpPr>
      <xdr:spPr>
        <a:xfrm flipV="1">
          <a:off x="21323300" y="142113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156463</xdr:rowOff>
    </xdr:from>
    <xdr:to>
      <xdr:col>107</xdr:col>
      <xdr:colOff>101600</xdr:colOff>
      <xdr:row>83</xdr:row>
      <xdr:rowOff>86613</xdr:rowOff>
    </xdr:to>
    <xdr:sp macro="" textlink="">
      <xdr:nvSpPr>
        <xdr:cNvPr id="828" name="楕円 827">
          <a:extLst>
            <a:ext uri="{FF2B5EF4-FFF2-40B4-BE49-F238E27FC236}">
              <a16:creationId xmlns:a16="http://schemas.microsoft.com/office/drawing/2014/main" xmlns="" id="{B91336AB-43F7-4B25-AE7C-2066EAAAA977}"/>
            </a:ext>
          </a:extLst>
        </xdr:cNvPr>
        <xdr:cNvSpPr/>
      </xdr:nvSpPr>
      <xdr:spPr>
        <a:xfrm>
          <a:off x="20383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31242</xdr:rowOff>
    </xdr:from>
    <xdr:to>
      <xdr:col>111</xdr:col>
      <xdr:colOff>177800</xdr:colOff>
      <xdr:row>83</xdr:row>
      <xdr:rowOff>35813</xdr:rowOff>
    </xdr:to>
    <xdr:cxnSp macro="">
      <xdr:nvCxnSpPr>
        <xdr:cNvPr id="829" name="直線コネクタ 828">
          <a:extLst>
            <a:ext uri="{FF2B5EF4-FFF2-40B4-BE49-F238E27FC236}">
              <a16:creationId xmlns:a16="http://schemas.microsoft.com/office/drawing/2014/main" xmlns="" id="{48837A32-7DCD-4472-925E-6DC52FCB30FE}"/>
            </a:ext>
          </a:extLst>
        </xdr:cNvPr>
        <xdr:cNvCxnSpPr/>
      </xdr:nvCxnSpPr>
      <xdr:spPr>
        <a:xfrm flipV="1">
          <a:off x="20434300" y="142615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165608</xdr:rowOff>
    </xdr:from>
    <xdr:to>
      <xdr:col>102</xdr:col>
      <xdr:colOff>165100</xdr:colOff>
      <xdr:row>83</xdr:row>
      <xdr:rowOff>95758</xdr:rowOff>
    </xdr:to>
    <xdr:sp macro="" textlink="">
      <xdr:nvSpPr>
        <xdr:cNvPr id="830" name="楕円 829">
          <a:extLst>
            <a:ext uri="{FF2B5EF4-FFF2-40B4-BE49-F238E27FC236}">
              <a16:creationId xmlns:a16="http://schemas.microsoft.com/office/drawing/2014/main" xmlns="" id="{998AB569-9479-400A-85A5-0D07663C2B50}"/>
            </a:ext>
          </a:extLst>
        </xdr:cNvPr>
        <xdr:cNvSpPr/>
      </xdr:nvSpPr>
      <xdr:spPr>
        <a:xfrm>
          <a:off x="19494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35813</xdr:rowOff>
    </xdr:from>
    <xdr:to>
      <xdr:col>107</xdr:col>
      <xdr:colOff>50800</xdr:colOff>
      <xdr:row>83</xdr:row>
      <xdr:rowOff>44958</xdr:rowOff>
    </xdr:to>
    <xdr:cxnSp macro="">
      <xdr:nvCxnSpPr>
        <xdr:cNvPr id="831" name="直線コネクタ 830">
          <a:extLst>
            <a:ext uri="{FF2B5EF4-FFF2-40B4-BE49-F238E27FC236}">
              <a16:creationId xmlns:a16="http://schemas.microsoft.com/office/drawing/2014/main" xmlns="" id="{303BBD10-50DE-4290-B70F-6B42B9C431A5}"/>
            </a:ext>
          </a:extLst>
        </xdr:cNvPr>
        <xdr:cNvCxnSpPr/>
      </xdr:nvCxnSpPr>
      <xdr:spPr>
        <a:xfrm flipV="1">
          <a:off x="19545300" y="142661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3302</xdr:rowOff>
    </xdr:from>
    <xdr:to>
      <xdr:col>98</xdr:col>
      <xdr:colOff>38100</xdr:colOff>
      <xdr:row>83</xdr:row>
      <xdr:rowOff>104902</xdr:rowOff>
    </xdr:to>
    <xdr:sp macro="" textlink="">
      <xdr:nvSpPr>
        <xdr:cNvPr id="832" name="楕円 831">
          <a:extLst>
            <a:ext uri="{FF2B5EF4-FFF2-40B4-BE49-F238E27FC236}">
              <a16:creationId xmlns:a16="http://schemas.microsoft.com/office/drawing/2014/main" xmlns="" id="{98A4E9F8-91BD-4C8F-95B9-4F98AAFDB22E}"/>
            </a:ext>
          </a:extLst>
        </xdr:cNvPr>
        <xdr:cNvSpPr/>
      </xdr:nvSpPr>
      <xdr:spPr>
        <a:xfrm>
          <a:off x="18605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44958</xdr:rowOff>
    </xdr:from>
    <xdr:to>
      <xdr:col>102</xdr:col>
      <xdr:colOff>114300</xdr:colOff>
      <xdr:row>83</xdr:row>
      <xdr:rowOff>54102</xdr:rowOff>
    </xdr:to>
    <xdr:cxnSp macro="">
      <xdr:nvCxnSpPr>
        <xdr:cNvPr id="833" name="直線コネクタ 832">
          <a:extLst>
            <a:ext uri="{FF2B5EF4-FFF2-40B4-BE49-F238E27FC236}">
              <a16:creationId xmlns:a16="http://schemas.microsoft.com/office/drawing/2014/main" xmlns="" id="{AA1E53C5-22AB-4378-BF49-95B8261B9C3C}"/>
            </a:ext>
          </a:extLst>
        </xdr:cNvPr>
        <xdr:cNvCxnSpPr/>
      </xdr:nvCxnSpPr>
      <xdr:spPr>
        <a:xfrm flipV="1">
          <a:off x="18656300" y="14275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118890</xdr:rowOff>
    </xdr:from>
    <xdr:ext cx="469744" cy="259045"/>
    <xdr:sp macro="" textlink="">
      <xdr:nvSpPr>
        <xdr:cNvPr id="834" name="n_1aveValue【消防施設】&#10;一人当たり面積">
          <a:extLst>
            <a:ext uri="{FF2B5EF4-FFF2-40B4-BE49-F238E27FC236}">
              <a16:creationId xmlns:a16="http://schemas.microsoft.com/office/drawing/2014/main" xmlns="" id="{1DFF437C-9990-4028-839C-F96C7272C119}"/>
            </a:ext>
          </a:extLst>
        </xdr:cNvPr>
        <xdr:cNvSpPr txBox="1"/>
      </xdr:nvSpPr>
      <xdr:spPr>
        <a:xfrm>
          <a:off x="210757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141749</xdr:rowOff>
    </xdr:from>
    <xdr:ext cx="469744" cy="259045"/>
    <xdr:sp macro="" textlink="">
      <xdr:nvSpPr>
        <xdr:cNvPr id="835" name="n_2aveValue【消防施設】&#10;一人当たり面積">
          <a:extLst>
            <a:ext uri="{FF2B5EF4-FFF2-40B4-BE49-F238E27FC236}">
              <a16:creationId xmlns:a16="http://schemas.microsoft.com/office/drawing/2014/main" xmlns="" id="{3BE34321-CAF8-4512-9C86-7E88BC534A78}"/>
            </a:ext>
          </a:extLst>
        </xdr:cNvPr>
        <xdr:cNvSpPr txBox="1"/>
      </xdr:nvSpPr>
      <xdr:spPr>
        <a:xfrm>
          <a:off x="20199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132605</xdr:rowOff>
    </xdr:from>
    <xdr:ext cx="469744" cy="259045"/>
    <xdr:sp macro="" textlink="">
      <xdr:nvSpPr>
        <xdr:cNvPr id="836" name="n_3aveValue【消防施設】&#10;一人当たり面積">
          <a:extLst>
            <a:ext uri="{FF2B5EF4-FFF2-40B4-BE49-F238E27FC236}">
              <a16:creationId xmlns:a16="http://schemas.microsoft.com/office/drawing/2014/main" xmlns="" id="{2208D211-191C-41EC-AFE6-111027B2CC92}"/>
            </a:ext>
          </a:extLst>
        </xdr:cNvPr>
        <xdr:cNvSpPr txBox="1"/>
      </xdr:nvSpPr>
      <xdr:spPr>
        <a:xfrm>
          <a:off x="19310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150892</xdr:rowOff>
    </xdr:from>
    <xdr:ext cx="469744" cy="259045"/>
    <xdr:sp macro="" textlink="">
      <xdr:nvSpPr>
        <xdr:cNvPr id="837" name="n_4aveValue【消防施設】&#10;一人当たり面積">
          <a:extLst>
            <a:ext uri="{FF2B5EF4-FFF2-40B4-BE49-F238E27FC236}">
              <a16:creationId xmlns:a16="http://schemas.microsoft.com/office/drawing/2014/main" xmlns="" id="{9A16B588-10E4-4F72-A59F-CF63BDC0F4A6}"/>
            </a:ext>
          </a:extLst>
        </xdr:cNvPr>
        <xdr:cNvSpPr txBox="1"/>
      </xdr:nvSpPr>
      <xdr:spPr>
        <a:xfrm>
          <a:off x="18421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98569</xdr:rowOff>
    </xdr:from>
    <xdr:ext cx="469744" cy="259045"/>
    <xdr:sp macro="" textlink="">
      <xdr:nvSpPr>
        <xdr:cNvPr id="838" name="n_1mainValue【消防施設】&#10;一人当たり面積">
          <a:extLst>
            <a:ext uri="{FF2B5EF4-FFF2-40B4-BE49-F238E27FC236}">
              <a16:creationId xmlns:a16="http://schemas.microsoft.com/office/drawing/2014/main" xmlns="" id="{012F99CC-1679-42A5-A9C2-981FE2E8E498}"/>
            </a:ext>
          </a:extLst>
        </xdr:cNvPr>
        <xdr:cNvSpPr txBox="1"/>
      </xdr:nvSpPr>
      <xdr:spPr>
        <a:xfrm>
          <a:off x="210757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103140</xdr:rowOff>
    </xdr:from>
    <xdr:ext cx="469744" cy="259045"/>
    <xdr:sp macro="" textlink="">
      <xdr:nvSpPr>
        <xdr:cNvPr id="839" name="n_2mainValue【消防施設】&#10;一人当たり面積">
          <a:extLst>
            <a:ext uri="{FF2B5EF4-FFF2-40B4-BE49-F238E27FC236}">
              <a16:creationId xmlns:a16="http://schemas.microsoft.com/office/drawing/2014/main" xmlns="" id="{5852879F-DBF6-469A-8E96-BD335CB58D2D}"/>
            </a:ext>
          </a:extLst>
        </xdr:cNvPr>
        <xdr:cNvSpPr txBox="1"/>
      </xdr:nvSpPr>
      <xdr:spPr>
        <a:xfrm>
          <a:off x="20199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112285</xdr:rowOff>
    </xdr:from>
    <xdr:ext cx="469744" cy="259045"/>
    <xdr:sp macro="" textlink="">
      <xdr:nvSpPr>
        <xdr:cNvPr id="840" name="n_3mainValue【消防施設】&#10;一人当たり面積">
          <a:extLst>
            <a:ext uri="{FF2B5EF4-FFF2-40B4-BE49-F238E27FC236}">
              <a16:creationId xmlns:a16="http://schemas.microsoft.com/office/drawing/2014/main" xmlns="" id="{22AEF4F0-E1E3-404D-BDF3-0FE8E83DF934}"/>
            </a:ext>
          </a:extLst>
        </xdr:cNvPr>
        <xdr:cNvSpPr txBox="1"/>
      </xdr:nvSpPr>
      <xdr:spPr>
        <a:xfrm>
          <a:off x="19310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121429</xdr:rowOff>
    </xdr:from>
    <xdr:ext cx="469744" cy="259045"/>
    <xdr:sp macro="" textlink="">
      <xdr:nvSpPr>
        <xdr:cNvPr id="841" name="n_4mainValue【消防施設】&#10;一人当たり面積">
          <a:extLst>
            <a:ext uri="{FF2B5EF4-FFF2-40B4-BE49-F238E27FC236}">
              <a16:creationId xmlns:a16="http://schemas.microsoft.com/office/drawing/2014/main" xmlns="" id="{E0743E84-AADD-43FB-8777-F6B5A2F94913}"/>
            </a:ext>
          </a:extLst>
        </xdr:cNvPr>
        <xdr:cNvSpPr txBox="1"/>
      </xdr:nvSpPr>
      <xdr:spPr>
        <a:xfrm>
          <a:off x="18421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xmlns="" id="{E5CEAFBD-BF96-43F8-BE6A-3323E24B9C5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xmlns="" id="{E2AE38B1-B05D-40C8-B579-419541BC874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xmlns="" id="{26E55DCC-47EA-4CE7-AAF9-5AA2DAEAB6C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xmlns="" id="{70CA00F1-8B2E-4EDB-8F6E-E5D4BC84CE4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xmlns="" id="{55A9A15F-69F7-4257-B698-D07789AAD9D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xmlns="" id="{C136EB43-8298-4634-AF74-DC142794C19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xmlns="" id="{66543E68-1677-46AB-8745-DBC020C3924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xmlns="" id="{0A8B3786-2D4E-44E1-A5B6-8EDB50D2F07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xmlns="" id="{6AE2D03F-5728-421F-8E83-638ACB45101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xmlns="" id="{10FE85D1-67D0-48B1-92B3-80A0E8FD650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a:extLst>
            <a:ext uri="{FF2B5EF4-FFF2-40B4-BE49-F238E27FC236}">
              <a16:creationId xmlns:a16="http://schemas.microsoft.com/office/drawing/2014/main" xmlns="" id="{44A1C230-E5DA-40F9-A8EB-70C4EE09763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xmlns="" id="{FB86F724-39B3-4BE9-9A86-699AD55622A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a:extLst>
            <a:ext uri="{FF2B5EF4-FFF2-40B4-BE49-F238E27FC236}">
              <a16:creationId xmlns:a16="http://schemas.microsoft.com/office/drawing/2014/main" xmlns="" id="{62322B6B-FD60-46C1-BA31-8FFEE03DEA9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xmlns="" id="{D6FB2B07-4E22-4E1A-8CD9-14E9F6FAAA2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xmlns="" id="{CB82AD56-CD1A-48DA-AB69-8A08A2E4B9C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xmlns="" id="{156FC750-4D73-41B4-A4FA-3C33AD9145D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xmlns="" id="{3CD41D14-B831-4B13-A644-BBD6D0043E4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xmlns="" id="{BE21878C-8EB5-4C06-A404-B5FD3CBE35D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xmlns="" id="{B2D0259A-20D6-4CEB-A2DA-D8FDD9FB83C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xmlns="" id="{A86021FC-9D8C-4534-8222-19EC06D7A1F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xmlns="" id="{A29B4C07-E3C3-4A40-B4E2-4399626CD46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xmlns="" id="{B36DE5D1-CAFB-4407-890D-D8DCB9B990E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a:extLst>
            <a:ext uri="{FF2B5EF4-FFF2-40B4-BE49-F238E27FC236}">
              <a16:creationId xmlns:a16="http://schemas.microsoft.com/office/drawing/2014/main" xmlns="" id="{4B743B95-D9CD-486D-99EA-D4BE8F0FFA5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xmlns="" id="{FD3CCB84-7C8F-4C84-8994-53DC2A22B60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a:extLst>
            <a:ext uri="{FF2B5EF4-FFF2-40B4-BE49-F238E27FC236}">
              <a16:creationId xmlns:a16="http://schemas.microsoft.com/office/drawing/2014/main" xmlns="" id="{C7C4E8BF-A576-453F-A94E-7A11A73E882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7" name="直線コネクタ 866">
          <a:extLst>
            <a:ext uri="{FF2B5EF4-FFF2-40B4-BE49-F238E27FC236}">
              <a16:creationId xmlns:a16="http://schemas.microsoft.com/office/drawing/2014/main" xmlns="" id="{FC8FB9C9-D99B-47FE-90A5-4EC8486AE673}"/>
            </a:ext>
          </a:extLst>
        </xdr:cNvPr>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8" name="【庁舎】&#10;有形固定資産減価償却率最小値テキスト">
          <a:extLst>
            <a:ext uri="{FF2B5EF4-FFF2-40B4-BE49-F238E27FC236}">
              <a16:creationId xmlns:a16="http://schemas.microsoft.com/office/drawing/2014/main" xmlns="" id="{5CDFD7CB-BEF5-40C1-930C-FB42FC46D077}"/>
            </a:ext>
          </a:extLst>
        </xdr:cNvPr>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9" name="直線コネクタ 868">
          <a:extLst>
            <a:ext uri="{FF2B5EF4-FFF2-40B4-BE49-F238E27FC236}">
              <a16:creationId xmlns:a16="http://schemas.microsoft.com/office/drawing/2014/main" xmlns="" id="{9DB8727C-C85C-4F0B-BAE3-BB785E77A96A}"/>
            </a:ext>
          </a:extLst>
        </xdr:cNvPr>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0" name="【庁舎】&#10;有形固定資産減価償却率最大値テキスト">
          <a:extLst>
            <a:ext uri="{FF2B5EF4-FFF2-40B4-BE49-F238E27FC236}">
              <a16:creationId xmlns:a16="http://schemas.microsoft.com/office/drawing/2014/main" xmlns="" id="{806A50CB-2F90-4EE7-9B14-1C6D14A96E32}"/>
            </a:ext>
          </a:extLst>
        </xdr:cNvPr>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1" name="直線コネクタ 870">
          <a:extLst>
            <a:ext uri="{FF2B5EF4-FFF2-40B4-BE49-F238E27FC236}">
              <a16:creationId xmlns:a16="http://schemas.microsoft.com/office/drawing/2014/main" xmlns="" id="{7554F718-C155-44DD-B971-8B99DB0E56CB}"/>
            </a:ext>
          </a:extLst>
        </xdr:cNvPr>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872" name="【庁舎】&#10;有形固定資産減価償却率平均値テキスト">
          <a:extLst>
            <a:ext uri="{FF2B5EF4-FFF2-40B4-BE49-F238E27FC236}">
              <a16:creationId xmlns:a16="http://schemas.microsoft.com/office/drawing/2014/main" xmlns="" id="{D3C02A61-5A8B-4E36-927C-C21C7C53486A}"/>
            </a:ext>
          </a:extLst>
        </xdr:cNvPr>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3" name="フローチャート: 判断 872">
          <a:extLst>
            <a:ext uri="{FF2B5EF4-FFF2-40B4-BE49-F238E27FC236}">
              <a16:creationId xmlns:a16="http://schemas.microsoft.com/office/drawing/2014/main" xmlns="" id="{95258773-D48F-499D-8FB5-3F234A48014C}"/>
            </a:ext>
          </a:extLst>
        </xdr:cNvPr>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4" name="フローチャート: 判断 873">
          <a:extLst>
            <a:ext uri="{FF2B5EF4-FFF2-40B4-BE49-F238E27FC236}">
              <a16:creationId xmlns:a16="http://schemas.microsoft.com/office/drawing/2014/main" xmlns="" id="{0408EC55-53B2-472F-A993-EF5D706A9719}"/>
            </a:ext>
          </a:extLst>
        </xdr:cNvPr>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5" name="フローチャート: 判断 874">
          <a:extLst>
            <a:ext uri="{FF2B5EF4-FFF2-40B4-BE49-F238E27FC236}">
              <a16:creationId xmlns:a16="http://schemas.microsoft.com/office/drawing/2014/main" xmlns="" id="{6BF1143D-4CC8-4748-838C-2D4317FE81CC}"/>
            </a:ext>
          </a:extLst>
        </xdr:cNvPr>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6" name="フローチャート: 判断 875">
          <a:extLst>
            <a:ext uri="{FF2B5EF4-FFF2-40B4-BE49-F238E27FC236}">
              <a16:creationId xmlns:a16="http://schemas.microsoft.com/office/drawing/2014/main" xmlns="" id="{BFB7E0F3-D16B-49D8-B017-620A3719B0FC}"/>
            </a:ext>
          </a:extLst>
        </xdr:cNvPr>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7" name="フローチャート: 判断 876">
          <a:extLst>
            <a:ext uri="{FF2B5EF4-FFF2-40B4-BE49-F238E27FC236}">
              <a16:creationId xmlns:a16="http://schemas.microsoft.com/office/drawing/2014/main" xmlns="" id="{038A834C-B99D-4675-B789-3B2DB9C2B93D}"/>
            </a:ext>
          </a:extLst>
        </xdr:cNvPr>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xmlns="" id="{42BCA3B2-2769-43E5-885C-5D15DBCDE13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xmlns="" id="{3A4ECF7C-1470-4334-8DF6-41E8A4C44CA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xmlns="" id="{2B6A7B8C-098E-4BD8-86B4-DCCE863E7F7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xmlns="" id="{DC299DC6-17E5-4DB5-B5CF-37741D84343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xmlns="" id="{302B522B-29E9-474A-8DB2-7E9C9B7F254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108676</xdr:rowOff>
    </xdr:from>
    <xdr:to>
      <xdr:col>85</xdr:col>
      <xdr:colOff>177800</xdr:colOff>
      <xdr:row>107</xdr:row>
      <xdr:rowOff>38826</xdr:rowOff>
    </xdr:to>
    <xdr:sp macro="" textlink="">
      <xdr:nvSpPr>
        <xdr:cNvPr id="883" name="楕円 882">
          <a:extLst>
            <a:ext uri="{FF2B5EF4-FFF2-40B4-BE49-F238E27FC236}">
              <a16:creationId xmlns:a16="http://schemas.microsoft.com/office/drawing/2014/main" xmlns="" id="{9C402989-DA8F-4060-85AD-6BE65F74304B}"/>
            </a:ext>
          </a:extLst>
        </xdr:cNvPr>
        <xdr:cNvSpPr/>
      </xdr:nvSpPr>
      <xdr:spPr>
        <a:xfrm>
          <a:off x="162687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87103</xdr:rowOff>
    </xdr:from>
    <xdr:ext cx="405111" cy="259045"/>
    <xdr:sp macro="" textlink="">
      <xdr:nvSpPr>
        <xdr:cNvPr id="884" name="【庁舎】&#10;有形固定資産減価償却率該当値テキスト">
          <a:extLst>
            <a:ext uri="{FF2B5EF4-FFF2-40B4-BE49-F238E27FC236}">
              <a16:creationId xmlns:a16="http://schemas.microsoft.com/office/drawing/2014/main" xmlns="" id="{DA6E0846-608D-4276-A63E-FCDE7108FD1E}"/>
            </a:ext>
          </a:extLst>
        </xdr:cNvPr>
        <xdr:cNvSpPr txBox="1"/>
      </xdr:nvSpPr>
      <xdr:spPr>
        <a:xfrm>
          <a:off x="16357600"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77651</xdr:rowOff>
    </xdr:from>
    <xdr:to>
      <xdr:col>81</xdr:col>
      <xdr:colOff>101600</xdr:colOff>
      <xdr:row>107</xdr:row>
      <xdr:rowOff>7801</xdr:rowOff>
    </xdr:to>
    <xdr:sp macro="" textlink="">
      <xdr:nvSpPr>
        <xdr:cNvPr id="885" name="楕円 884">
          <a:extLst>
            <a:ext uri="{FF2B5EF4-FFF2-40B4-BE49-F238E27FC236}">
              <a16:creationId xmlns:a16="http://schemas.microsoft.com/office/drawing/2014/main" xmlns="" id="{56341CBC-D341-41A2-BFD3-45369A37BB24}"/>
            </a:ext>
          </a:extLst>
        </xdr:cNvPr>
        <xdr:cNvSpPr/>
      </xdr:nvSpPr>
      <xdr:spPr>
        <a:xfrm>
          <a:off x="15430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128451</xdr:rowOff>
    </xdr:from>
    <xdr:to>
      <xdr:col>85</xdr:col>
      <xdr:colOff>127000</xdr:colOff>
      <xdr:row>106</xdr:row>
      <xdr:rowOff>159476</xdr:rowOff>
    </xdr:to>
    <xdr:cxnSp macro="">
      <xdr:nvCxnSpPr>
        <xdr:cNvPr id="886" name="直線コネクタ 885">
          <a:extLst>
            <a:ext uri="{FF2B5EF4-FFF2-40B4-BE49-F238E27FC236}">
              <a16:creationId xmlns:a16="http://schemas.microsoft.com/office/drawing/2014/main" xmlns="" id="{C4E98933-72FE-4A13-8981-84EF0E75451C}"/>
            </a:ext>
          </a:extLst>
        </xdr:cNvPr>
        <xdr:cNvCxnSpPr/>
      </xdr:nvCxnSpPr>
      <xdr:spPr>
        <a:xfrm>
          <a:off x="15481300" y="1830215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51526</xdr:rowOff>
    </xdr:from>
    <xdr:to>
      <xdr:col>76</xdr:col>
      <xdr:colOff>165100</xdr:colOff>
      <xdr:row>106</xdr:row>
      <xdr:rowOff>153126</xdr:rowOff>
    </xdr:to>
    <xdr:sp macro="" textlink="">
      <xdr:nvSpPr>
        <xdr:cNvPr id="887" name="楕円 886">
          <a:extLst>
            <a:ext uri="{FF2B5EF4-FFF2-40B4-BE49-F238E27FC236}">
              <a16:creationId xmlns:a16="http://schemas.microsoft.com/office/drawing/2014/main" xmlns="" id="{A749DEC5-FC69-46D3-AC8E-479F270F1E55}"/>
            </a:ext>
          </a:extLst>
        </xdr:cNvPr>
        <xdr:cNvSpPr/>
      </xdr:nvSpPr>
      <xdr:spPr>
        <a:xfrm>
          <a:off x="14541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102326</xdr:rowOff>
    </xdr:from>
    <xdr:to>
      <xdr:col>81</xdr:col>
      <xdr:colOff>50800</xdr:colOff>
      <xdr:row>106</xdr:row>
      <xdr:rowOff>128451</xdr:rowOff>
    </xdr:to>
    <xdr:cxnSp macro="">
      <xdr:nvCxnSpPr>
        <xdr:cNvPr id="888" name="直線コネクタ 887">
          <a:extLst>
            <a:ext uri="{FF2B5EF4-FFF2-40B4-BE49-F238E27FC236}">
              <a16:creationId xmlns:a16="http://schemas.microsoft.com/office/drawing/2014/main" xmlns="" id="{70F76DA7-80C2-4701-98FA-1E75CB96A520}"/>
            </a:ext>
          </a:extLst>
        </xdr:cNvPr>
        <xdr:cNvCxnSpPr/>
      </xdr:nvCxnSpPr>
      <xdr:spPr>
        <a:xfrm>
          <a:off x="14592300" y="182760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20501</xdr:rowOff>
    </xdr:from>
    <xdr:to>
      <xdr:col>72</xdr:col>
      <xdr:colOff>38100</xdr:colOff>
      <xdr:row>106</xdr:row>
      <xdr:rowOff>122101</xdr:rowOff>
    </xdr:to>
    <xdr:sp macro="" textlink="">
      <xdr:nvSpPr>
        <xdr:cNvPr id="889" name="楕円 888">
          <a:extLst>
            <a:ext uri="{FF2B5EF4-FFF2-40B4-BE49-F238E27FC236}">
              <a16:creationId xmlns:a16="http://schemas.microsoft.com/office/drawing/2014/main" xmlns="" id="{86431A97-0E1D-4CC5-A47F-EC6D3A03A87D}"/>
            </a:ext>
          </a:extLst>
        </xdr:cNvPr>
        <xdr:cNvSpPr/>
      </xdr:nvSpPr>
      <xdr:spPr>
        <a:xfrm>
          <a:off x="13652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71301</xdr:rowOff>
    </xdr:from>
    <xdr:to>
      <xdr:col>76</xdr:col>
      <xdr:colOff>114300</xdr:colOff>
      <xdr:row>106</xdr:row>
      <xdr:rowOff>102326</xdr:rowOff>
    </xdr:to>
    <xdr:cxnSp macro="">
      <xdr:nvCxnSpPr>
        <xdr:cNvPr id="890" name="直線コネクタ 889">
          <a:extLst>
            <a:ext uri="{FF2B5EF4-FFF2-40B4-BE49-F238E27FC236}">
              <a16:creationId xmlns:a16="http://schemas.microsoft.com/office/drawing/2014/main" xmlns="" id="{E192875D-599F-47D9-8C57-D49AB1AFE5D3}"/>
            </a:ext>
          </a:extLst>
        </xdr:cNvPr>
        <xdr:cNvCxnSpPr/>
      </xdr:nvCxnSpPr>
      <xdr:spPr>
        <a:xfrm>
          <a:off x="13703300" y="182450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142966</xdr:rowOff>
    </xdr:from>
    <xdr:to>
      <xdr:col>67</xdr:col>
      <xdr:colOff>101600</xdr:colOff>
      <xdr:row>106</xdr:row>
      <xdr:rowOff>73116</xdr:rowOff>
    </xdr:to>
    <xdr:sp macro="" textlink="">
      <xdr:nvSpPr>
        <xdr:cNvPr id="891" name="楕円 890">
          <a:extLst>
            <a:ext uri="{FF2B5EF4-FFF2-40B4-BE49-F238E27FC236}">
              <a16:creationId xmlns:a16="http://schemas.microsoft.com/office/drawing/2014/main" xmlns="" id="{50A5F16B-4F71-45A5-A25E-527D6D94C6B0}"/>
            </a:ext>
          </a:extLst>
        </xdr:cNvPr>
        <xdr:cNvSpPr/>
      </xdr:nvSpPr>
      <xdr:spPr>
        <a:xfrm>
          <a:off x="12763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22316</xdr:rowOff>
    </xdr:from>
    <xdr:to>
      <xdr:col>71</xdr:col>
      <xdr:colOff>177800</xdr:colOff>
      <xdr:row>106</xdr:row>
      <xdr:rowOff>71301</xdr:rowOff>
    </xdr:to>
    <xdr:cxnSp macro="">
      <xdr:nvCxnSpPr>
        <xdr:cNvPr id="892" name="直線コネクタ 891">
          <a:extLst>
            <a:ext uri="{FF2B5EF4-FFF2-40B4-BE49-F238E27FC236}">
              <a16:creationId xmlns:a16="http://schemas.microsoft.com/office/drawing/2014/main" xmlns="" id="{A71D29EE-8774-45C2-9A0F-CA7010434EF5}"/>
            </a:ext>
          </a:extLst>
        </xdr:cNvPr>
        <xdr:cNvCxnSpPr/>
      </xdr:nvCxnSpPr>
      <xdr:spPr>
        <a:xfrm>
          <a:off x="12814300" y="1819601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93" name="n_1aveValue【庁舎】&#10;有形固定資産減価償却率">
          <a:extLst>
            <a:ext uri="{FF2B5EF4-FFF2-40B4-BE49-F238E27FC236}">
              <a16:creationId xmlns:a16="http://schemas.microsoft.com/office/drawing/2014/main" xmlns="" id="{F611F181-7C44-42CB-AB9E-1E6A7832B478}"/>
            </a:ext>
          </a:extLst>
        </xdr:cNvPr>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94" name="n_2aveValue【庁舎】&#10;有形固定資産減価償却率">
          <a:extLst>
            <a:ext uri="{FF2B5EF4-FFF2-40B4-BE49-F238E27FC236}">
              <a16:creationId xmlns:a16="http://schemas.microsoft.com/office/drawing/2014/main" xmlns="" id="{1C167305-15F9-460A-9D9B-9C002674B3D6}"/>
            </a:ext>
          </a:extLst>
        </xdr:cNvPr>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95" name="n_3aveValue【庁舎】&#10;有形固定資産減価償却率">
          <a:extLst>
            <a:ext uri="{FF2B5EF4-FFF2-40B4-BE49-F238E27FC236}">
              <a16:creationId xmlns:a16="http://schemas.microsoft.com/office/drawing/2014/main" xmlns="" id="{033580E0-9A3A-44D4-9E30-5C9E7D26EC1D}"/>
            </a:ext>
          </a:extLst>
        </xdr:cNvPr>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96" name="n_4aveValue【庁舎】&#10;有形固定資産減価償却率">
          <a:extLst>
            <a:ext uri="{FF2B5EF4-FFF2-40B4-BE49-F238E27FC236}">
              <a16:creationId xmlns:a16="http://schemas.microsoft.com/office/drawing/2014/main" xmlns="" id="{EEEB2399-8204-4669-841A-0FB5ECF9F6BB}"/>
            </a:ext>
          </a:extLst>
        </xdr:cNvPr>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170378</xdr:rowOff>
    </xdr:from>
    <xdr:ext cx="405111" cy="259045"/>
    <xdr:sp macro="" textlink="">
      <xdr:nvSpPr>
        <xdr:cNvPr id="897" name="n_1mainValue【庁舎】&#10;有形固定資産減価償却率">
          <a:extLst>
            <a:ext uri="{FF2B5EF4-FFF2-40B4-BE49-F238E27FC236}">
              <a16:creationId xmlns:a16="http://schemas.microsoft.com/office/drawing/2014/main" xmlns="" id="{0B9D8F68-4C92-4893-A63A-2B9F3C576340}"/>
            </a:ext>
          </a:extLst>
        </xdr:cNvPr>
        <xdr:cNvSpPr txBox="1"/>
      </xdr:nvSpPr>
      <xdr:spPr>
        <a:xfrm>
          <a:off x="152660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144253</xdr:rowOff>
    </xdr:from>
    <xdr:ext cx="405111" cy="259045"/>
    <xdr:sp macro="" textlink="">
      <xdr:nvSpPr>
        <xdr:cNvPr id="898" name="n_2mainValue【庁舎】&#10;有形固定資産減価償却率">
          <a:extLst>
            <a:ext uri="{FF2B5EF4-FFF2-40B4-BE49-F238E27FC236}">
              <a16:creationId xmlns:a16="http://schemas.microsoft.com/office/drawing/2014/main" xmlns="" id="{1179012B-BFEA-4B10-A834-79600EEDB7C0}"/>
            </a:ext>
          </a:extLst>
        </xdr:cNvPr>
        <xdr:cNvSpPr txBox="1"/>
      </xdr:nvSpPr>
      <xdr:spPr>
        <a:xfrm>
          <a:off x="14389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113228</xdr:rowOff>
    </xdr:from>
    <xdr:ext cx="405111" cy="259045"/>
    <xdr:sp macro="" textlink="">
      <xdr:nvSpPr>
        <xdr:cNvPr id="899" name="n_3mainValue【庁舎】&#10;有形固定資産減価償却率">
          <a:extLst>
            <a:ext uri="{FF2B5EF4-FFF2-40B4-BE49-F238E27FC236}">
              <a16:creationId xmlns:a16="http://schemas.microsoft.com/office/drawing/2014/main" xmlns="" id="{8881195C-9F36-42A4-8159-1BA0F9F32A05}"/>
            </a:ext>
          </a:extLst>
        </xdr:cNvPr>
        <xdr:cNvSpPr txBox="1"/>
      </xdr:nvSpPr>
      <xdr:spPr>
        <a:xfrm>
          <a:off x="13500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64243</xdr:rowOff>
    </xdr:from>
    <xdr:ext cx="405111" cy="259045"/>
    <xdr:sp macro="" textlink="">
      <xdr:nvSpPr>
        <xdr:cNvPr id="900" name="n_4mainValue【庁舎】&#10;有形固定資産減価償却率">
          <a:extLst>
            <a:ext uri="{FF2B5EF4-FFF2-40B4-BE49-F238E27FC236}">
              <a16:creationId xmlns:a16="http://schemas.microsoft.com/office/drawing/2014/main" xmlns="" id="{0FC780A8-4429-4179-B0AB-03D69EC502E9}"/>
            </a:ext>
          </a:extLst>
        </xdr:cNvPr>
        <xdr:cNvSpPr txBox="1"/>
      </xdr:nvSpPr>
      <xdr:spPr>
        <a:xfrm>
          <a:off x="12611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a:extLst>
            <a:ext uri="{FF2B5EF4-FFF2-40B4-BE49-F238E27FC236}">
              <a16:creationId xmlns:a16="http://schemas.microsoft.com/office/drawing/2014/main" xmlns="" id="{29D120EE-9590-487A-A235-0E6DFEF451C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a:extLst>
            <a:ext uri="{FF2B5EF4-FFF2-40B4-BE49-F238E27FC236}">
              <a16:creationId xmlns:a16="http://schemas.microsoft.com/office/drawing/2014/main" xmlns="" id="{88776B97-BB0A-41AB-90A8-660CE70FB28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a:extLst>
            <a:ext uri="{FF2B5EF4-FFF2-40B4-BE49-F238E27FC236}">
              <a16:creationId xmlns:a16="http://schemas.microsoft.com/office/drawing/2014/main" xmlns="" id="{3F9117E5-B08F-4CFF-B3DA-D2FCED15891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a:extLst>
            <a:ext uri="{FF2B5EF4-FFF2-40B4-BE49-F238E27FC236}">
              <a16:creationId xmlns:a16="http://schemas.microsoft.com/office/drawing/2014/main" xmlns="" id="{3465DDDF-783B-4651-B78C-2711B74A559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a:extLst>
            <a:ext uri="{FF2B5EF4-FFF2-40B4-BE49-F238E27FC236}">
              <a16:creationId xmlns:a16="http://schemas.microsoft.com/office/drawing/2014/main" xmlns="" id="{1136B6D5-F7C3-4AD4-89AE-67B0793A45E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a:extLst>
            <a:ext uri="{FF2B5EF4-FFF2-40B4-BE49-F238E27FC236}">
              <a16:creationId xmlns:a16="http://schemas.microsoft.com/office/drawing/2014/main" xmlns="" id="{5B549BB8-DC66-4BBB-83C8-2BEBF4AD74F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a:extLst>
            <a:ext uri="{FF2B5EF4-FFF2-40B4-BE49-F238E27FC236}">
              <a16:creationId xmlns:a16="http://schemas.microsoft.com/office/drawing/2014/main" xmlns="" id="{03C2367C-19F3-49DD-A0E4-ECB2A034508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a:extLst>
            <a:ext uri="{FF2B5EF4-FFF2-40B4-BE49-F238E27FC236}">
              <a16:creationId xmlns:a16="http://schemas.microsoft.com/office/drawing/2014/main" xmlns="" id="{D049DF84-473C-40D8-B453-6277DB33763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a:extLst>
            <a:ext uri="{FF2B5EF4-FFF2-40B4-BE49-F238E27FC236}">
              <a16:creationId xmlns:a16="http://schemas.microsoft.com/office/drawing/2014/main" xmlns="" id="{E8B4A415-8C1B-4D47-A2A4-D4B0C99D7E6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a:extLst>
            <a:ext uri="{FF2B5EF4-FFF2-40B4-BE49-F238E27FC236}">
              <a16:creationId xmlns:a16="http://schemas.microsoft.com/office/drawing/2014/main" xmlns="" id="{C3AEFEBE-3683-4A88-9C27-30C90B9B570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a:extLst>
            <a:ext uri="{FF2B5EF4-FFF2-40B4-BE49-F238E27FC236}">
              <a16:creationId xmlns:a16="http://schemas.microsoft.com/office/drawing/2014/main" xmlns="" id="{9676D241-40F1-4225-A8AE-1F4AEF6012E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a:extLst>
            <a:ext uri="{FF2B5EF4-FFF2-40B4-BE49-F238E27FC236}">
              <a16:creationId xmlns:a16="http://schemas.microsoft.com/office/drawing/2014/main" xmlns="" id="{D743BED5-8D0C-4353-A6E7-0812428492D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a:extLst>
            <a:ext uri="{FF2B5EF4-FFF2-40B4-BE49-F238E27FC236}">
              <a16:creationId xmlns:a16="http://schemas.microsoft.com/office/drawing/2014/main" xmlns="" id="{887F336D-FCDA-4D94-A3A7-070F9F4C79D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a:extLst>
            <a:ext uri="{FF2B5EF4-FFF2-40B4-BE49-F238E27FC236}">
              <a16:creationId xmlns:a16="http://schemas.microsoft.com/office/drawing/2014/main" xmlns="" id="{256A1140-699E-4C3A-998A-9289D56AEAA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a:extLst>
            <a:ext uri="{FF2B5EF4-FFF2-40B4-BE49-F238E27FC236}">
              <a16:creationId xmlns:a16="http://schemas.microsoft.com/office/drawing/2014/main" xmlns="" id="{9A3AF1C8-CAD7-4A68-97D1-923107174F2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a:extLst>
            <a:ext uri="{FF2B5EF4-FFF2-40B4-BE49-F238E27FC236}">
              <a16:creationId xmlns:a16="http://schemas.microsoft.com/office/drawing/2014/main" xmlns="" id="{B57A2EF1-6D9A-47C6-8432-85D59F8C703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a:extLst>
            <a:ext uri="{FF2B5EF4-FFF2-40B4-BE49-F238E27FC236}">
              <a16:creationId xmlns:a16="http://schemas.microsoft.com/office/drawing/2014/main" xmlns="" id="{692BB2F5-977B-4045-B778-F27F9DF4DC3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a:extLst>
            <a:ext uri="{FF2B5EF4-FFF2-40B4-BE49-F238E27FC236}">
              <a16:creationId xmlns:a16="http://schemas.microsoft.com/office/drawing/2014/main" xmlns="" id="{C5F6FDAE-F4CA-4906-9035-3CB562D29E4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xmlns="" id="{C42E0C23-2DA6-4CA9-9E69-0E1D332EBB9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xmlns="" id="{7D0F041C-4A23-40EB-B24B-19486655521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xmlns="" id="{F225B1E0-AF7D-4BDE-8C19-6EFECBA170F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2" name="直線コネクタ 921">
          <a:extLst>
            <a:ext uri="{FF2B5EF4-FFF2-40B4-BE49-F238E27FC236}">
              <a16:creationId xmlns:a16="http://schemas.microsoft.com/office/drawing/2014/main" xmlns="" id="{EECF590B-EACA-4C60-A4A4-14B324C9CB04}"/>
            </a:ext>
          </a:extLst>
        </xdr:cNvPr>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3" name="【庁舎】&#10;一人当たり面積最小値テキスト">
          <a:extLst>
            <a:ext uri="{FF2B5EF4-FFF2-40B4-BE49-F238E27FC236}">
              <a16:creationId xmlns:a16="http://schemas.microsoft.com/office/drawing/2014/main" xmlns="" id="{9C883098-9137-4447-9CD2-D434CE98D284}"/>
            </a:ext>
          </a:extLst>
        </xdr:cNvPr>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4" name="直線コネクタ 923">
          <a:extLst>
            <a:ext uri="{FF2B5EF4-FFF2-40B4-BE49-F238E27FC236}">
              <a16:creationId xmlns:a16="http://schemas.microsoft.com/office/drawing/2014/main" xmlns="" id="{09E7E8FF-3769-422F-BCF2-7804213B48B2}"/>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5" name="【庁舎】&#10;一人当たり面積最大値テキスト">
          <a:extLst>
            <a:ext uri="{FF2B5EF4-FFF2-40B4-BE49-F238E27FC236}">
              <a16:creationId xmlns:a16="http://schemas.microsoft.com/office/drawing/2014/main" xmlns="" id="{09F8F279-1CF1-4F44-96E7-2E191CB12F68}"/>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6" name="直線コネクタ 925">
          <a:extLst>
            <a:ext uri="{FF2B5EF4-FFF2-40B4-BE49-F238E27FC236}">
              <a16:creationId xmlns:a16="http://schemas.microsoft.com/office/drawing/2014/main" xmlns="" id="{09FF22A4-1BF8-4079-93F5-83EEE6D3CFD5}"/>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27" name="【庁舎】&#10;一人当たり面積平均値テキスト">
          <a:extLst>
            <a:ext uri="{FF2B5EF4-FFF2-40B4-BE49-F238E27FC236}">
              <a16:creationId xmlns:a16="http://schemas.microsoft.com/office/drawing/2014/main" xmlns="" id="{2C869FC4-D47E-4CBA-8AB3-3CDE3445F28B}"/>
            </a:ext>
          </a:extLst>
        </xdr:cNvPr>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8" name="フローチャート: 判断 927">
          <a:extLst>
            <a:ext uri="{FF2B5EF4-FFF2-40B4-BE49-F238E27FC236}">
              <a16:creationId xmlns:a16="http://schemas.microsoft.com/office/drawing/2014/main" xmlns="" id="{63EB314D-913D-4882-AC27-FEC14D0063B9}"/>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29" name="フローチャート: 判断 928">
          <a:extLst>
            <a:ext uri="{FF2B5EF4-FFF2-40B4-BE49-F238E27FC236}">
              <a16:creationId xmlns:a16="http://schemas.microsoft.com/office/drawing/2014/main" xmlns="" id="{B5C4065C-9F66-44D6-9B25-212CF2353492}"/>
            </a:ext>
          </a:extLst>
        </xdr:cNvPr>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0" name="フローチャート: 判断 929">
          <a:extLst>
            <a:ext uri="{FF2B5EF4-FFF2-40B4-BE49-F238E27FC236}">
              <a16:creationId xmlns:a16="http://schemas.microsoft.com/office/drawing/2014/main" xmlns="" id="{809B23E8-C55E-404B-9933-FF86D7F918E2}"/>
            </a:ext>
          </a:extLst>
        </xdr:cNvPr>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1" name="フローチャート: 判断 930">
          <a:extLst>
            <a:ext uri="{FF2B5EF4-FFF2-40B4-BE49-F238E27FC236}">
              <a16:creationId xmlns:a16="http://schemas.microsoft.com/office/drawing/2014/main" xmlns="" id="{DC0408E5-8C1D-4B16-9821-78D16D8B8E28}"/>
            </a:ext>
          </a:extLst>
        </xdr:cNvPr>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2" name="フローチャート: 判断 931">
          <a:extLst>
            <a:ext uri="{FF2B5EF4-FFF2-40B4-BE49-F238E27FC236}">
              <a16:creationId xmlns:a16="http://schemas.microsoft.com/office/drawing/2014/main" xmlns="" id="{79801323-30A9-4756-A459-9DD8BDEF3922}"/>
            </a:ext>
          </a:extLst>
        </xdr:cNvPr>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xmlns="" id="{EAE2FF67-DB65-4255-9705-BA0ED090CDD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xmlns="" id="{9C418F84-EFF2-4B55-ADE9-D65AD2CA3BB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xmlns="" id="{99382A14-2CBD-473A-8CE1-ECB0EA307E9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xmlns="" id="{8F3E1D23-F687-4CA9-99FC-07DD6A66CFD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xmlns="" id="{B53B0C2E-A32E-4A49-AFD2-97B66C27B24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xdr:rowOff>
    </xdr:from>
    <xdr:to>
      <xdr:col>116</xdr:col>
      <xdr:colOff>114300</xdr:colOff>
      <xdr:row>104</xdr:row>
      <xdr:rowOff>117856</xdr:rowOff>
    </xdr:to>
    <xdr:sp macro="" textlink="">
      <xdr:nvSpPr>
        <xdr:cNvPr id="938" name="楕円 937">
          <a:extLst>
            <a:ext uri="{FF2B5EF4-FFF2-40B4-BE49-F238E27FC236}">
              <a16:creationId xmlns:a16="http://schemas.microsoft.com/office/drawing/2014/main" xmlns="" id="{1BED907F-E984-4504-AE9E-C12244E535BC}"/>
            </a:ext>
          </a:extLst>
        </xdr:cNvPr>
        <xdr:cNvSpPr/>
      </xdr:nvSpPr>
      <xdr:spPr>
        <a:xfrm>
          <a:off x="221107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39133</xdr:rowOff>
    </xdr:from>
    <xdr:ext cx="469744" cy="259045"/>
    <xdr:sp macro="" textlink="">
      <xdr:nvSpPr>
        <xdr:cNvPr id="939" name="【庁舎】&#10;一人当たり面積該当値テキスト">
          <a:extLst>
            <a:ext uri="{FF2B5EF4-FFF2-40B4-BE49-F238E27FC236}">
              <a16:creationId xmlns:a16="http://schemas.microsoft.com/office/drawing/2014/main" xmlns="" id="{C65163F6-7516-4640-98F7-37A29A162A09}"/>
            </a:ext>
          </a:extLst>
        </xdr:cNvPr>
        <xdr:cNvSpPr txBox="1"/>
      </xdr:nvSpPr>
      <xdr:spPr>
        <a:xfrm>
          <a:off x="22199600" y="1769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23113</xdr:rowOff>
    </xdr:from>
    <xdr:to>
      <xdr:col>112</xdr:col>
      <xdr:colOff>38100</xdr:colOff>
      <xdr:row>104</xdr:row>
      <xdr:rowOff>124713</xdr:rowOff>
    </xdr:to>
    <xdr:sp macro="" textlink="">
      <xdr:nvSpPr>
        <xdr:cNvPr id="940" name="楕円 939">
          <a:extLst>
            <a:ext uri="{FF2B5EF4-FFF2-40B4-BE49-F238E27FC236}">
              <a16:creationId xmlns:a16="http://schemas.microsoft.com/office/drawing/2014/main" xmlns="" id="{CB660FC8-DFAC-47CF-8C79-7072E3DDCB45}"/>
            </a:ext>
          </a:extLst>
        </xdr:cNvPr>
        <xdr:cNvSpPr/>
      </xdr:nvSpPr>
      <xdr:spPr>
        <a:xfrm>
          <a:off x="21272500" y="178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67056</xdr:rowOff>
    </xdr:from>
    <xdr:to>
      <xdr:col>116</xdr:col>
      <xdr:colOff>63500</xdr:colOff>
      <xdr:row>104</xdr:row>
      <xdr:rowOff>73913</xdr:rowOff>
    </xdr:to>
    <xdr:cxnSp macro="">
      <xdr:nvCxnSpPr>
        <xdr:cNvPr id="941" name="直線コネクタ 940">
          <a:extLst>
            <a:ext uri="{FF2B5EF4-FFF2-40B4-BE49-F238E27FC236}">
              <a16:creationId xmlns:a16="http://schemas.microsoft.com/office/drawing/2014/main" xmlns="" id="{85F749B2-946B-46FE-814F-22033C9BB6DD}"/>
            </a:ext>
          </a:extLst>
        </xdr:cNvPr>
        <xdr:cNvCxnSpPr/>
      </xdr:nvCxnSpPr>
      <xdr:spPr>
        <a:xfrm flipV="1">
          <a:off x="21323300" y="17897856"/>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32258</xdr:rowOff>
    </xdr:from>
    <xdr:to>
      <xdr:col>107</xdr:col>
      <xdr:colOff>101600</xdr:colOff>
      <xdr:row>104</xdr:row>
      <xdr:rowOff>133858</xdr:rowOff>
    </xdr:to>
    <xdr:sp macro="" textlink="">
      <xdr:nvSpPr>
        <xdr:cNvPr id="942" name="楕円 941">
          <a:extLst>
            <a:ext uri="{FF2B5EF4-FFF2-40B4-BE49-F238E27FC236}">
              <a16:creationId xmlns:a16="http://schemas.microsoft.com/office/drawing/2014/main" xmlns="" id="{4C8E6FEE-19B4-4C37-A389-C5CE642F1CDB}"/>
            </a:ext>
          </a:extLst>
        </xdr:cNvPr>
        <xdr:cNvSpPr/>
      </xdr:nvSpPr>
      <xdr:spPr>
        <a:xfrm>
          <a:off x="20383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73913</xdr:rowOff>
    </xdr:from>
    <xdr:to>
      <xdr:col>111</xdr:col>
      <xdr:colOff>177800</xdr:colOff>
      <xdr:row>104</xdr:row>
      <xdr:rowOff>83058</xdr:rowOff>
    </xdr:to>
    <xdr:cxnSp macro="">
      <xdr:nvCxnSpPr>
        <xdr:cNvPr id="943" name="直線コネクタ 942">
          <a:extLst>
            <a:ext uri="{FF2B5EF4-FFF2-40B4-BE49-F238E27FC236}">
              <a16:creationId xmlns:a16="http://schemas.microsoft.com/office/drawing/2014/main" xmlns="" id="{7594B965-0BC4-421C-B6AA-17CAA501B943}"/>
            </a:ext>
          </a:extLst>
        </xdr:cNvPr>
        <xdr:cNvCxnSpPr/>
      </xdr:nvCxnSpPr>
      <xdr:spPr>
        <a:xfrm flipV="1">
          <a:off x="20434300" y="1790471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32258</xdr:rowOff>
    </xdr:from>
    <xdr:to>
      <xdr:col>102</xdr:col>
      <xdr:colOff>165100</xdr:colOff>
      <xdr:row>104</xdr:row>
      <xdr:rowOff>133858</xdr:rowOff>
    </xdr:to>
    <xdr:sp macro="" textlink="">
      <xdr:nvSpPr>
        <xdr:cNvPr id="944" name="楕円 943">
          <a:extLst>
            <a:ext uri="{FF2B5EF4-FFF2-40B4-BE49-F238E27FC236}">
              <a16:creationId xmlns:a16="http://schemas.microsoft.com/office/drawing/2014/main" xmlns="" id="{F48C4285-7CE4-4937-AECB-236A9FF867B6}"/>
            </a:ext>
          </a:extLst>
        </xdr:cNvPr>
        <xdr:cNvSpPr/>
      </xdr:nvSpPr>
      <xdr:spPr>
        <a:xfrm>
          <a:off x="19494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83058</xdr:rowOff>
    </xdr:from>
    <xdr:to>
      <xdr:col>107</xdr:col>
      <xdr:colOff>50800</xdr:colOff>
      <xdr:row>104</xdr:row>
      <xdr:rowOff>83058</xdr:rowOff>
    </xdr:to>
    <xdr:cxnSp macro="">
      <xdr:nvCxnSpPr>
        <xdr:cNvPr id="945" name="直線コネクタ 944">
          <a:extLst>
            <a:ext uri="{FF2B5EF4-FFF2-40B4-BE49-F238E27FC236}">
              <a16:creationId xmlns:a16="http://schemas.microsoft.com/office/drawing/2014/main" xmlns="" id="{5EECAD20-BDB8-482E-AD17-2502AC617A2E}"/>
            </a:ext>
          </a:extLst>
        </xdr:cNvPr>
        <xdr:cNvCxnSpPr/>
      </xdr:nvCxnSpPr>
      <xdr:spPr>
        <a:xfrm>
          <a:off x="19545300" y="179138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48261</xdr:rowOff>
    </xdr:from>
    <xdr:to>
      <xdr:col>98</xdr:col>
      <xdr:colOff>38100</xdr:colOff>
      <xdr:row>104</xdr:row>
      <xdr:rowOff>149861</xdr:rowOff>
    </xdr:to>
    <xdr:sp macro="" textlink="">
      <xdr:nvSpPr>
        <xdr:cNvPr id="946" name="楕円 945">
          <a:extLst>
            <a:ext uri="{FF2B5EF4-FFF2-40B4-BE49-F238E27FC236}">
              <a16:creationId xmlns:a16="http://schemas.microsoft.com/office/drawing/2014/main" xmlns="" id="{316EB88F-F420-404A-A118-331B76710FF9}"/>
            </a:ext>
          </a:extLst>
        </xdr:cNvPr>
        <xdr:cNvSpPr/>
      </xdr:nvSpPr>
      <xdr:spPr>
        <a:xfrm>
          <a:off x="18605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83058</xdr:rowOff>
    </xdr:from>
    <xdr:to>
      <xdr:col>102</xdr:col>
      <xdr:colOff>114300</xdr:colOff>
      <xdr:row>104</xdr:row>
      <xdr:rowOff>99061</xdr:rowOff>
    </xdr:to>
    <xdr:cxnSp macro="">
      <xdr:nvCxnSpPr>
        <xdr:cNvPr id="947" name="直線コネクタ 946">
          <a:extLst>
            <a:ext uri="{FF2B5EF4-FFF2-40B4-BE49-F238E27FC236}">
              <a16:creationId xmlns:a16="http://schemas.microsoft.com/office/drawing/2014/main" xmlns="" id="{35D2C9BA-C3EA-47ED-A822-6067641CC3FC}"/>
            </a:ext>
          </a:extLst>
        </xdr:cNvPr>
        <xdr:cNvCxnSpPr/>
      </xdr:nvCxnSpPr>
      <xdr:spPr>
        <a:xfrm flipV="1">
          <a:off x="18656300" y="17913858"/>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170705</xdr:rowOff>
    </xdr:from>
    <xdr:ext cx="469744" cy="259045"/>
    <xdr:sp macro="" textlink="">
      <xdr:nvSpPr>
        <xdr:cNvPr id="948" name="n_1aveValue【庁舎】&#10;一人当たり面積">
          <a:extLst>
            <a:ext uri="{FF2B5EF4-FFF2-40B4-BE49-F238E27FC236}">
              <a16:creationId xmlns:a16="http://schemas.microsoft.com/office/drawing/2014/main" xmlns="" id="{754448E6-68C2-4F5A-81AD-274B8A7B0C19}"/>
            </a:ext>
          </a:extLst>
        </xdr:cNvPr>
        <xdr:cNvSpPr txBox="1"/>
      </xdr:nvSpPr>
      <xdr:spPr>
        <a:xfrm>
          <a:off x="210757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22114</xdr:rowOff>
    </xdr:from>
    <xdr:ext cx="469744" cy="259045"/>
    <xdr:sp macro="" textlink="">
      <xdr:nvSpPr>
        <xdr:cNvPr id="949" name="n_2aveValue【庁舎】&#10;一人当たり面積">
          <a:extLst>
            <a:ext uri="{FF2B5EF4-FFF2-40B4-BE49-F238E27FC236}">
              <a16:creationId xmlns:a16="http://schemas.microsoft.com/office/drawing/2014/main" xmlns="" id="{88EAB7E9-604A-4241-BC65-D57BCCC70A67}"/>
            </a:ext>
          </a:extLst>
        </xdr:cNvPr>
        <xdr:cNvSpPr txBox="1"/>
      </xdr:nvSpPr>
      <xdr:spPr>
        <a:xfrm>
          <a:off x="20199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950" name="n_3aveValue【庁舎】&#10;一人当たり面積">
          <a:extLst>
            <a:ext uri="{FF2B5EF4-FFF2-40B4-BE49-F238E27FC236}">
              <a16:creationId xmlns:a16="http://schemas.microsoft.com/office/drawing/2014/main" xmlns="" id="{E386CA91-680B-4E7D-8BC3-3927258B43EB}"/>
            </a:ext>
          </a:extLst>
        </xdr:cNvPr>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951" name="n_4aveValue【庁舎】&#10;一人当たり面積">
          <a:extLst>
            <a:ext uri="{FF2B5EF4-FFF2-40B4-BE49-F238E27FC236}">
              <a16:creationId xmlns:a16="http://schemas.microsoft.com/office/drawing/2014/main" xmlns="" id="{4C39FD57-19C9-458D-A9C9-E84712E72815}"/>
            </a:ext>
          </a:extLst>
        </xdr:cNvPr>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141240</xdr:rowOff>
    </xdr:from>
    <xdr:ext cx="469744" cy="259045"/>
    <xdr:sp macro="" textlink="">
      <xdr:nvSpPr>
        <xdr:cNvPr id="952" name="n_1mainValue【庁舎】&#10;一人当たり面積">
          <a:extLst>
            <a:ext uri="{FF2B5EF4-FFF2-40B4-BE49-F238E27FC236}">
              <a16:creationId xmlns:a16="http://schemas.microsoft.com/office/drawing/2014/main" xmlns="" id="{3C0F75CA-DB05-4D0E-B0D6-E4D0C7F1FB9A}"/>
            </a:ext>
          </a:extLst>
        </xdr:cNvPr>
        <xdr:cNvSpPr txBox="1"/>
      </xdr:nvSpPr>
      <xdr:spPr>
        <a:xfrm>
          <a:off x="210757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150385</xdr:rowOff>
    </xdr:from>
    <xdr:ext cx="469744" cy="259045"/>
    <xdr:sp macro="" textlink="">
      <xdr:nvSpPr>
        <xdr:cNvPr id="953" name="n_2mainValue【庁舎】&#10;一人当たり面積">
          <a:extLst>
            <a:ext uri="{FF2B5EF4-FFF2-40B4-BE49-F238E27FC236}">
              <a16:creationId xmlns:a16="http://schemas.microsoft.com/office/drawing/2014/main" xmlns="" id="{D659BE70-12B1-4696-87F3-586D2EC3EF39}"/>
            </a:ext>
          </a:extLst>
        </xdr:cNvPr>
        <xdr:cNvSpPr txBox="1"/>
      </xdr:nvSpPr>
      <xdr:spPr>
        <a:xfrm>
          <a:off x="20199427" y="1763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150385</xdr:rowOff>
    </xdr:from>
    <xdr:ext cx="469744" cy="259045"/>
    <xdr:sp macro="" textlink="">
      <xdr:nvSpPr>
        <xdr:cNvPr id="954" name="n_3mainValue【庁舎】&#10;一人当たり面積">
          <a:extLst>
            <a:ext uri="{FF2B5EF4-FFF2-40B4-BE49-F238E27FC236}">
              <a16:creationId xmlns:a16="http://schemas.microsoft.com/office/drawing/2014/main" xmlns="" id="{0C7C032C-7357-41CD-A38D-4FB3FF4A23EE}"/>
            </a:ext>
          </a:extLst>
        </xdr:cNvPr>
        <xdr:cNvSpPr txBox="1"/>
      </xdr:nvSpPr>
      <xdr:spPr>
        <a:xfrm>
          <a:off x="19310427" y="1763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140988</xdr:rowOff>
    </xdr:from>
    <xdr:ext cx="469744" cy="259045"/>
    <xdr:sp macro="" textlink="">
      <xdr:nvSpPr>
        <xdr:cNvPr id="955" name="n_4mainValue【庁舎】&#10;一人当たり面積">
          <a:extLst>
            <a:ext uri="{FF2B5EF4-FFF2-40B4-BE49-F238E27FC236}">
              <a16:creationId xmlns:a16="http://schemas.microsoft.com/office/drawing/2014/main" xmlns="" id="{EDC4E1EB-B702-4642-BB69-097D27E1447A}"/>
            </a:ext>
          </a:extLst>
        </xdr:cNvPr>
        <xdr:cNvSpPr txBox="1"/>
      </xdr:nvSpPr>
      <xdr:spPr>
        <a:xfrm>
          <a:off x="18421427"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xmlns="" id="{CE0050CE-850F-4104-84F1-E27AA088C7D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xmlns="" id="{E0959FF3-FBF0-442A-8D55-80EC5B7D00C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xmlns="" id="{44AE1061-B561-4B36-9F90-E652DBC5CEF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いのは体育館・プール、消防施設、庁舎であり、一人当たりの面積が広いのは消防施設、市民会館及び庁舎である。市町村合併により同様の施設が存在しており、加えて有形固定資産減価償却率が高いことから施設の維持管理経費が嵩み財政状況を悪化させることが懸念される。今後は、施設の統廃合等を検討するとともに、公共施設等総合管理計画に基づく個別施設計画や長寿命化計画による施設の建替え等老朽化対策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52,160
51,406
246.71
46,255,017
44,746,098
962,987
15,487,071
31,428,394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a:t>
          </a:r>
          <a:r>
            <a:rPr kumimoji="1" lang="en-US" altLang="ja-JP" sz="1100">
              <a:solidFill>
                <a:schemeClr val="dk1"/>
              </a:solidFill>
              <a:effectLst/>
              <a:latin typeface="+mn-lt"/>
              <a:ea typeface="+mn-ea"/>
              <a:cs typeface="+mn-cs"/>
            </a:rPr>
            <a:t>0.54</a:t>
          </a:r>
          <a:r>
            <a:rPr kumimoji="1" lang="ja-JP" altLang="ja-JP" sz="1100">
              <a:solidFill>
                <a:schemeClr val="dk1"/>
              </a:solidFill>
              <a:effectLst/>
              <a:latin typeface="+mn-lt"/>
              <a:ea typeface="+mn-ea"/>
              <a:cs typeface="+mn-cs"/>
            </a:rPr>
            <a:t>で、昨年と変わらず類似団体と全国平均を上回っているが、決して高い数値ではなく依然として財政状況は弱い状況である。今後、企業誘致の推進などによる法人市民税、固定資産税、個人市民税の増収を図り、併せて徴収率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77107</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flipV="1">
          <a:off x="2336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77107</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a:off x="1447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25599</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120849</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138084</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経常収支比率は前年度比</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92.5</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九州北部豪雨災害の影響により事業を一部中止・延期したことによる物件費等の削減、各福祉制度に対する扶助費の減等はあるものの、一部事務組合に対する補助費の増、</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7</a:t>
          </a:r>
          <a:r>
            <a:rPr kumimoji="1" lang="ja-JP" altLang="en-US" sz="1100">
              <a:solidFill>
                <a:sysClr val="windowText" lastClr="000000"/>
              </a:solidFill>
              <a:effectLst/>
              <a:latin typeface="+mn-lt"/>
              <a:ea typeface="+mn-ea"/>
              <a:cs typeface="+mn-cs"/>
            </a:rPr>
            <a:t>月九州北部豪雨に加え平成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7</a:t>
          </a:r>
          <a:r>
            <a:rPr kumimoji="1" lang="ja-JP" altLang="en-US" sz="1100">
              <a:solidFill>
                <a:sysClr val="windowText" lastClr="000000"/>
              </a:solidFill>
              <a:effectLst/>
              <a:latin typeface="+mn-lt"/>
              <a:ea typeface="+mn-ea"/>
              <a:cs typeface="+mn-cs"/>
            </a:rPr>
            <a:t>月豪雨関連事業</a:t>
          </a:r>
          <a:r>
            <a:rPr kumimoji="1" lang="ja-JP" altLang="ja-JP" sz="1100">
              <a:solidFill>
                <a:sysClr val="windowText" lastClr="000000"/>
              </a:solidFill>
              <a:effectLst/>
              <a:latin typeface="+mn-lt"/>
              <a:ea typeface="+mn-ea"/>
              <a:cs typeface="+mn-cs"/>
            </a:rPr>
            <a:t>の起債の償還が始まったことによる公債費の増が悪化の主な要因となっている。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今後、更に災害復旧事業債の償還が増えることから、人件費や物件費といった経常経費のより一層の圧縮に努める。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64</xdr:row>
      <xdr:rowOff>23283</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114800" y="1087543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100754</xdr:rowOff>
    </xdr:from>
    <xdr:to>
      <xdr:col>19</xdr:col>
      <xdr:colOff>133350</xdr:colOff>
      <xdr:row>63</xdr:row>
      <xdr:rowOff>74083</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3225800" y="1073065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60537</xdr:rowOff>
    </xdr:from>
    <xdr:to>
      <xdr:col>15</xdr:col>
      <xdr:colOff>82550</xdr:colOff>
      <xdr:row>62</xdr:row>
      <xdr:rowOff>100754</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2336800" y="106904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63</xdr:row>
      <xdr:rowOff>66040</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flipV="1">
          <a:off x="1447800" y="1069043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143933</xdr:rowOff>
    </xdr:from>
    <xdr:to>
      <xdr:col>23</xdr:col>
      <xdr:colOff>184150</xdr:colOff>
      <xdr:row>64</xdr:row>
      <xdr:rowOff>74083</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116010</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135060</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59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49954</xdr:rowOff>
    </xdr:from>
    <xdr:to>
      <xdr:col>15</xdr:col>
      <xdr:colOff>133350</xdr:colOff>
      <xdr:row>62</xdr:row>
      <xdr:rowOff>151554</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9737</xdr:rowOff>
    </xdr:from>
    <xdr:to>
      <xdr:col>11</xdr:col>
      <xdr:colOff>82550</xdr:colOff>
      <xdr:row>62</xdr:row>
      <xdr:rowOff>111337</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九州北部豪雨発生に伴い、災害対応のため前倒し採用や任期付職員採用を行い職員数が</a:t>
          </a:r>
          <a:r>
            <a:rPr kumimoji="1" lang="ja-JP" altLang="en-US" sz="1100">
              <a:solidFill>
                <a:schemeClr val="dk1"/>
              </a:solidFill>
              <a:effectLst/>
              <a:latin typeface="+mn-lt"/>
              <a:ea typeface="+mn-ea"/>
              <a:cs typeface="+mn-cs"/>
            </a:rPr>
            <a:t>多くなっているため、類似団体平均を上回る数値となっているが、昨年度と比べ多少減額となった。</a:t>
          </a:r>
          <a:r>
            <a:rPr kumimoji="1" lang="ja-JP" altLang="en-US" sz="1100">
              <a:solidFill>
                <a:sysClr val="windowText" lastClr="000000"/>
              </a:solidFill>
              <a:effectLst/>
              <a:latin typeface="+mn-lt"/>
              <a:ea typeface="+mn-ea"/>
              <a:cs typeface="+mn-cs"/>
            </a:rPr>
            <a:t>昨年度と比べ減額となった主な</a:t>
          </a:r>
          <a:r>
            <a:rPr kumimoji="1" lang="ja-JP" altLang="ja-JP" sz="1100">
              <a:solidFill>
                <a:sysClr val="windowText" lastClr="000000"/>
              </a:solidFill>
              <a:effectLst/>
              <a:latin typeface="+mn-lt"/>
              <a:ea typeface="+mn-ea"/>
              <a:cs typeface="+mn-cs"/>
            </a:rPr>
            <a:t>要因は、災害等廃棄物処理事業の終了</a:t>
          </a:r>
          <a:r>
            <a:rPr kumimoji="1" lang="ja-JP" altLang="en-US" sz="1100">
              <a:solidFill>
                <a:sysClr val="windowText" lastClr="000000"/>
              </a:solidFill>
              <a:effectLst/>
              <a:latin typeface="+mn-lt"/>
              <a:ea typeface="+mn-ea"/>
              <a:cs typeface="+mn-cs"/>
            </a:rPr>
            <a:t>による</a:t>
          </a:r>
          <a:r>
            <a:rPr kumimoji="1" lang="ja-JP" altLang="ja-JP" sz="1100">
              <a:solidFill>
                <a:sysClr val="windowText" lastClr="000000"/>
              </a:solidFill>
              <a:effectLst/>
              <a:latin typeface="+mn-lt"/>
              <a:ea typeface="+mn-ea"/>
              <a:cs typeface="+mn-cs"/>
            </a:rPr>
            <a:t>もの</a:t>
          </a:r>
          <a:r>
            <a:rPr kumimoji="1" lang="ja-JP" altLang="en-US" sz="1100">
              <a:solidFill>
                <a:sysClr val="windowText" lastClr="000000"/>
              </a:solidFill>
              <a:effectLst/>
              <a:latin typeface="+mn-lt"/>
              <a:ea typeface="+mn-ea"/>
              <a:cs typeface="+mn-cs"/>
            </a:rPr>
            <a:t>である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今後も災害復旧事業を継続して行う必要があり、人件費・物件費の大幅な減額は見込まれないものの、職員定数の計画の見直しや災害復旧事業の精査等を行い最大限の適正化を図る。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41577</xdr:rowOff>
    </xdr:from>
    <xdr:to>
      <xdr:col>23</xdr:col>
      <xdr:colOff>133350</xdr:colOff>
      <xdr:row>84</xdr:row>
      <xdr:rowOff>58468</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4114800" y="14443377"/>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25643</xdr:rowOff>
    </xdr:from>
    <xdr:to>
      <xdr:col>19</xdr:col>
      <xdr:colOff>133350</xdr:colOff>
      <xdr:row>84</xdr:row>
      <xdr:rowOff>58468</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3225800" y="14427443"/>
          <a:ext cx="889000" cy="3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147424</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38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1519</xdr:rowOff>
    </xdr:from>
    <xdr:to>
      <xdr:col>15</xdr:col>
      <xdr:colOff>82550</xdr:colOff>
      <xdr:row>84</xdr:row>
      <xdr:rowOff>25643</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4231869"/>
          <a:ext cx="889000" cy="19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113281</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168512</xdr:rowOff>
    </xdr:from>
    <xdr:to>
      <xdr:col>11</xdr:col>
      <xdr:colOff>31750</xdr:colOff>
      <xdr:row>83</xdr:row>
      <xdr:rowOff>1519</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4055962"/>
          <a:ext cx="889000" cy="17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108374</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162227</xdr:rowOff>
    </xdr:from>
    <xdr:to>
      <xdr:col>23</xdr:col>
      <xdr:colOff>184150</xdr:colOff>
      <xdr:row>84</xdr:row>
      <xdr:rowOff>92377</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39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134304</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436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7668</xdr:rowOff>
    </xdr:from>
    <xdr:to>
      <xdr:col>19</xdr:col>
      <xdr:colOff>184150</xdr:colOff>
      <xdr:row>84</xdr:row>
      <xdr:rowOff>109268</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44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94045</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4495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146293</xdr:rowOff>
    </xdr:from>
    <xdr:to>
      <xdr:col>15</xdr:col>
      <xdr:colOff>133350</xdr:colOff>
      <xdr:row>84</xdr:row>
      <xdr:rowOff>76443</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437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61220</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446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122169</xdr:rowOff>
    </xdr:from>
    <xdr:to>
      <xdr:col>11</xdr:col>
      <xdr:colOff>82550</xdr:colOff>
      <xdr:row>83</xdr:row>
      <xdr:rowOff>52319</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41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37096</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42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117712</xdr:rowOff>
    </xdr:from>
    <xdr:to>
      <xdr:col>7</xdr:col>
      <xdr:colOff>31750</xdr:colOff>
      <xdr:row>82</xdr:row>
      <xdr:rowOff>47862</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400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58039</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3774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年度に国家公務員の制度に準じて、給与制度の総合的見直しを実施し、前年度に比べて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ポイント改善（</a:t>
          </a:r>
          <a:r>
            <a:rPr kumimoji="1" lang="en-US" altLang="ja-JP" sz="1100">
              <a:solidFill>
                <a:schemeClr val="dk1"/>
              </a:solidFill>
              <a:effectLst/>
              <a:latin typeface="+mn-lt"/>
              <a:ea typeface="+mn-ea"/>
              <a:cs typeface="+mn-cs"/>
            </a:rPr>
            <a:t>102.1→100.8</a:t>
          </a:r>
          <a:r>
            <a:rPr kumimoji="1" lang="ja-JP" altLang="ja-JP" sz="1100">
              <a:solidFill>
                <a:schemeClr val="dk1"/>
              </a:solidFill>
              <a:effectLst/>
              <a:latin typeface="+mn-lt"/>
              <a:ea typeface="+mn-ea"/>
              <a:cs typeface="+mn-cs"/>
            </a:rPr>
            <a:t>）し、それ以降、平成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月九州北部豪雨災害対応のために任期付職員を採用するなど、職員数は増加する中、採用・退職、経験年数に係る職員構成の変動が影響し、平成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年度には前年度比</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ポイント下降（</a:t>
          </a:r>
          <a:r>
            <a:rPr kumimoji="1" lang="en-US" altLang="ja-JP" sz="1100">
              <a:solidFill>
                <a:schemeClr val="dk1"/>
              </a:solidFill>
              <a:effectLst/>
              <a:latin typeface="+mn-lt"/>
              <a:ea typeface="+mn-ea"/>
              <a:cs typeface="+mn-cs"/>
            </a:rPr>
            <a:t>100.8→99.0</a:t>
          </a:r>
          <a:r>
            <a:rPr kumimoji="1" lang="ja-JP" altLang="ja-JP" sz="1100">
              <a:solidFill>
                <a:schemeClr val="dk1"/>
              </a:solidFill>
              <a:effectLst/>
              <a:latin typeface="+mn-lt"/>
              <a:ea typeface="+mn-ea"/>
              <a:cs typeface="+mn-cs"/>
            </a:rPr>
            <a:t>）し、その後は、</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前半の数値で推移している。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は、職員構成の変動による</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en-US" altLang="ja-JP" sz="1100">
              <a:solidFill>
                <a:schemeClr val="dk1"/>
              </a:solidFill>
              <a:effectLst/>
              <a:latin typeface="+mn-lt"/>
              <a:ea typeface="+mn-ea"/>
              <a:cs typeface="+mn-cs"/>
            </a:rPr>
            <a:t>99.2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99.3</a:t>
          </a:r>
          <a:r>
            <a:rPr kumimoji="1" lang="ja-JP" altLang="ja-JP" sz="1100">
              <a:solidFill>
                <a:schemeClr val="dk1"/>
              </a:solidFill>
              <a:effectLst/>
              <a:latin typeface="+mn-lt"/>
              <a:ea typeface="+mn-ea"/>
              <a:cs typeface="+mn-cs"/>
            </a:rPr>
            <a:t>）上昇しているが、引き続き、職員構成の変動による影響が生じるものと考えられる。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xmlns=""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xmlns=""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xmlns=""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85271</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6179800" y="1498418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a:extLst>
            <a:ext uri="{FF2B5EF4-FFF2-40B4-BE49-F238E27FC236}">
              <a16:creationId xmlns:a16="http://schemas.microsoft.com/office/drawing/2014/main" xmlns="" id="{00000000-0008-0000-0300-000006010000}"/>
            </a:ext>
          </a:extLst>
        </xdr:cNvPr>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68036</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5290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50800</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4401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89</xdr:row>
      <xdr:rowOff>907</xdr:rowOff>
    </xdr:to>
    <xdr:cxnSp macro="">
      <xdr:nvCxnSpPr>
        <xdr:cNvPr id="270" name="直線コネクタ 269">
          <a:extLst>
            <a:ext uri="{FF2B5EF4-FFF2-40B4-BE49-F238E27FC236}">
              <a16:creationId xmlns:a16="http://schemas.microsoft.com/office/drawing/2014/main" xmlns="" id="{00000000-0008-0000-0300-00000E010000}"/>
            </a:ext>
          </a:extLst>
        </xdr:cNvPr>
        <xdr:cNvCxnSpPr/>
      </xdr:nvCxnSpPr>
      <xdr:spPr>
        <a:xfrm flipV="1">
          <a:off x="13512800" y="14949714"/>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81" name="給与水準   （国との比較）該当値テキスト">
          <a:extLst>
            <a:ext uri="{FF2B5EF4-FFF2-40B4-BE49-F238E27FC236}">
              <a16:creationId xmlns:a16="http://schemas.microsoft.com/office/drawing/2014/main" xmlns="" id="{00000000-0008-0000-0300-000019010000}"/>
            </a:ext>
          </a:extLst>
        </xdr:cNvPr>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8" name="楕円 287">
          <a:extLst>
            <a:ext uri="{FF2B5EF4-FFF2-40B4-BE49-F238E27FC236}">
              <a16:creationId xmlns:a16="http://schemas.microsoft.com/office/drawing/2014/main" xmlns="" id="{00000000-0008-0000-0300-000020010000}"/>
            </a:ext>
          </a:extLst>
        </xdr:cNvPr>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月九州北部豪雨により、他の地方自治体等から職員派遣の支援を受けているものの、十分ではない。そこで、膨大な業務に対応するため、一時的に職員定数の特例を設け</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人増員し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したがって、復旧・復興業務の目途が付くまでの間は、特例定数の範囲内で正規職員の増員採用や任期付職員の採用等を行い業務に対応しているところであり、一定数の職員増が見込まれる。このような状況において、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日現在の職員数は</a:t>
          </a:r>
          <a:r>
            <a:rPr kumimoji="1" lang="en-US" altLang="ja-JP" sz="1100">
              <a:solidFill>
                <a:schemeClr val="dk1"/>
              </a:solidFill>
              <a:effectLst/>
              <a:latin typeface="+mn-lt"/>
              <a:ea typeface="+mn-ea"/>
              <a:cs typeface="+mn-cs"/>
            </a:rPr>
            <a:t>532</a:t>
          </a:r>
          <a:r>
            <a:rPr kumimoji="1" lang="ja-JP" altLang="ja-JP" sz="1100">
              <a:solidFill>
                <a:schemeClr val="dk1"/>
              </a:solidFill>
              <a:effectLst/>
              <a:latin typeface="+mn-lt"/>
              <a:ea typeface="+mn-ea"/>
              <a:cs typeface="+mn-cs"/>
            </a:rPr>
            <a:t>人（前年度比＋</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人）となっている。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xmlns=""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xmlns=""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xmlns=""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136616</xdr:rowOff>
    </xdr:from>
    <xdr:to>
      <xdr:col>81</xdr:col>
      <xdr:colOff>44450</xdr:colOff>
      <xdr:row>61</xdr:row>
      <xdr:rowOff>153851</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6179800" y="1059506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a:extLst>
            <a:ext uri="{FF2B5EF4-FFF2-40B4-BE49-F238E27FC236}">
              <a16:creationId xmlns:a16="http://schemas.microsoft.com/office/drawing/2014/main" xmlns="" id="{00000000-0008-0000-0300-000047010000}"/>
            </a:ext>
          </a:extLst>
        </xdr:cNvPr>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98697</xdr:rowOff>
    </xdr:from>
    <xdr:to>
      <xdr:col>77</xdr:col>
      <xdr:colOff>44450</xdr:colOff>
      <xdr:row>61</xdr:row>
      <xdr:rowOff>136616</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5290800" y="1055714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45841</xdr:rowOff>
    </xdr:from>
    <xdr:to>
      <xdr:col>72</xdr:col>
      <xdr:colOff>203200</xdr:colOff>
      <xdr:row>61</xdr:row>
      <xdr:rowOff>98697</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4401800" y="10504291"/>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151795</xdr:rowOff>
    </xdr:from>
    <xdr:to>
      <xdr:col>68</xdr:col>
      <xdr:colOff>152400</xdr:colOff>
      <xdr:row>61</xdr:row>
      <xdr:rowOff>45841</xdr:rowOff>
    </xdr:to>
    <xdr:cxnSp macro="">
      <xdr:nvCxnSpPr>
        <xdr:cNvPr id="335" name="直線コネクタ 334">
          <a:extLst>
            <a:ext uri="{FF2B5EF4-FFF2-40B4-BE49-F238E27FC236}">
              <a16:creationId xmlns:a16="http://schemas.microsoft.com/office/drawing/2014/main" xmlns="" id="{00000000-0008-0000-0300-00004F010000}"/>
            </a:ext>
          </a:extLst>
        </xdr:cNvPr>
        <xdr:cNvCxnSpPr/>
      </xdr:nvCxnSpPr>
      <xdr:spPr>
        <a:xfrm>
          <a:off x="13512800" y="10438795"/>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xmlns=""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103051</xdr:rowOff>
    </xdr:from>
    <xdr:to>
      <xdr:col>81</xdr:col>
      <xdr:colOff>95250</xdr:colOff>
      <xdr:row>62</xdr:row>
      <xdr:rowOff>33201</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9672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75128</xdr:rowOff>
    </xdr:from>
    <xdr:ext cx="762000" cy="259045"/>
    <xdr:sp macro="" textlink="">
      <xdr:nvSpPr>
        <xdr:cNvPr id="346" name="定員管理の状況該当値テキスト">
          <a:extLst>
            <a:ext uri="{FF2B5EF4-FFF2-40B4-BE49-F238E27FC236}">
              <a16:creationId xmlns:a16="http://schemas.microsoft.com/office/drawing/2014/main" xmlns="" id="{00000000-0008-0000-0300-00005A010000}"/>
            </a:ext>
          </a:extLst>
        </xdr:cNvPr>
        <xdr:cNvSpPr txBox="1"/>
      </xdr:nvSpPr>
      <xdr:spPr>
        <a:xfrm>
          <a:off x="17106900" y="1053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85816</xdr:rowOff>
    </xdr:from>
    <xdr:to>
      <xdr:col>77</xdr:col>
      <xdr:colOff>95250</xdr:colOff>
      <xdr:row>62</xdr:row>
      <xdr:rowOff>15966</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6129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743</xdr:rowOff>
    </xdr:from>
    <xdr:ext cx="7366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798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47897</xdr:rowOff>
    </xdr:from>
    <xdr:to>
      <xdr:col>73</xdr:col>
      <xdr:colOff>44450</xdr:colOff>
      <xdr:row>61</xdr:row>
      <xdr:rowOff>149497</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5240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134274</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909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166491</xdr:rowOff>
    </xdr:from>
    <xdr:to>
      <xdr:col>68</xdr:col>
      <xdr:colOff>203200</xdr:colOff>
      <xdr:row>61</xdr:row>
      <xdr:rowOff>96641</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4351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106818</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4020800" y="1022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100995</xdr:rowOff>
    </xdr:from>
    <xdr:to>
      <xdr:col>64</xdr:col>
      <xdr:colOff>152400</xdr:colOff>
      <xdr:row>61</xdr:row>
      <xdr:rowOff>31145</xdr:rowOff>
    </xdr:to>
    <xdr:sp macro="" textlink="">
      <xdr:nvSpPr>
        <xdr:cNvPr id="353" name="楕円 352">
          <a:extLst>
            <a:ext uri="{FF2B5EF4-FFF2-40B4-BE49-F238E27FC236}">
              <a16:creationId xmlns:a16="http://schemas.microsoft.com/office/drawing/2014/main" xmlns="" id="{00000000-0008-0000-0300-000061010000}"/>
            </a:ext>
          </a:extLst>
        </xdr:cNvPr>
        <xdr:cNvSpPr/>
      </xdr:nvSpPr>
      <xdr:spPr>
        <a:xfrm>
          <a:off x="13462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41322</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131800" y="1015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％となり、前年と比べて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ポイントの増となっている。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要因としては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月九州北部豪雨に加え平成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月豪雨関連事業</a:t>
          </a:r>
          <a:r>
            <a:rPr kumimoji="1" lang="ja-JP" altLang="ja-JP" sz="1100">
              <a:solidFill>
                <a:sysClr val="windowText" lastClr="000000"/>
              </a:solidFill>
              <a:effectLst/>
              <a:latin typeface="+mn-lt"/>
              <a:ea typeface="+mn-ea"/>
              <a:cs typeface="+mn-cs"/>
            </a:rPr>
            <a:t>の起債の償還が始まったことにより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償還額が大幅に増加していること等が挙げられる。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また、現在行っている災害復旧事業に伴い、償還額の増が見込まれるため数値の悪化は避けられない状況である。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今後は事業の選択をするとともに、交付税措置のある起債の活用に努める。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xmlns=""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xmlns=""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xmlns=""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104926</xdr:rowOff>
    </xdr:from>
    <xdr:to>
      <xdr:col>81</xdr:col>
      <xdr:colOff>44450</xdr:colOff>
      <xdr:row>42</xdr:row>
      <xdr:rowOff>2419</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6179800" y="713437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a:extLst>
            <a:ext uri="{FF2B5EF4-FFF2-40B4-BE49-F238E27FC236}">
              <a16:creationId xmlns:a16="http://schemas.microsoft.com/office/drawing/2014/main" xmlns="" id="{00000000-0008-0000-0300-000087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104926</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a:off x="15290800" y="705394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24493</xdr:rowOff>
    </xdr:to>
    <xdr:cxnSp macro="">
      <xdr:nvCxnSpPr>
        <xdr:cNvPr id="396" name="直線コネクタ 395">
          <a:extLst>
            <a:ext uri="{FF2B5EF4-FFF2-40B4-BE49-F238E27FC236}">
              <a16:creationId xmlns:a16="http://schemas.microsoft.com/office/drawing/2014/main" xmlns="" id="{00000000-0008-0000-0300-00008C010000}"/>
            </a:ext>
          </a:extLst>
        </xdr:cNvPr>
        <xdr:cNvCxnSpPr/>
      </xdr:nvCxnSpPr>
      <xdr:spPr>
        <a:xfrm>
          <a:off x="14401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81945</xdr:rowOff>
    </xdr:to>
    <xdr:cxnSp macro="">
      <xdr:nvCxnSpPr>
        <xdr:cNvPr id="399" name="直線コネクタ 398">
          <a:extLst>
            <a:ext uri="{FF2B5EF4-FFF2-40B4-BE49-F238E27FC236}">
              <a16:creationId xmlns:a16="http://schemas.microsoft.com/office/drawing/2014/main" xmlns="" id="{00000000-0008-0000-0300-00008F010000}"/>
            </a:ext>
          </a:extLst>
        </xdr:cNvPr>
        <xdr:cNvCxnSpPr/>
      </xdr:nvCxnSpPr>
      <xdr:spPr>
        <a:xfrm flipV="1">
          <a:off x="13512800" y="70539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xmlns=""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xmlns=""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123069</xdr:rowOff>
    </xdr:from>
    <xdr:to>
      <xdr:col>81</xdr:col>
      <xdr:colOff>95250</xdr:colOff>
      <xdr:row>42</xdr:row>
      <xdr:rowOff>53219</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6967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95146</xdr:rowOff>
    </xdr:from>
    <xdr:ext cx="762000" cy="259045"/>
    <xdr:sp macro="" textlink="">
      <xdr:nvSpPr>
        <xdr:cNvPr id="410" name="公債費負担の状況該当値テキスト">
          <a:extLst>
            <a:ext uri="{FF2B5EF4-FFF2-40B4-BE49-F238E27FC236}">
              <a16:creationId xmlns:a16="http://schemas.microsoft.com/office/drawing/2014/main" xmlns="" id="{00000000-0008-0000-0300-00009A010000}"/>
            </a:ext>
          </a:extLst>
        </xdr:cNvPr>
        <xdr:cNvSpPr txBox="1"/>
      </xdr:nvSpPr>
      <xdr:spPr>
        <a:xfrm>
          <a:off x="17106900" y="712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54126</xdr:rowOff>
    </xdr:from>
    <xdr:to>
      <xdr:col>77</xdr:col>
      <xdr:colOff>95250</xdr:colOff>
      <xdr:row>41</xdr:row>
      <xdr:rowOff>155726</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6129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140503</xdr:rowOff>
    </xdr:from>
    <xdr:ext cx="7366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798800" y="716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13" name="楕円 412">
          <a:extLst>
            <a:ext uri="{FF2B5EF4-FFF2-40B4-BE49-F238E27FC236}">
              <a16:creationId xmlns:a16="http://schemas.microsoft.com/office/drawing/2014/main" xmlns="" id="{00000000-0008-0000-0300-00009D010000}"/>
            </a:ext>
          </a:extLst>
        </xdr:cNvPr>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15" name="楕円 414">
          <a:extLst>
            <a:ext uri="{FF2B5EF4-FFF2-40B4-BE49-F238E27FC236}">
              <a16:creationId xmlns:a16="http://schemas.microsoft.com/office/drawing/2014/main" xmlns="" id="{00000000-0008-0000-0300-00009F010000}"/>
            </a:ext>
          </a:extLst>
        </xdr:cNvPr>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31145</xdr:rowOff>
    </xdr:from>
    <xdr:to>
      <xdr:col>64</xdr:col>
      <xdr:colOff>152400</xdr:colOff>
      <xdr:row>41</xdr:row>
      <xdr:rowOff>132745</xdr:rowOff>
    </xdr:to>
    <xdr:sp macro="" textlink="">
      <xdr:nvSpPr>
        <xdr:cNvPr id="417" name="楕円 416">
          <a:extLst>
            <a:ext uri="{FF2B5EF4-FFF2-40B4-BE49-F238E27FC236}">
              <a16:creationId xmlns:a16="http://schemas.microsoft.com/office/drawing/2014/main" xmlns="" id="{00000000-0008-0000-0300-0000A1010000}"/>
            </a:ext>
          </a:extLst>
        </xdr:cNvPr>
        <xdr:cNvSpPr/>
      </xdr:nvSpPr>
      <xdr:spPr>
        <a:xfrm>
          <a:off x="13462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117522</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3131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xmlns=""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xmlns=""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xmlns=""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昨年度同様に</a:t>
          </a:r>
          <a:r>
            <a:rPr kumimoji="1" lang="ja-JP" altLang="ja-JP" sz="1100">
              <a:solidFill>
                <a:schemeClr val="dk1"/>
              </a:solidFill>
              <a:effectLst/>
              <a:latin typeface="+mn-lt"/>
              <a:ea typeface="+mn-ea"/>
              <a:cs typeface="+mn-cs"/>
            </a:rPr>
            <a:t>、将来負担比率は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となった。</a:t>
          </a:r>
          <a:r>
            <a:rPr kumimoji="1" lang="ja-JP" altLang="ja-JP" sz="1100">
              <a:solidFill>
                <a:sysClr val="windowText" lastClr="000000"/>
              </a:solidFill>
              <a:effectLst/>
              <a:latin typeface="+mn-lt"/>
              <a:ea typeface="+mn-ea"/>
              <a:cs typeface="+mn-cs"/>
            </a:rPr>
            <a:t>これは災害復旧事業債</a:t>
          </a:r>
          <a:r>
            <a:rPr kumimoji="1" lang="ja-JP" altLang="en-US" sz="1100">
              <a:solidFill>
                <a:sysClr val="windowText" lastClr="000000"/>
              </a:solidFill>
              <a:effectLst/>
              <a:latin typeface="+mn-lt"/>
              <a:ea typeface="+mn-ea"/>
              <a:cs typeface="+mn-cs"/>
            </a:rPr>
            <a:t>や緊急自然災害防止対策事業債</a:t>
          </a:r>
          <a:r>
            <a:rPr kumimoji="1" lang="ja-JP" altLang="ja-JP" sz="1100">
              <a:solidFill>
                <a:sysClr val="windowText" lastClr="000000"/>
              </a:solidFill>
              <a:effectLst/>
              <a:latin typeface="+mn-lt"/>
              <a:ea typeface="+mn-ea"/>
              <a:cs typeface="+mn-cs"/>
            </a:rPr>
            <a:t>の増等があったものの、充当可能財源である基金（公共施設等整備基金、地域振興基金等）の増や交付税措置率の高い起債の借入を行っていることが主な要因である。現在行っている災害復旧事業に伴い、地方債の現在高の増や充当可能基金の減が見込まれるため数値の悪化は避けられない状況である。今後は事業の選択をするとともに、交付税措置のある起債の活用等により、将来負担比率の悪化を抑えるよう努め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xmlns=""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xmlns=""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xmlns=""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62290</xdr:rowOff>
    </xdr:from>
    <xdr:to>
      <xdr:col>72</xdr:col>
      <xdr:colOff>203200</xdr:colOff>
      <xdr:row>14</xdr:row>
      <xdr:rowOff>126637</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flipV="1">
          <a:off x="14401800" y="24625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5" name="将来負担の状況平均値テキスト">
          <a:extLst>
            <a:ext uri="{FF2B5EF4-FFF2-40B4-BE49-F238E27FC236}">
              <a16:creationId xmlns:a16="http://schemas.microsoft.com/office/drawing/2014/main" xmlns="" id="{00000000-0008-0000-0300-0000C7010000}"/>
            </a:ext>
          </a:extLst>
        </xdr:cNvPr>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126637</xdr:rowOff>
    </xdr:from>
    <xdr:to>
      <xdr:col>68</xdr:col>
      <xdr:colOff>152400</xdr:colOff>
      <xdr:row>15</xdr:row>
      <xdr:rowOff>101116</xdr:rowOff>
    </xdr:to>
    <xdr:cxnSp macro="">
      <xdr:nvCxnSpPr>
        <xdr:cNvPr id="457" name="直線コネクタ 456">
          <a:extLst>
            <a:ext uri="{FF2B5EF4-FFF2-40B4-BE49-F238E27FC236}">
              <a16:creationId xmlns:a16="http://schemas.microsoft.com/office/drawing/2014/main" xmlns="" id="{00000000-0008-0000-0300-0000C9010000}"/>
            </a:ext>
          </a:extLst>
        </xdr:cNvPr>
        <xdr:cNvCxnSpPr/>
      </xdr:nvCxnSpPr>
      <xdr:spPr>
        <a:xfrm flipV="1">
          <a:off x="13512800" y="2526937"/>
          <a:ext cx="889000" cy="1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68899</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909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2" name="フローチャート: 判断 461">
          <a:extLst>
            <a:ext uri="{FF2B5EF4-FFF2-40B4-BE49-F238E27FC236}">
              <a16:creationId xmlns:a16="http://schemas.microsoft.com/office/drawing/2014/main" xmlns="" id="{00000000-0008-0000-0300-0000CE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124054</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4020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4" name="フローチャート: 判断 463">
          <a:extLst>
            <a:ext uri="{FF2B5EF4-FFF2-40B4-BE49-F238E27FC236}">
              <a16:creationId xmlns:a16="http://schemas.microsoft.com/office/drawing/2014/main" xmlns="" id="{00000000-0008-0000-0300-0000D0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150482</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3131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5240000" y="24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75837</xdr:rowOff>
    </xdr:from>
    <xdr:to>
      <xdr:col>68</xdr:col>
      <xdr:colOff>203200</xdr:colOff>
      <xdr:row>15</xdr:row>
      <xdr:rowOff>5987</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4351000" y="24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16164</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020800" y="224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50316</xdr:rowOff>
    </xdr:from>
    <xdr:to>
      <xdr:col>64</xdr:col>
      <xdr:colOff>152400</xdr:colOff>
      <xdr:row>15</xdr:row>
      <xdr:rowOff>151916</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3462000" y="26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162093</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3131800" y="239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52,160
51,406
246.71
46,255,017
44,746,098
962,987
15,487,071
31,428,394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、会計年度任用職員制度の導入等により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復旧・復興業務の目途が付くまでの間は、特例定数の範囲内で正規職員の増員採用や任期付職員の採用等を行い、業務に対応していく必要があるため経費の増が見込まれるが、定数管理の徹底を図り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37</xdr:row>
      <xdr:rowOff>85090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16966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5080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16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13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13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年度は、災害復旧事業等の臨時的な事業を行う必要があることから、通常事業を抑制しているため、経常収支比率は前年度比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ポイントの減となり類似団体平均を下回っている。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今後も公共施設の適正維持とともに、管理方法を含めた事業費の見直し等コスト削減に努める。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96520</xdr:rowOff>
    </xdr:from>
    <xdr:to>
      <xdr:col>82</xdr:col>
      <xdr:colOff>107950</xdr:colOff>
      <xdr:row>17</xdr:row>
      <xdr:rowOff>24130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2839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39370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4782800" y="2938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17</xdr:row>
      <xdr:rowOff>123190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893800" y="2954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17</xdr:row>
      <xdr:rowOff>153670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flipV="1">
          <a:off x="13004800" y="3037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62247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児童扶養手当給付事業や生活保護費の減により、前年度比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ポイントの減となって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類似団体平均を下回っている。</a:t>
          </a:r>
          <a:r>
            <a:rPr kumimoji="1" lang="ja-JP" altLang="ja-JP" sz="1100">
              <a:solidFill>
                <a:srgbClr val="FF0000"/>
              </a:solidFill>
              <a:effectLst/>
              <a:latin typeface="+mn-lt"/>
              <a:ea typeface="+mn-ea"/>
              <a:cs typeface="+mn-cs"/>
            </a:rPr>
            <a:t>　</a:t>
          </a:r>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今後も各福祉制度の受給増により扶助費の増嵩が想定されるため、審査等の適正化を進め、歳出抑制に努める。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157480</xdr:rowOff>
    </xdr:from>
    <xdr:to>
      <xdr:col>24</xdr:col>
      <xdr:colOff>25400</xdr:colOff>
      <xdr:row>55</xdr:row>
      <xdr:rowOff>92710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987800" y="94157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92710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431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157480</xdr:rowOff>
    </xdr:from>
    <xdr:to>
      <xdr:col>15</xdr:col>
      <xdr:colOff>98425</xdr:colOff>
      <xdr:row>55</xdr:row>
      <xdr:rowOff>1270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41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54</xdr:row>
      <xdr:rowOff>157480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106680</xdr:rowOff>
    </xdr:from>
    <xdr:to>
      <xdr:col>24</xdr:col>
      <xdr:colOff>76200</xdr:colOff>
      <xdr:row>55</xdr:row>
      <xdr:rowOff>36830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123207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62247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106680</xdr:rowOff>
    </xdr:from>
    <xdr:to>
      <xdr:col>11</xdr:col>
      <xdr:colOff>60325</xdr:colOff>
      <xdr:row>55</xdr:row>
      <xdr:rowOff>36830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47007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下水道事業が特別会計より公営企業会計へ移行したことに伴い費用区分が「繰出金」から「補助費等」へ変更になった平成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年度から引き続き類似団体平均を下回っている。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国民健康保険事業</a:t>
          </a:r>
          <a:r>
            <a:rPr kumimoji="1" lang="ja-JP" altLang="en-US" sz="1100">
              <a:solidFill>
                <a:schemeClr val="dk1"/>
              </a:solidFill>
              <a:effectLst/>
              <a:latin typeface="+mn-lt"/>
              <a:ea typeface="+mn-ea"/>
              <a:cs typeface="+mn-cs"/>
            </a:rPr>
            <a:t>や後期高齢者医療事業</a:t>
          </a:r>
          <a:r>
            <a:rPr kumimoji="1" lang="ja-JP" altLang="ja-JP" sz="1100">
              <a:solidFill>
                <a:schemeClr val="dk1"/>
              </a:solidFill>
              <a:effectLst/>
              <a:latin typeface="+mn-lt"/>
              <a:ea typeface="+mn-ea"/>
              <a:cs typeface="+mn-cs"/>
            </a:rPr>
            <a:t>への繰出金は</a:t>
          </a:r>
          <a:r>
            <a:rPr lang="ja-JP" altLang="en-US" sz="1100" b="0" i="0" u="none" strike="noStrike" baseline="0">
              <a:solidFill>
                <a:schemeClr val="dk1"/>
              </a:solidFill>
              <a:latin typeface="+mn-lt"/>
              <a:ea typeface="+mn-ea"/>
              <a:cs typeface="+mn-cs"/>
            </a:rPr>
            <a:t>、前年度に比べ</a:t>
          </a:r>
          <a:r>
            <a:rPr kumimoji="1" lang="ja-JP" altLang="en-US" sz="1100">
              <a:solidFill>
                <a:schemeClr val="dk1"/>
              </a:solidFill>
              <a:effectLst/>
              <a:latin typeface="+mn-lt"/>
              <a:ea typeface="+mn-ea"/>
              <a:cs typeface="+mn-cs"/>
            </a:rPr>
            <a:t>減となったものの</a:t>
          </a:r>
          <a:r>
            <a:rPr kumimoji="1" lang="ja-JP" altLang="ja-JP" sz="1100">
              <a:solidFill>
                <a:schemeClr val="dk1"/>
              </a:solidFill>
              <a:effectLst/>
              <a:latin typeface="+mn-lt"/>
              <a:ea typeface="+mn-ea"/>
              <a:cs typeface="+mn-cs"/>
            </a:rPr>
            <a:t>、介護保険事業の特別会計への繰出金は増加傾向にあるため、事業見直し等により繰出金の抑制を図り、普通会計の負担を減らしていく必要がある。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107950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5671800" y="9880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107950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4782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107950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61</xdr:row>
      <xdr:rowOff>6350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flipV="1">
          <a:off x="13004800" y="9842500"/>
          <a:ext cx="889000" cy="6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168927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127000</xdr:rowOff>
    </xdr:from>
    <xdr:to>
      <xdr:col>65</xdr:col>
      <xdr:colOff>53975</xdr:colOff>
      <xdr:row>61</xdr:row>
      <xdr:rowOff>57150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41927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a:t>
          </a:r>
          <a:r>
            <a:rPr kumimoji="1" lang="ja-JP" altLang="en-US" sz="1100">
              <a:solidFill>
                <a:schemeClr val="dk1"/>
              </a:solidFill>
              <a:effectLst/>
              <a:latin typeface="+mn-lt"/>
              <a:ea typeface="+mn-ea"/>
              <a:cs typeface="+mn-cs"/>
            </a:rPr>
            <a:t>広域ごみ処理運営及び公債費負担金の増等により、</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今後も補助金交付団体の精査、現行補助金の廃止・縮小も含めた補助金交付基準の見直し、特別会計や一部事務組合の歳出見直しによる繰出金縮減等行い、歳出の適正化に努める。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xmlns=""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xmlns=""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xmlns=""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36</xdr:row>
      <xdr:rowOff>149860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5671800" y="6317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8" name="補助費等平均値テキスト">
          <a:extLst>
            <a:ext uri="{FF2B5EF4-FFF2-40B4-BE49-F238E27FC236}">
              <a16:creationId xmlns:a16="http://schemas.microsoft.com/office/drawing/2014/main" xmlns="" id="{00000000-0008-0000-0400-000034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36</xdr:row>
      <xdr:rowOff>159004</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4782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36</xdr:row>
      <xdr:rowOff>163576</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893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163576</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3004800" y="61803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27" name="補助費等該当値テキスト">
          <a:extLst>
            <a:ext uri="{FF2B5EF4-FFF2-40B4-BE49-F238E27FC236}">
              <a16:creationId xmlns:a16="http://schemas.microsoft.com/office/drawing/2014/main" xmlns="" id="{00000000-0008-0000-0400-000047010000}"/>
            </a:ext>
          </a:extLst>
        </xdr:cNvPr>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43705</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2623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公債費に係る経常収支比率は類似団体平均を上回っており、前年度比は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ポイントの増となっている。これは</a:t>
          </a:r>
          <a:r>
            <a:rPr kumimoji="1" lang="ja-JP" altLang="en-US" sz="1100">
              <a:solidFill>
                <a:schemeClr val="dk1"/>
              </a:solidFill>
              <a:effectLst/>
              <a:latin typeface="+mn-lt"/>
              <a:ea typeface="+mn-ea"/>
              <a:cs typeface="+mn-cs"/>
            </a:rPr>
            <a:t>災害復旧事業債、過疎対策事業債の元利償還金の増</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今後、災害復旧事業債の償還額の増加が見込まれるため、投資事業を厳密に精査し、起債額の抑制に努める。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xmlns=""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xmlns=""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xmlns=""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154758</xdr:rowOff>
    </xdr:from>
    <xdr:to>
      <xdr:col>24</xdr:col>
      <xdr:colOff>25400</xdr:colOff>
      <xdr:row>78</xdr:row>
      <xdr:rowOff>29029</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3987800" y="1335640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a:extLst>
            <a:ext uri="{FF2B5EF4-FFF2-40B4-BE49-F238E27FC236}">
              <a16:creationId xmlns:a16="http://schemas.microsoft.com/office/drawing/2014/main" xmlns="" id="{00000000-0008-0000-0400-000073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76381</xdr:rowOff>
    </xdr:from>
    <xdr:to>
      <xdr:col>19</xdr:col>
      <xdr:colOff>187325</xdr:colOff>
      <xdr:row>77</xdr:row>
      <xdr:rowOff>154758</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3098800" y="1327803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37193</xdr:rowOff>
    </xdr:from>
    <xdr:to>
      <xdr:col>15</xdr:col>
      <xdr:colOff>98425</xdr:colOff>
      <xdr:row>77</xdr:row>
      <xdr:rowOff>76381</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2209800" y="132388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37193</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a:off x="1320800" y="132257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149679</xdr:rowOff>
    </xdr:from>
    <xdr:to>
      <xdr:col>24</xdr:col>
      <xdr:colOff>76200</xdr:colOff>
      <xdr:row>78</xdr:row>
      <xdr:rowOff>79829</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47752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121756</xdr:rowOff>
    </xdr:from>
    <xdr:ext cx="762000" cy="259045"/>
    <xdr:sp macro="" textlink="">
      <xdr:nvSpPr>
        <xdr:cNvPr id="390" name="公債費該当値テキスト">
          <a:extLst>
            <a:ext uri="{FF2B5EF4-FFF2-40B4-BE49-F238E27FC236}">
              <a16:creationId xmlns:a16="http://schemas.microsoft.com/office/drawing/2014/main" xmlns="" id="{00000000-0008-0000-0400-000086010000}"/>
            </a:ext>
          </a:extLst>
        </xdr:cNvPr>
        <xdr:cNvSpPr txBox="1"/>
      </xdr:nvSpPr>
      <xdr:spPr>
        <a:xfrm>
          <a:off x="49149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103958</xdr:rowOff>
    </xdr:from>
    <xdr:to>
      <xdr:col>20</xdr:col>
      <xdr:colOff>38100</xdr:colOff>
      <xdr:row>78</xdr:row>
      <xdr:rowOff>34108</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937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18885</xdr:rowOff>
    </xdr:from>
    <xdr:ext cx="7366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606800" y="133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25581</xdr:rowOff>
    </xdr:from>
    <xdr:to>
      <xdr:col>15</xdr:col>
      <xdr:colOff>149225</xdr:colOff>
      <xdr:row>77</xdr:row>
      <xdr:rowOff>127181</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048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137358</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2717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157843</xdr:rowOff>
    </xdr:from>
    <xdr:to>
      <xdr:col>11</xdr:col>
      <xdr:colOff>60325</xdr:colOff>
      <xdr:row>77</xdr:row>
      <xdr:rowOff>87993</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2159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98170</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828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公債費を除く経常収支比率は、類似団体平均を下回っているが、前年度比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ポイントの増となっている。これは経常経費等一般財源のうち、物件費、</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については減となったものの、人件費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については増となったことが要因とみられる。</a:t>
          </a:r>
          <a:endParaRPr lang="ja-JP" altLang="ja-JP" sz="1400">
            <a:effectLst/>
          </a:endParaRPr>
        </a:p>
        <a:p>
          <a:r>
            <a:rPr kumimoji="1" lang="ja-JP" altLang="ja-JP" sz="1100">
              <a:solidFill>
                <a:schemeClr val="dk1"/>
              </a:solidFill>
              <a:effectLst/>
              <a:latin typeface="+mn-lt"/>
              <a:ea typeface="+mn-ea"/>
              <a:cs typeface="+mn-cs"/>
            </a:rPr>
            <a:t>　今後も、施設管理経費の適正化等も踏まえた全市をあげた総合的な事業費の抑制を進め、経常収支の改善に努める。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xmlns=""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xmlns="" id="{00000000-0008-0000-0400-0000AB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a:extLst>
            <a:ext uri="{FF2B5EF4-FFF2-40B4-BE49-F238E27FC236}">
              <a16:creationId xmlns:a16="http://schemas.microsoft.com/office/drawing/2014/main" xmlns="" id="{00000000-0008-0000-0400-0000AD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27939</xdr:rowOff>
    </xdr:from>
    <xdr:to>
      <xdr:col>82</xdr:col>
      <xdr:colOff>107950</xdr:colOff>
      <xdr:row>76</xdr:row>
      <xdr:rowOff>88900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5671800" y="130581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78757</xdr:rowOff>
    </xdr:from>
    <xdr:ext cx="762000" cy="259045"/>
    <xdr:sp macro="" textlink="">
      <xdr:nvSpPr>
        <xdr:cNvPr id="432" name="公債費以外平均値テキスト">
          <a:extLst>
            <a:ext uri="{FF2B5EF4-FFF2-40B4-BE49-F238E27FC236}">
              <a16:creationId xmlns:a16="http://schemas.microsoft.com/office/drawing/2014/main" xmlns="" id="{00000000-0008-0000-0400-0000B0010000}"/>
            </a:ext>
          </a:extLst>
        </xdr:cNvPr>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153670</xdr:rowOff>
    </xdr:from>
    <xdr:to>
      <xdr:col>78</xdr:col>
      <xdr:colOff>69850</xdr:colOff>
      <xdr:row>76</xdr:row>
      <xdr:rowOff>27939</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4782800" y="13012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153670</xdr:rowOff>
    </xdr:from>
    <xdr:to>
      <xdr:col>73</xdr:col>
      <xdr:colOff>180975</xdr:colOff>
      <xdr:row>75</xdr:row>
      <xdr:rowOff>161289</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flipV="1">
          <a:off x="13893800" y="13012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77</xdr:row>
      <xdr:rowOff>1270</xdr:rowOff>
    </xdr:to>
    <xdr:cxnSp macro="">
      <xdr:nvCxnSpPr>
        <xdr:cNvPr id="440" name="直線コネクタ 439">
          <a:extLst>
            <a:ext uri="{FF2B5EF4-FFF2-40B4-BE49-F238E27FC236}">
              <a16:creationId xmlns:a16="http://schemas.microsoft.com/office/drawing/2014/main" xmlns="" id="{00000000-0008-0000-0400-0000B8010000}"/>
            </a:ext>
          </a:extLst>
        </xdr:cNvPr>
        <xdr:cNvCxnSpPr/>
      </xdr:nvCxnSpPr>
      <xdr:spPr>
        <a:xfrm flipV="1">
          <a:off x="13004800" y="130200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54627</xdr:rowOff>
    </xdr:from>
    <xdr:ext cx="762000" cy="259045"/>
    <xdr:sp macro="" textlink="">
      <xdr:nvSpPr>
        <xdr:cNvPr id="451" name="公債費以外該当値テキスト">
          <a:extLst>
            <a:ext uri="{FF2B5EF4-FFF2-40B4-BE49-F238E27FC236}">
              <a16:creationId xmlns:a16="http://schemas.microsoft.com/office/drawing/2014/main" xmlns="" id="{00000000-0008-0000-0400-0000C3010000}"/>
            </a:ext>
          </a:extLst>
        </xdr:cNvPr>
        <xdr:cNvSpPr txBox="1"/>
      </xdr:nvSpPr>
      <xdr:spPr>
        <a:xfrm>
          <a:off x="16598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148589</xdr:rowOff>
    </xdr:from>
    <xdr:to>
      <xdr:col>78</xdr:col>
      <xdr:colOff>120650</xdr:colOff>
      <xdr:row>76</xdr:row>
      <xdr:rowOff>78739</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5621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88917</xdr:rowOff>
    </xdr:from>
    <xdr:ext cx="7366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290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102870</xdr:rowOff>
    </xdr:from>
    <xdr:to>
      <xdr:col>74</xdr:col>
      <xdr:colOff>31750</xdr:colOff>
      <xdr:row>76</xdr:row>
      <xdr:rowOff>33020</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4732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43197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xmlns=""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xmlns=""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xmlns=""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xmlns=""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82456</xdr:rowOff>
    </xdr:from>
    <xdr:to>
      <xdr:col>29</xdr:col>
      <xdr:colOff>127000</xdr:colOff>
      <xdr:row>15</xdr:row>
      <xdr:rowOff>165767</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5003800" y="2701831"/>
          <a:ext cx="647700" cy="83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a:extLst>
            <a:ext uri="{FF2B5EF4-FFF2-40B4-BE49-F238E27FC236}">
              <a16:creationId xmlns:a16="http://schemas.microsoft.com/office/drawing/2014/main" xmlns="" id="{00000000-0008-0000-0500-000037000000}"/>
            </a:ext>
          </a:extLst>
        </xdr:cNvPr>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165767</xdr:rowOff>
    </xdr:from>
    <xdr:to>
      <xdr:col>26</xdr:col>
      <xdr:colOff>50800</xdr:colOff>
      <xdr:row>16</xdr:row>
      <xdr:rowOff>43609</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4305300" y="2785142"/>
          <a:ext cx="698500" cy="49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43609</xdr:rowOff>
    </xdr:from>
    <xdr:to>
      <xdr:col>22</xdr:col>
      <xdr:colOff>114300</xdr:colOff>
      <xdr:row>16</xdr:row>
      <xdr:rowOff>96487</xdr:rowOff>
    </xdr:to>
    <xdr:cxnSp macro="">
      <xdr:nvCxnSpPr>
        <xdr:cNvPr id="60" name="直線コネクタ 59">
          <a:extLst>
            <a:ext uri="{FF2B5EF4-FFF2-40B4-BE49-F238E27FC236}">
              <a16:creationId xmlns:a16="http://schemas.microsoft.com/office/drawing/2014/main" xmlns="" id="{00000000-0008-0000-0500-00003C000000}"/>
            </a:ext>
          </a:extLst>
        </xdr:cNvPr>
        <xdr:cNvCxnSpPr/>
      </xdr:nvCxnSpPr>
      <xdr:spPr bwMode="auto">
        <a:xfrm flipV="1">
          <a:off x="3606800" y="2834434"/>
          <a:ext cx="698500" cy="5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96487</xdr:rowOff>
    </xdr:from>
    <xdr:to>
      <xdr:col>18</xdr:col>
      <xdr:colOff>177800</xdr:colOff>
      <xdr:row>17</xdr:row>
      <xdr:rowOff>22692</xdr:rowOff>
    </xdr:to>
    <xdr:cxnSp macro="">
      <xdr:nvCxnSpPr>
        <xdr:cNvPr id="63" name="直線コネクタ 62">
          <a:extLst>
            <a:ext uri="{FF2B5EF4-FFF2-40B4-BE49-F238E27FC236}">
              <a16:creationId xmlns:a16="http://schemas.microsoft.com/office/drawing/2014/main" xmlns="" id="{00000000-0008-0000-0500-00003F000000}"/>
            </a:ext>
          </a:extLst>
        </xdr:cNvPr>
        <xdr:cNvCxnSpPr/>
      </xdr:nvCxnSpPr>
      <xdr:spPr bwMode="auto">
        <a:xfrm flipV="1">
          <a:off x="2908300" y="2887312"/>
          <a:ext cx="698500" cy="97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xmlns=""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31656</xdr:rowOff>
    </xdr:from>
    <xdr:to>
      <xdr:col>29</xdr:col>
      <xdr:colOff>177800</xdr:colOff>
      <xdr:row>15</xdr:row>
      <xdr:rowOff>133256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5600700" y="2651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48183</xdr:rowOff>
    </xdr:from>
    <xdr:ext cx="762000" cy="259045"/>
    <xdr:sp macro="" textlink="">
      <xdr:nvSpPr>
        <xdr:cNvPr id="74" name="人口1人当たり決算額の推移該当値テキスト130">
          <a:extLst>
            <a:ext uri="{FF2B5EF4-FFF2-40B4-BE49-F238E27FC236}">
              <a16:creationId xmlns:a16="http://schemas.microsoft.com/office/drawing/2014/main" xmlns="" id="{00000000-0008-0000-0500-00004A000000}"/>
            </a:ext>
          </a:extLst>
        </xdr:cNvPr>
        <xdr:cNvSpPr txBox="1"/>
      </xdr:nvSpPr>
      <xdr:spPr>
        <a:xfrm>
          <a:off x="5740400" y="24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114967</xdr:rowOff>
    </xdr:from>
    <xdr:to>
      <xdr:col>26</xdr:col>
      <xdr:colOff>101600</xdr:colOff>
      <xdr:row>16</xdr:row>
      <xdr:rowOff>45117</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953000" y="2734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55294</xdr:rowOff>
    </xdr:from>
    <xdr:ext cx="7366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4622800" y="2503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164259</xdr:rowOff>
    </xdr:from>
    <xdr:to>
      <xdr:col>22</xdr:col>
      <xdr:colOff>165100</xdr:colOff>
      <xdr:row>16</xdr:row>
      <xdr:rowOff>94409</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4254500" y="2783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104586</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924300" y="255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45687</xdr:rowOff>
    </xdr:from>
    <xdr:to>
      <xdr:col>19</xdr:col>
      <xdr:colOff>38100</xdr:colOff>
      <xdr:row>16</xdr:row>
      <xdr:rowOff>147287</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3556000" y="2836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157464</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3225800" y="260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143342</xdr:rowOff>
    </xdr:from>
    <xdr:to>
      <xdr:col>15</xdr:col>
      <xdr:colOff>101600</xdr:colOff>
      <xdr:row>17</xdr:row>
      <xdr:rowOff>73492</xdr:rowOff>
    </xdr:to>
    <xdr:sp macro="" textlink="">
      <xdr:nvSpPr>
        <xdr:cNvPr id="81" name="楕円 80">
          <a:extLst>
            <a:ext uri="{FF2B5EF4-FFF2-40B4-BE49-F238E27FC236}">
              <a16:creationId xmlns:a16="http://schemas.microsoft.com/office/drawing/2014/main" xmlns="" id="{00000000-0008-0000-0500-000051000000}"/>
            </a:ext>
          </a:extLst>
        </xdr:cNvPr>
        <xdr:cNvSpPr/>
      </xdr:nvSpPr>
      <xdr:spPr bwMode="auto">
        <a:xfrm>
          <a:off x="2857500" y="2934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83669</xdr:rowOff>
    </xdr:from>
    <xdr:ext cx="762000" cy="259045"/>
    <xdr:sp macro="" textlink="">
      <xdr:nvSpPr>
        <xdr:cNvPr id="82" name="テキスト ボックス 81">
          <a:extLst>
            <a:ext uri="{FF2B5EF4-FFF2-40B4-BE49-F238E27FC236}">
              <a16:creationId xmlns:a16="http://schemas.microsoft.com/office/drawing/2014/main" xmlns="" id="{00000000-0008-0000-0500-000052000000}"/>
            </a:ext>
          </a:extLst>
        </xdr:cNvPr>
        <xdr:cNvSpPr txBox="1"/>
      </xdr:nvSpPr>
      <xdr:spPr>
        <a:xfrm>
          <a:off x="2527300" y="270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xmlns=""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xmlns=""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xmlns=""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xmlns=""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xmlns=""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xmlns=""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xmlns=""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xmlns=""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xmlns=""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xmlns=""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xmlns=""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212856</xdr:rowOff>
    </xdr:from>
    <xdr:to>
      <xdr:col>29</xdr:col>
      <xdr:colOff>127000</xdr:colOff>
      <xdr:row>35</xdr:row>
      <xdr:rowOff>272977</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5003800" y="6823206"/>
          <a:ext cx="647700" cy="6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a:extLst>
            <a:ext uri="{FF2B5EF4-FFF2-40B4-BE49-F238E27FC236}">
              <a16:creationId xmlns:a16="http://schemas.microsoft.com/office/drawing/2014/main" xmlns="" id="{00000000-0008-0000-0500-000077000000}"/>
            </a:ext>
          </a:extLst>
        </xdr:cNvPr>
        <xdr:cNvSpPr txBox="1"/>
      </xdr:nvSpPr>
      <xdr:spPr>
        <a:xfrm>
          <a:off x="5740400" y="696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212856</xdr:rowOff>
    </xdr:from>
    <xdr:to>
      <xdr:col>26</xdr:col>
      <xdr:colOff>50800</xdr:colOff>
      <xdr:row>36</xdr:row>
      <xdr:rowOff>14170</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4305300" y="6823206"/>
          <a:ext cx="698500" cy="144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14170</xdr:rowOff>
    </xdr:from>
    <xdr:to>
      <xdr:col>22</xdr:col>
      <xdr:colOff>114300</xdr:colOff>
      <xdr:row>36</xdr:row>
      <xdr:rowOff>92057</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flipV="1">
          <a:off x="3606800" y="6967420"/>
          <a:ext cx="698500" cy="77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29322</xdr:rowOff>
    </xdr:from>
    <xdr:to>
      <xdr:col>18</xdr:col>
      <xdr:colOff>177800</xdr:colOff>
      <xdr:row>36</xdr:row>
      <xdr:rowOff>92057</xdr:rowOff>
    </xdr:to>
    <xdr:cxnSp macro="">
      <xdr:nvCxnSpPr>
        <xdr:cNvPr id="127" name="直線コネクタ 126">
          <a:extLst>
            <a:ext uri="{FF2B5EF4-FFF2-40B4-BE49-F238E27FC236}">
              <a16:creationId xmlns:a16="http://schemas.microsoft.com/office/drawing/2014/main" xmlns="" id="{00000000-0008-0000-0500-00007F000000}"/>
            </a:ext>
          </a:extLst>
        </xdr:cNvPr>
        <xdr:cNvCxnSpPr/>
      </xdr:nvCxnSpPr>
      <xdr:spPr bwMode="auto">
        <a:xfrm>
          <a:off x="2908300" y="6982572"/>
          <a:ext cx="698500" cy="62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xmlns=""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xmlns=""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222177</xdr:rowOff>
    </xdr:from>
    <xdr:to>
      <xdr:col>29</xdr:col>
      <xdr:colOff>177800</xdr:colOff>
      <xdr:row>35</xdr:row>
      <xdr:rowOff>323777</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5600700" y="6832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67254</xdr:rowOff>
    </xdr:from>
    <xdr:ext cx="762000" cy="259045"/>
    <xdr:sp macro="" textlink="">
      <xdr:nvSpPr>
        <xdr:cNvPr id="138" name="人口1人当たり決算額の推移該当値テキスト445">
          <a:extLst>
            <a:ext uri="{FF2B5EF4-FFF2-40B4-BE49-F238E27FC236}">
              <a16:creationId xmlns:a16="http://schemas.microsoft.com/office/drawing/2014/main" xmlns="" id="{00000000-0008-0000-0500-00008A000000}"/>
            </a:ext>
          </a:extLst>
        </xdr:cNvPr>
        <xdr:cNvSpPr txBox="1"/>
      </xdr:nvSpPr>
      <xdr:spPr>
        <a:xfrm>
          <a:off x="5740400" y="667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162056</xdr:rowOff>
    </xdr:from>
    <xdr:to>
      <xdr:col>26</xdr:col>
      <xdr:colOff>101600</xdr:colOff>
      <xdr:row>35</xdr:row>
      <xdr:rowOff>263656</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4953000" y="6772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273833</xdr:rowOff>
    </xdr:from>
    <xdr:ext cx="7366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4622800" y="6541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306270</xdr:rowOff>
    </xdr:from>
    <xdr:to>
      <xdr:col>22</xdr:col>
      <xdr:colOff>165100</xdr:colOff>
      <xdr:row>36</xdr:row>
      <xdr:rowOff>64970</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4254500" y="6916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75147</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3924300" y="668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41257</xdr:rowOff>
    </xdr:from>
    <xdr:to>
      <xdr:col>19</xdr:col>
      <xdr:colOff>38100</xdr:colOff>
      <xdr:row>36</xdr:row>
      <xdr:rowOff>142857</xdr:rowOff>
    </xdr:to>
    <xdr:sp macro="" textlink="">
      <xdr:nvSpPr>
        <xdr:cNvPr id="143" name="楕円 142">
          <a:extLst>
            <a:ext uri="{FF2B5EF4-FFF2-40B4-BE49-F238E27FC236}">
              <a16:creationId xmlns:a16="http://schemas.microsoft.com/office/drawing/2014/main" xmlns="" id="{00000000-0008-0000-0500-00008F000000}"/>
            </a:ext>
          </a:extLst>
        </xdr:cNvPr>
        <xdr:cNvSpPr/>
      </xdr:nvSpPr>
      <xdr:spPr bwMode="auto">
        <a:xfrm>
          <a:off x="3556000" y="6994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127634</xdr:rowOff>
    </xdr:from>
    <xdr:ext cx="762000" cy="259045"/>
    <xdr:sp macro="" textlink="">
      <xdr:nvSpPr>
        <xdr:cNvPr id="144" name="テキスト ボックス 143">
          <a:extLst>
            <a:ext uri="{FF2B5EF4-FFF2-40B4-BE49-F238E27FC236}">
              <a16:creationId xmlns:a16="http://schemas.microsoft.com/office/drawing/2014/main" xmlns="" id="{00000000-0008-0000-0500-000090000000}"/>
            </a:ext>
          </a:extLst>
        </xdr:cNvPr>
        <xdr:cNvSpPr txBox="1"/>
      </xdr:nvSpPr>
      <xdr:spPr>
        <a:xfrm>
          <a:off x="3225800" y="708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321422</xdr:rowOff>
    </xdr:from>
    <xdr:to>
      <xdr:col>15</xdr:col>
      <xdr:colOff>101600</xdr:colOff>
      <xdr:row>36</xdr:row>
      <xdr:rowOff>80122</xdr:rowOff>
    </xdr:to>
    <xdr:sp macro="" textlink="">
      <xdr:nvSpPr>
        <xdr:cNvPr id="145" name="楕円 144">
          <a:extLst>
            <a:ext uri="{FF2B5EF4-FFF2-40B4-BE49-F238E27FC236}">
              <a16:creationId xmlns:a16="http://schemas.microsoft.com/office/drawing/2014/main" xmlns="" id="{00000000-0008-0000-0500-000091000000}"/>
            </a:ext>
          </a:extLst>
        </xdr:cNvPr>
        <xdr:cNvSpPr/>
      </xdr:nvSpPr>
      <xdr:spPr bwMode="auto">
        <a:xfrm>
          <a:off x="2857500" y="6931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90299</xdr:rowOff>
    </xdr:from>
    <xdr:ext cx="762000" cy="259045"/>
    <xdr:sp macro="" textlink="">
      <xdr:nvSpPr>
        <xdr:cNvPr id="146" name="テキスト ボックス 145">
          <a:extLst>
            <a:ext uri="{FF2B5EF4-FFF2-40B4-BE49-F238E27FC236}">
              <a16:creationId xmlns:a16="http://schemas.microsoft.com/office/drawing/2014/main" xmlns="" id="{00000000-0008-0000-0500-000092000000}"/>
            </a:ext>
          </a:extLst>
        </xdr:cNvPr>
        <xdr:cNvSpPr txBox="1"/>
      </xdr:nvSpPr>
      <xdr:spPr>
        <a:xfrm>
          <a:off x="2527300" y="670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52,160
51,406
246.71
46,255,017
44,746,098
962,987
15,487,071
31,428,394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xmlns=""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xmlns=""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xmlns=""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xmlns=""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47174</xdr:rowOff>
    </xdr:from>
    <xdr:to>
      <xdr:col>24</xdr:col>
      <xdr:colOff>63500</xdr:colOff>
      <xdr:row>36</xdr:row>
      <xdr:rowOff>86522</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3797300" y="6047924"/>
          <a:ext cx="838200" cy="2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a:extLst>
            <a:ext uri="{FF2B5EF4-FFF2-40B4-BE49-F238E27FC236}">
              <a16:creationId xmlns:a16="http://schemas.microsoft.com/office/drawing/2014/main" xmlns="" id="{00000000-0008-0000-0600-000042000000}"/>
            </a:ext>
          </a:extLst>
        </xdr:cNvPr>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86522</xdr:rowOff>
    </xdr:from>
    <xdr:to>
      <xdr:col>19</xdr:col>
      <xdr:colOff>177800</xdr:colOff>
      <xdr:row>36</xdr:row>
      <xdr:rowOff>108496</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2908300" y="6258722"/>
          <a:ext cx="889000" cy="2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108496</xdr:rowOff>
    </xdr:from>
    <xdr:to>
      <xdr:col>15</xdr:col>
      <xdr:colOff>50800</xdr:colOff>
      <xdr:row>36</xdr:row>
      <xdr:rowOff>164660</xdr:rowOff>
    </xdr:to>
    <xdr:cxnSp macro="">
      <xdr:nvCxnSpPr>
        <xdr:cNvPr id="71" name="直線コネクタ 70">
          <a:extLst>
            <a:ext uri="{FF2B5EF4-FFF2-40B4-BE49-F238E27FC236}">
              <a16:creationId xmlns:a16="http://schemas.microsoft.com/office/drawing/2014/main" xmlns="" id="{00000000-0008-0000-0600-000047000000}"/>
            </a:ext>
          </a:extLst>
        </xdr:cNvPr>
        <xdr:cNvCxnSpPr/>
      </xdr:nvCxnSpPr>
      <xdr:spPr>
        <a:xfrm flipV="1">
          <a:off x="2019300" y="6280696"/>
          <a:ext cx="889000" cy="5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164660</xdr:rowOff>
    </xdr:from>
    <xdr:to>
      <xdr:col>10</xdr:col>
      <xdr:colOff>114300</xdr:colOff>
      <xdr:row>37</xdr:row>
      <xdr:rowOff>44531</xdr:rowOff>
    </xdr:to>
    <xdr:cxnSp macro="">
      <xdr:nvCxnSpPr>
        <xdr:cNvPr id="74" name="直線コネクタ 73">
          <a:extLst>
            <a:ext uri="{FF2B5EF4-FFF2-40B4-BE49-F238E27FC236}">
              <a16:creationId xmlns:a16="http://schemas.microsoft.com/office/drawing/2014/main" xmlns="" id="{00000000-0008-0000-0600-00004A000000}"/>
            </a:ext>
          </a:extLst>
        </xdr:cNvPr>
        <xdr:cNvCxnSpPr/>
      </xdr:nvCxnSpPr>
      <xdr:spPr>
        <a:xfrm flipV="1">
          <a:off x="1130300" y="6336860"/>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xmlns=""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167824</xdr:rowOff>
    </xdr:from>
    <xdr:to>
      <xdr:col>24</xdr:col>
      <xdr:colOff>114300</xdr:colOff>
      <xdr:row>35</xdr:row>
      <xdr:rowOff>97974</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4584700" y="59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19251</xdr:rowOff>
    </xdr:from>
    <xdr:ext cx="534377" cy="259045"/>
    <xdr:sp macro="" textlink="">
      <xdr:nvSpPr>
        <xdr:cNvPr id="85" name="人件費該当値テキスト">
          <a:extLst>
            <a:ext uri="{FF2B5EF4-FFF2-40B4-BE49-F238E27FC236}">
              <a16:creationId xmlns:a16="http://schemas.microsoft.com/office/drawing/2014/main" xmlns="" id="{00000000-0008-0000-0600-000055000000}"/>
            </a:ext>
          </a:extLst>
        </xdr:cNvPr>
        <xdr:cNvSpPr txBox="1"/>
      </xdr:nvSpPr>
      <xdr:spPr>
        <a:xfrm>
          <a:off x="4686300" y="584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35722</xdr:rowOff>
    </xdr:from>
    <xdr:to>
      <xdr:col>20</xdr:col>
      <xdr:colOff>38100</xdr:colOff>
      <xdr:row>36</xdr:row>
      <xdr:rowOff>137322</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3746500" y="62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153849</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3530111" y="59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57696</xdr:rowOff>
    </xdr:from>
    <xdr:to>
      <xdr:col>15</xdr:col>
      <xdr:colOff>101600</xdr:colOff>
      <xdr:row>36</xdr:row>
      <xdr:rowOff>159296</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2857500" y="622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4373</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2641111" y="600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113860</xdr:rowOff>
    </xdr:from>
    <xdr:to>
      <xdr:col>10</xdr:col>
      <xdr:colOff>165100</xdr:colOff>
      <xdr:row>37</xdr:row>
      <xdr:rowOff>44010</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968500" y="62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60537</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1752111" y="60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165181</xdr:rowOff>
    </xdr:from>
    <xdr:to>
      <xdr:col>6</xdr:col>
      <xdr:colOff>38100</xdr:colOff>
      <xdr:row>37</xdr:row>
      <xdr:rowOff>95331</xdr:rowOff>
    </xdr:to>
    <xdr:sp macro="" textlink="">
      <xdr:nvSpPr>
        <xdr:cNvPr id="92" name="楕円 91">
          <a:extLst>
            <a:ext uri="{FF2B5EF4-FFF2-40B4-BE49-F238E27FC236}">
              <a16:creationId xmlns:a16="http://schemas.microsoft.com/office/drawing/2014/main" xmlns="" id="{00000000-0008-0000-0600-00005C000000}"/>
            </a:ext>
          </a:extLst>
        </xdr:cNvPr>
        <xdr:cNvSpPr/>
      </xdr:nvSpPr>
      <xdr:spPr>
        <a:xfrm>
          <a:off x="1079500" y="633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86458</xdr:rowOff>
    </xdr:from>
    <xdr:ext cx="534377" cy="259045"/>
    <xdr:sp macro="" textlink="">
      <xdr:nvSpPr>
        <xdr:cNvPr id="93" name="テキスト ボックス 92">
          <a:extLst>
            <a:ext uri="{FF2B5EF4-FFF2-40B4-BE49-F238E27FC236}">
              <a16:creationId xmlns:a16="http://schemas.microsoft.com/office/drawing/2014/main" xmlns="" id="{00000000-0008-0000-0600-00005D000000}"/>
            </a:ext>
          </a:extLst>
        </xdr:cNvPr>
        <xdr:cNvSpPr txBox="1"/>
      </xdr:nvSpPr>
      <xdr:spPr>
        <a:xfrm>
          <a:off x="863111" y="643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xmlns=""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xmlns=""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xmlns=""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xmlns=""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xmlns=""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xmlns=""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62891</xdr:rowOff>
    </xdr:from>
    <xdr:to>
      <xdr:col>24</xdr:col>
      <xdr:colOff>63500</xdr:colOff>
      <xdr:row>54</xdr:row>
      <xdr:rowOff>142721</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3797300" y="9149741"/>
          <a:ext cx="838200" cy="25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27877</xdr:rowOff>
    </xdr:from>
    <xdr:ext cx="534377" cy="259045"/>
    <xdr:sp macro="" textlink="">
      <xdr:nvSpPr>
        <xdr:cNvPr id="126" name="物件費平均値テキスト">
          <a:extLst>
            <a:ext uri="{FF2B5EF4-FFF2-40B4-BE49-F238E27FC236}">
              <a16:creationId xmlns:a16="http://schemas.microsoft.com/office/drawing/2014/main" xmlns="" id="{00000000-0008-0000-0600-00007E000000}"/>
            </a:ext>
          </a:extLst>
        </xdr:cNvPr>
        <xdr:cNvSpPr txBox="1"/>
      </xdr:nvSpPr>
      <xdr:spPr>
        <a:xfrm>
          <a:off x="4686300" y="962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62891</xdr:rowOff>
    </xdr:from>
    <xdr:to>
      <xdr:col>19</xdr:col>
      <xdr:colOff>177800</xdr:colOff>
      <xdr:row>53</xdr:row>
      <xdr:rowOff>83465</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2908300" y="914974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18178</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3530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83465</xdr:rowOff>
    </xdr:from>
    <xdr:to>
      <xdr:col>15</xdr:col>
      <xdr:colOff>50800</xdr:colOff>
      <xdr:row>55</xdr:row>
      <xdr:rowOff>85554</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flipV="1">
          <a:off x="2019300" y="9170315"/>
          <a:ext cx="889000" cy="3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641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85554</xdr:rowOff>
    </xdr:from>
    <xdr:to>
      <xdr:col>10</xdr:col>
      <xdr:colOff>114300</xdr:colOff>
      <xdr:row>57</xdr:row>
      <xdr:rowOff>20681</xdr:rowOff>
    </xdr:to>
    <xdr:cxnSp macro="">
      <xdr:nvCxnSpPr>
        <xdr:cNvPr id="134" name="直線コネクタ 133">
          <a:extLst>
            <a:ext uri="{FF2B5EF4-FFF2-40B4-BE49-F238E27FC236}">
              <a16:creationId xmlns:a16="http://schemas.microsoft.com/office/drawing/2014/main" xmlns="" id="{00000000-0008-0000-0600-000086000000}"/>
            </a:ext>
          </a:extLst>
        </xdr:cNvPr>
        <xdr:cNvCxnSpPr/>
      </xdr:nvCxnSpPr>
      <xdr:spPr>
        <a:xfrm flipV="1">
          <a:off x="1130300" y="9515304"/>
          <a:ext cx="889000" cy="27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xmlns=""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91921</xdr:rowOff>
    </xdr:from>
    <xdr:to>
      <xdr:col>24</xdr:col>
      <xdr:colOff>114300</xdr:colOff>
      <xdr:row>55</xdr:row>
      <xdr:rowOff>22071</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4584700" y="935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114798</xdr:rowOff>
    </xdr:from>
    <xdr:ext cx="534377" cy="259045"/>
    <xdr:sp macro="" textlink="">
      <xdr:nvSpPr>
        <xdr:cNvPr id="145" name="物件費該当値テキスト">
          <a:extLst>
            <a:ext uri="{FF2B5EF4-FFF2-40B4-BE49-F238E27FC236}">
              <a16:creationId xmlns:a16="http://schemas.microsoft.com/office/drawing/2014/main" xmlns="" id="{00000000-0008-0000-0600-000091000000}"/>
            </a:ext>
          </a:extLst>
        </xdr:cNvPr>
        <xdr:cNvSpPr txBox="1"/>
      </xdr:nvSpPr>
      <xdr:spPr>
        <a:xfrm>
          <a:off x="4686300" y="920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12091</xdr:rowOff>
    </xdr:from>
    <xdr:to>
      <xdr:col>20</xdr:col>
      <xdr:colOff>38100</xdr:colOff>
      <xdr:row>53</xdr:row>
      <xdr:rowOff>113691</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3746500" y="909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130218</xdr:rowOff>
    </xdr:from>
    <xdr:ext cx="599010"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3497795" y="88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32665</xdr:rowOff>
    </xdr:from>
    <xdr:to>
      <xdr:col>15</xdr:col>
      <xdr:colOff>101600</xdr:colOff>
      <xdr:row>53</xdr:row>
      <xdr:rowOff>134265</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2857500" y="911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150792</xdr:rowOff>
    </xdr:from>
    <xdr:ext cx="599010"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2608795" y="889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34754</xdr:rowOff>
    </xdr:from>
    <xdr:to>
      <xdr:col>10</xdr:col>
      <xdr:colOff>165100</xdr:colOff>
      <xdr:row>55</xdr:row>
      <xdr:rowOff>136354</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968500" y="94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152881</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1752111" y="923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141331</xdr:rowOff>
    </xdr:from>
    <xdr:to>
      <xdr:col>6</xdr:col>
      <xdr:colOff>38100</xdr:colOff>
      <xdr:row>57</xdr:row>
      <xdr:rowOff>71481</xdr:rowOff>
    </xdr:to>
    <xdr:sp macro="" textlink="">
      <xdr:nvSpPr>
        <xdr:cNvPr id="152" name="楕円 151">
          <a:extLst>
            <a:ext uri="{FF2B5EF4-FFF2-40B4-BE49-F238E27FC236}">
              <a16:creationId xmlns:a16="http://schemas.microsoft.com/office/drawing/2014/main" xmlns="" id="{00000000-0008-0000-0600-000098000000}"/>
            </a:ext>
          </a:extLst>
        </xdr:cNvPr>
        <xdr:cNvSpPr/>
      </xdr:nvSpPr>
      <xdr:spPr>
        <a:xfrm>
          <a:off x="1079500" y="97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88008</xdr:rowOff>
    </xdr:from>
    <xdr:ext cx="534377" cy="259045"/>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863111" y="951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xmlns=""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xmlns=""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xmlns=""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xmlns=""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xmlns=""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170066</xdr:rowOff>
    </xdr:from>
    <xdr:to>
      <xdr:col>24</xdr:col>
      <xdr:colOff>63500</xdr:colOff>
      <xdr:row>79</xdr:row>
      <xdr:rowOff>5017</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3797300" y="13543166"/>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a:extLst>
            <a:ext uri="{FF2B5EF4-FFF2-40B4-BE49-F238E27FC236}">
              <a16:creationId xmlns:a16="http://schemas.microsoft.com/office/drawing/2014/main" xmlns="" id="{00000000-0008-0000-0600-0000B7000000}"/>
            </a:ext>
          </a:extLst>
        </xdr:cNvPr>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169684</xdr:rowOff>
    </xdr:from>
    <xdr:to>
      <xdr:col>19</xdr:col>
      <xdr:colOff>177800</xdr:colOff>
      <xdr:row>78</xdr:row>
      <xdr:rowOff>170066</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2908300" y="13542784"/>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159931</xdr:rowOff>
    </xdr:from>
    <xdr:to>
      <xdr:col>15</xdr:col>
      <xdr:colOff>50800</xdr:colOff>
      <xdr:row>78</xdr:row>
      <xdr:rowOff>169684</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a:off x="2019300" y="13533031"/>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157265</xdr:rowOff>
    </xdr:from>
    <xdr:to>
      <xdr:col>10</xdr:col>
      <xdr:colOff>114300</xdr:colOff>
      <xdr:row>78</xdr:row>
      <xdr:rowOff>159931</xdr:rowOff>
    </xdr:to>
    <xdr:cxnSp macro="">
      <xdr:nvCxnSpPr>
        <xdr:cNvPr id="191" name="直線コネクタ 190">
          <a:extLst>
            <a:ext uri="{FF2B5EF4-FFF2-40B4-BE49-F238E27FC236}">
              <a16:creationId xmlns:a16="http://schemas.microsoft.com/office/drawing/2014/main" xmlns="" id="{00000000-0008-0000-0600-0000BF000000}"/>
            </a:ext>
          </a:extLst>
        </xdr:cNvPr>
        <xdr:cNvCxnSpPr/>
      </xdr:nvCxnSpPr>
      <xdr:spPr>
        <a:xfrm>
          <a:off x="1130300" y="13530365"/>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xmlns=""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125667</xdr:rowOff>
    </xdr:from>
    <xdr:to>
      <xdr:col>24</xdr:col>
      <xdr:colOff>114300</xdr:colOff>
      <xdr:row>79</xdr:row>
      <xdr:rowOff>55817</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4584700" y="134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40594</xdr:rowOff>
    </xdr:from>
    <xdr:ext cx="469744" cy="259045"/>
    <xdr:sp macro="" textlink="">
      <xdr:nvSpPr>
        <xdr:cNvPr id="202" name="維持補修費該当値テキスト">
          <a:extLst>
            <a:ext uri="{FF2B5EF4-FFF2-40B4-BE49-F238E27FC236}">
              <a16:creationId xmlns:a16="http://schemas.microsoft.com/office/drawing/2014/main" xmlns="" id="{00000000-0008-0000-0600-0000CA000000}"/>
            </a:ext>
          </a:extLst>
        </xdr:cNvPr>
        <xdr:cNvSpPr txBox="1"/>
      </xdr:nvSpPr>
      <xdr:spPr>
        <a:xfrm>
          <a:off x="4686300" y="1341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119266</xdr:rowOff>
    </xdr:from>
    <xdr:to>
      <xdr:col>20</xdr:col>
      <xdr:colOff>38100</xdr:colOff>
      <xdr:row>79</xdr:row>
      <xdr:rowOff>49416</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3746500" y="134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40543</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3562428" y="135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118884</xdr:rowOff>
    </xdr:from>
    <xdr:to>
      <xdr:col>15</xdr:col>
      <xdr:colOff>101600</xdr:colOff>
      <xdr:row>79</xdr:row>
      <xdr:rowOff>49034</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2857500" y="1349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40161</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2673428" y="1358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109131</xdr:rowOff>
    </xdr:from>
    <xdr:to>
      <xdr:col>10</xdr:col>
      <xdr:colOff>165100</xdr:colOff>
      <xdr:row>79</xdr:row>
      <xdr:rowOff>39281</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968500" y="134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30408</xdr:rowOff>
    </xdr:from>
    <xdr:ext cx="469744"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1784428" y="1357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106465</xdr:rowOff>
    </xdr:from>
    <xdr:to>
      <xdr:col>6</xdr:col>
      <xdr:colOff>38100</xdr:colOff>
      <xdr:row>79</xdr:row>
      <xdr:rowOff>36615</xdr:rowOff>
    </xdr:to>
    <xdr:sp macro="" textlink="">
      <xdr:nvSpPr>
        <xdr:cNvPr id="209" name="楕円 208">
          <a:extLst>
            <a:ext uri="{FF2B5EF4-FFF2-40B4-BE49-F238E27FC236}">
              <a16:creationId xmlns:a16="http://schemas.microsoft.com/office/drawing/2014/main" xmlns="" id="{00000000-0008-0000-0600-0000D1000000}"/>
            </a:ext>
          </a:extLst>
        </xdr:cNvPr>
        <xdr:cNvSpPr/>
      </xdr:nvSpPr>
      <xdr:spPr>
        <a:xfrm>
          <a:off x="1079500" y="134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27742</xdr:rowOff>
    </xdr:from>
    <xdr:ext cx="469744"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895428" y="135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xmlns=""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xmlns=""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xmlns=""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xmlns=""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xmlns=""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xmlns=""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54470</xdr:rowOff>
    </xdr:from>
    <xdr:to>
      <xdr:col>24</xdr:col>
      <xdr:colOff>63500</xdr:colOff>
      <xdr:row>96</xdr:row>
      <xdr:rowOff>77749</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3797300" y="16513670"/>
          <a:ext cx="8382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a:extLst>
            <a:ext uri="{FF2B5EF4-FFF2-40B4-BE49-F238E27FC236}">
              <a16:creationId xmlns:a16="http://schemas.microsoft.com/office/drawing/2014/main" xmlns="" id="{00000000-0008-0000-0600-0000F1000000}"/>
            </a:ext>
          </a:extLst>
        </xdr:cNvPr>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77749</xdr:rowOff>
    </xdr:from>
    <xdr:to>
      <xdr:col>19</xdr:col>
      <xdr:colOff>177800</xdr:colOff>
      <xdr:row>96</xdr:row>
      <xdr:rowOff>170562</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908300" y="16536949"/>
          <a:ext cx="889000" cy="9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13284</xdr:rowOff>
    </xdr:from>
    <xdr:to>
      <xdr:col>15</xdr:col>
      <xdr:colOff>50800</xdr:colOff>
      <xdr:row>96</xdr:row>
      <xdr:rowOff>170562</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a:off x="2019300" y="16472484"/>
          <a:ext cx="889000" cy="15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13284</xdr:rowOff>
    </xdr:from>
    <xdr:to>
      <xdr:col>10</xdr:col>
      <xdr:colOff>114300</xdr:colOff>
      <xdr:row>96</xdr:row>
      <xdr:rowOff>166688</xdr:rowOff>
    </xdr:to>
    <xdr:cxnSp macro="">
      <xdr:nvCxnSpPr>
        <xdr:cNvPr id="249" name="直線コネクタ 248">
          <a:extLst>
            <a:ext uri="{FF2B5EF4-FFF2-40B4-BE49-F238E27FC236}">
              <a16:creationId xmlns:a16="http://schemas.microsoft.com/office/drawing/2014/main" xmlns="" id="{00000000-0008-0000-0600-0000F9000000}"/>
            </a:ext>
          </a:extLst>
        </xdr:cNvPr>
        <xdr:cNvCxnSpPr/>
      </xdr:nvCxnSpPr>
      <xdr:spPr>
        <a:xfrm flipV="1">
          <a:off x="1130300" y="16472484"/>
          <a:ext cx="889000" cy="15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xmlns=""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3670</xdr:rowOff>
    </xdr:from>
    <xdr:to>
      <xdr:col>24</xdr:col>
      <xdr:colOff>114300</xdr:colOff>
      <xdr:row>96</xdr:row>
      <xdr:rowOff>105270</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4584700" y="164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153547</xdr:rowOff>
    </xdr:from>
    <xdr:ext cx="534377" cy="259045"/>
    <xdr:sp macro="" textlink="">
      <xdr:nvSpPr>
        <xdr:cNvPr id="260" name="扶助費該当値テキスト">
          <a:extLst>
            <a:ext uri="{FF2B5EF4-FFF2-40B4-BE49-F238E27FC236}">
              <a16:creationId xmlns:a16="http://schemas.microsoft.com/office/drawing/2014/main" xmlns="" id="{00000000-0008-0000-0600-000004010000}"/>
            </a:ext>
          </a:extLst>
        </xdr:cNvPr>
        <xdr:cNvSpPr txBox="1"/>
      </xdr:nvSpPr>
      <xdr:spPr>
        <a:xfrm>
          <a:off x="4686300" y="1644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26949</xdr:rowOff>
    </xdr:from>
    <xdr:to>
      <xdr:col>20</xdr:col>
      <xdr:colOff>38100</xdr:colOff>
      <xdr:row>96</xdr:row>
      <xdr:rowOff>128549</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3746500" y="164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119676</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3530111" y="1657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119762</xdr:rowOff>
    </xdr:from>
    <xdr:to>
      <xdr:col>15</xdr:col>
      <xdr:colOff>101600</xdr:colOff>
      <xdr:row>97</xdr:row>
      <xdr:rowOff>49912</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2857500" y="165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41039</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2641111" y="1667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133934</xdr:rowOff>
    </xdr:from>
    <xdr:to>
      <xdr:col>10</xdr:col>
      <xdr:colOff>165100</xdr:colOff>
      <xdr:row>96</xdr:row>
      <xdr:rowOff>64084</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968500" y="1642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80611</xdr:rowOff>
    </xdr:from>
    <xdr:ext cx="599010"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1719795" y="1619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115888</xdr:rowOff>
    </xdr:from>
    <xdr:to>
      <xdr:col>6</xdr:col>
      <xdr:colOff>38100</xdr:colOff>
      <xdr:row>97</xdr:row>
      <xdr:rowOff>46038</xdr:rowOff>
    </xdr:to>
    <xdr:sp macro="" textlink="">
      <xdr:nvSpPr>
        <xdr:cNvPr id="267" name="楕円 266">
          <a:extLst>
            <a:ext uri="{FF2B5EF4-FFF2-40B4-BE49-F238E27FC236}">
              <a16:creationId xmlns:a16="http://schemas.microsoft.com/office/drawing/2014/main" xmlns="" id="{00000000-0008-0000-0600-00000B010000}"/>
            </a:ext>
          </a:extLst>
        </xdr:cNvPr>
        <xdr:cNvSpPr/>
      </xdr:nvSpPr>
      <xdr:spPr>
        <a:xfrm>
          <a:off x="1079500" y="16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37165</xdr:rowOff>
    </xdr:from>
    <xdr:ext cx="534377"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863111" y="1666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xmlns=""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xmlns=""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xmlns=""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xmlns=""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14080</xdr:rowOff>
    </xdr:from>
    <xdr:to>
      <xdr:col>55</xdr:col>
      <xdr:colOff>0</xdr:colOff>
      <xdr:row>36</xdr:row>
      <xdr:rowOff>170067</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9639300" y="5843380"/>
          <a:ext cx="838200" cy="49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a:extLst>
            <a:ext uri="{FF2B5EF4-FFF2-40B4-BE49-F238E27FC236}">
              <a16:creationId xmlns:a16="http://schemas.microsoft.com/office/drawing/2014/main" xmlns="" id="{00000000-0008-0000-0600-000028010000}"/>
            </a:ext>
          </a:extLst>
        </xdr:cNvPr>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151816</xdr:rowOff>
    </xdr:from>
    <xdr:to>
      <xdr:col>50</xdr:col>
      <xdr:colOff>114300</xdr:colOff>
      <xdr:row>36</xdr:row>
      <xdr:rowOff>170067</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8750300" y="6324016"/>
          <a:ext cx="889000" cy="1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103496</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372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151816</xdr:rowOff>
    </xdr:from>
    <xdr:to>
      <xdr:col>45</xdr:col>
      <xdr:colOff>177800</xdr:colOff>
      <xdr:row>37</xdr:row>
      <xdr:rowOff>2741</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7861300" y="6324016"/>
          <a:ext cx="889000" cy="2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2741</xdr:rowOff>
    </xdr:from>
    <xdr:to>
      <xdr:col>41</xdr:col>
      <xdr:colOff>50800</xdr:colOff>
      <xdr:row>37</xdr:row>
      <xdr:rowOff>79971</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flipV="1">
          <a:off x="6972300" y="6346391"/>
          <a:ext cx="889000" cy="7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xmlns=""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134730</xdr:rowOff>
    </xdr:from>
    <xdr:to>
      <xdr:col>55</xdr:col>
      <xdr:colOff>50800</xdr:colOff>
      <xdr:row>34</xdr:row>
      <xdr:rowOff>64880</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10426700" y="57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157607</xdr:rowOff>
    </xdr:from>
    <xdr:ext cx="599010" cy="259045"/>
    <xdr:sp macro="" textlink="">
      <xdr:nvSpPr>
        <xdr:cNvPr id="315" name="補助費等該当値テキスト">
          <a:extLst>
            <a:ext uri="{FF2B5EF4-FFF2-40B4-BE49-F238E27FC236}">
              <a16:creationId xmlns:a16="http://schemas.microsoft.com/office/drawing/2014/main" xmlns="" id="{00000000-0008-0000-0600-00003B010000}"/>
            </a:ext>
          </a:extLst>
        </xdr:cNvPr>
        <xdr:cNvSpPr txBox="1"/>
      </xdr:nvSpPr>
      <xdr:spPr>
        <a:xfrm>
          <a:off x="10528300" y="564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119267</xdr:rowOff>
    </xdr:from>
    <xdr:to>
      <xdr:col>50</xdr:col>
      <xdr:colOff>165100</xdr:colOff>
      <xdr:row>37</xdr:row>
      <xdr:rowOff>49417</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9588500" y="62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65944</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9372111" y="606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101016</xdr:rowOff>
    </xdr:from>
    <xdr:to>
      <xdr:col>46</xdr:col>
      <xdr:colOff>38100</xdr:colOff>
      <xdr:row>37</xdr:row>
      <xdr:rowOff>31166</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8699500" y="62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47693</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8483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123391</xdr:rowOff>
    </xdr:from>
    <xdr:to>
      <xdr:col>41</xdr:col>
      <xdr:colOff>101600</xdr:colOff>
      <xdr:row>37</xdr:row>
      <xdr:rowOff>53541</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7810500" y="629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70068</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7594111" y="607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29171</xdr:rowOff>
    </xdr:from>
    <xdr:to>
      <xdr:col>36</xdr:col>
      <xdr:colOff>165100</xdr:colOff>
      <xdr:row>37</xdr:row>
      <xdr:rowOff>130771</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6921500" y="63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147298</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705111" y="614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xmlns=""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xmlns=""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xmlns=""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103728</xdr:rowOff>
    </xdr:from>
    <xdr:to>
      <xdr:col>55</xdr:col>
      <xdr:colOff>0</xdr:colOff>
      <xdr:row>56</xdr:row>
      <xdr:rowOff>114444</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9639300" y="9704928"/>
          <a:ext cx="838200" cy="1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a:extLst>
            <a:ext uri="{FF2B5EF4-FFF2-40B4-BE49-F238E27FC236}">
              <a16:creationId xmlns:a16="http://schemas.microsoft.com/office/drawing/2014/main" xmlns="" id="{00000000-0008-0000-0600-00005F010000}"/>
            </a:ext>
          </a:extLst>
        </xdr:cNvPr>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103728</xdr:rowOff>
    </xdr:from>
    <xdr:to>
      <xdr:col>50</xdr:col>
      <xdr:colOff>114300</xdr:colOff>
      <xdr:row>56</xdr:row>
      <xdr:rowOff>108620</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8750300" y="9704928"/>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166382</xdr:rowOff>
    </xdr:from>
    <xdr:to>
      <xdr:col>45</xdr:col>
      <xdr:colOff>177800</xdr:colOff>
      <xdr:row>56</xdr:row>
      <xdr:rowOff>108620</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7861300" y="9596132"/>
          <a:ext cx="889000" cy="11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166382</xdr:rowOff>
    </xdr:from>
    <xdr:to>
      <xdr:col>41</xdr:col>
      <xdr:colOff>50800</xdr:colOff>
      <xdr:row>56</xdr:row>
      <xdr:rowOff>35316</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flipV="1">
          <a:off x="6972300" y="9596132"/>
          <a:ext cx="889000" cy="4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63644</xdr:rowOff>
    </xdr:from>
    <xdr:to>
      <xdr:col>55</xdr:col>
      <xdr:colOff>50800</xdr:colOff>
      <xdr:row>56</xdr:row>
      <xdr:rowOff>165244</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10426700" y="966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86521</xdr:rowOff>
    </xdr:from>
    <xdr:ext cx="534377" cy="259045"/>
    <xdr:sp macro="" textlink="">
      <xdr:nvSpPr>
        <xdr:cNvPr id="370" name="普通建設事業費該当値テキスト">
          <a:extLst>
            <a:ext uri="{FF2B5EF4-FFF2-40B4-BE49-F238E27FC236}">
              <a16:creationId xmlns:a16="http://schemas.microsoft.com/office/drawing/2014/main" xmlns="" id="{00000000-0008-0000-0600-000072010000}"/>
            </a:ext>
          </a:extLst>
        </xdr:cNvPr>
        <xdr:cNvSpPr txBox="1"/>
      </xdr:nvSpPr>
      <xdr:spPr>
        <a:xfrm>
          <a:off x="10528300" y="951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52928</xdr:rowOff>
    </xdr:from>
    <xdr:to>
      <xdr:col>50</xdr:col>
      <xdr:colOff>165100</xdr:colOff>
      <xdr:row>56</xdr:row>
      <xdr:rowOff>154528</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9588500" y="965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171055</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9372111" y="942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57820</xdr:rowOff>
    </xdr:from>
    <xdr:to>
      <xdr:col>46</xdr:col>
      <xdr:colOff>38100</xdr:colOff>
      <xdr:row>56</xdr:row>
      <xdr:rowOff>159420</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8699500" y="96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4497</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8483111" y="943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115582</xdr:rowOff>
    </xdr:from>
    <xdr:to>
      <xdr:col>41</xdr:col>
      <xdr:colOff>101600</xdr:colOff>
      <xdr:row>56</xdr:row>
      <xdr:rowOff>45732</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7810500" y="954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62259</xdr:rowOff>
    </xdr:from>
    <xdr:ext cx="599010"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7561795" y="932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155966</xdr:rowOff>
    </xdr:from>
    <xdr:to>
      <xdr:col>36</xdr:col>
      <xdr:colOff>165100</xdr:colOff>
      <xdr:row>56</xdr:row>
      <xdr:rowOff>86116</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6921500" y="958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102643</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6705111" y="9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xmlns=""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xmlns=""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xmlns=""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32821</xdr:rowOff>
    </xdr:from>
    <xdr:to>
      <xdr:col>55</xdr:col>
      <xdr:colOff>0</xdr:colOff>
      <xdr:row>78</xdr:row>
      <xdr:rowOff>116588</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9639300" y="13405921"/>
          <a:ext cx="838200" cy="8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a:extLst>
            <a:ext uri="{FF2B5EF4-FFF2-40B4-BE49-F238E27FC236}">
              <a16:creationId xmlns:a16="http://schemas.microsoft.com/office/drawing/2014/main" xmlns="" id="{00000000-0008-0000-0600-000098010000}"/>
            </a:ext>
          </a:extLst>
        </xdr:cNvPr>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158277</xdr:rowOff>
    </xdr:from>
    <xdr:to>
      <xdr:col>50</xdr:col>
      <xdr:colOff>114300</xdr:colOff>
      <xdr:row>78</xdr:row>
      <xdr:rowOff>32821</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8750300" y="13359927"/>
          <a:ext cx="889000" cy="4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12942</xdr:rowOff>
    </xdr:from>
    <xdr:to>
      <xdr:col>45</xdr:col>
      <xdr:colOff>177800</xdr:colOff>
      <xdr:row>77</xdr:row>
      <xdr:rowOff>158277</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7861300" y="13214592"/>
          <a:ext cx="889000" cy="14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47986</xdr:rowOff>
    </xdr:from>
    <xdr:to>
      <xdr:col>41</xdr:col>
      <xdr:colOff>50800</xdr:colOff>
      <xdr:row>77</xdr:row>
      <xdr:rowOff>12942</xdr:rowOff>
    </xdr:to>
    <xdr:cxnSp macro="">
      <xdr:nvCxnSpPr>
        <xdr:cNvPr id="416" name="直線コネクタ 415">
          <a:extLst>
            <a:ext uri="{FF2B5EF4-FFF2-40B4-BE49-F238E27FC236}">
              <a16:creationId xmlns:a16="http://schemas.microsoft.com/office/drawing/2014/main" xmlns="" id="{00000000-0008-0000-0600-0000A0010000}"/>
            </a:ext>
          </a:extLst>
        </xdr:cNvPr>
        <xdr:cNvCxnSpPr/>
      </xdr:nvCxnSpPr>
      <xdr:spPr>
        <a:xfrm>
          <a:off x="6972300" y="13078186"/>
          <a:ext cx="889000" cy="1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121063</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594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65788</xdr:rowOff>
    </xdr:from>
    <xdr:to>
      <xdr:col>55</xdr:col>
      <xdr:colOff>50800</xdr:colOff>
      <xdr:row>78</xdr:row>
      <xdr:rowOff>167388</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10426700" y="1343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5993</xdr:rowOff>
    </xdr:from>
    <xdr:ext cx="534377" cy="259045"/>
    <xdr:sp macro="" textlink="">
      <xdr:nvSpPr>
        <xdr:cNvPr id="427" name="普通建設事業費 （ うち新規整備　）該当値テキスト">
          <a:extLst>
            <a:ext uri="{FF2B5EF4-FFF2-40B4-BE49-F238E27FC236}">
              <a16:creationId xmlns:a16="http://schemas.microsoft.com/office/drawing/2014/main" xmlns="" id="{00000000-0008-0000-0600-0000AB010000}"/>
            </a:ext>
          </a:extLst>
        </xdr:cNvPr>
        <xdr:cNvSpPr txBox="1"/>
      </xdr:nvSpPr>
      <xdr:spPr>
        <a:xfrm>
          <a:off x="10528300" y="1337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153471</xdr:rowOff>
    </xdr:from>
    <xdr:to>
      <xdr:col>50</xdr:col>
      <xdr:colOff>165100</xdr:colOff>
      <xdr:row>78</xdr:row>
      <xdr:rowOff>83621</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9588500" y="1335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100148</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9372111" y="131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107477</xdr:rowOff>
    </xdr:from>
    <xdr:to>
      <xdr:col>46</xdr:col>
      <xdr:colOff>38100</xdr:colOff>
      <xdr:row>78</xdr:row>
      <xdr:rowOff>37627</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8699500" y="1330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54154</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8483111" y="1308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133592</xdr:rowOff>
    </xdr:from>
    <xdr:to>
      <xdr:col>41</xdr:col>
      <xdr:colOff>101600</xdr:colOff>
      <xdr:row>77</xdr:row>
      <xdr:rowOff>63742</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7810500" y="131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80268</xdr:rowOff>
    </xdr:from>
    <xdr:ext cx="534377"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7594111" y="1293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168636</xdr:rowOff>
    </xdr:from>
    <xdr:to>
      <xdr:col>36</xdr:col>
      <xdr:colOff>165100</xdr:colOff>
      <xdr:row>76</xdr:row>
      <xdr:rowOff>98786</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6921500" y="1302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115312</xdr:rowOff>
    </xdr:from>
    <xdr:ext cx="534377"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705111" y="1280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xmlns=""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xmlns=""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xmlns=""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17759</xdr:rowOff>
    </xdr:from>
    <xdr:to>
      <xdr:col>55</xdr:col>
      <xdr:colOff>0</xdr:colOff>
      <xdr:row>95</xdr:row>
      <xdr:rowOff>168945</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9639300" y="16305509"/>
          <a:ext cx="838200" cy="15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46868</xdr:rowOff>
    </xdr:from>
    <xdr:ext cx="534377" cy="259045"/>
    <xdr:sp macro="" textlink="">
      <xdr:nvSpPr>
        <xdr:cNvPr id="467" name="普通建設事業費 （ うち更新整備　）平均値テキスト">
          <a:extLst>
            <a:ext uri="{FF2B5EF4-FFF2-40B4-BE49-F238E27FC236}">
              <a16:creationId xmlns:a16="http://schemas.microsoft.com/office/drawing/2014/main" xmlns="" id="{00000000-0008-0000-0600-0000D3010000}"/>
            </a:ext>
          </a:extLst>
        </xdr:cNvPr>
        <xdr:cNvSpPr txBox="1"/>
      </xdr:nvSpPr>
      <xdr:spPr>
        <a:xfrm>
          <a:off x="10528300" y="1633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168945</xdr:rowOff>
    </xdr:from>
    <xdr:to>
      <xdr:col>50</xdr:col>
      <xdr:colOff>114300</xdr:colOff>
      <xdr:row>97</xdr:row>
      <xdr:rowOff>55804</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8750300" y="16456695"/>
          <a:ext cx="889000" cy="22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55804</xdr:rowOff>
    </xdr:from>
    <xdr:to>
      <xdr:col>45</xdr:col>
      <xdr:colOff>177800</xdr:colOff>
      <xdr:row>97</xdr:row>
      <xdr:rowOff>115926</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flipV="1">
          <a:off x="7861300" y="16686454"/>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115926</xdr:rowOff>
    </xdr:from>
    <xdr:to>
      <xdr:col>41</xdr:col>
      <xdr:colOff>50800</xdr:colOff>
      <xdr:row>97</xdr:row>
      <xdr:rowOff>146182</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flipV="1">
          <a:off x="6972300" y="16746576"/>
          <a:ext cx="889000" cy="3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xmlns=""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138409</xdr:rowOff>
    </xdr:from>
    <xdr:to>
      <xdr:col>55</xdr:col>
      <xdr:colOff>50800</xdr:colOff>
      <xdr:row>95</xdr:row>
      <xdr:rowOff>68559</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10426700" y="1625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161286</xdr:rowOff>
    </xdr:from>
    <xdr:ext cx="534377" cy="259045"/>
    <xdr:sp macro="" textlink="">
      <xdr:nvSpPr>
        <xdr:cNvPr id="486" name="普通建設事業費 （ うち更新整備　）該当値テキスト">
          <a:extLst>
            <a:ext uri="{FF2B5EF4-FFF2-40B4-BE49-F238E27FC236}">
              <a16:creationId xmlns:a16="http://schemas.microsoft.com/office/drawing/2014/main" xmlns="" id="{00000000-0008-0000-0600-0000E6010000}"/>
            </a:ext>
          </a:extLst>
        </xdr:cNvPr>
        <xdr:cNvSpPr txBox="1"/>
      </xdr:nvSpPr>
      <xdr:spPr>
        <a:xfrm>
          <a:off x="10528300" y="1610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118145</xdr:rowOff>
    </xdr:from>
    <xdr:to>
      <xdr:col>50</xdr:col>
      <xdr:colOff>165100</xdr:colOff>
      <xdr:row>96</xdr:row>
      <xdr:rowOff>48295</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9588500" y="1640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39422</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9372111" y="1649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5004</xdr:rowOff>
    </xdr:from>
    <xdr:to>
      <xdr:col>46</xdr:col>
      <xdr:colOff>38100</xdr:colOff>
      <xdr:row>97</xdr:row>
      <xdr:rowOff>106604</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8699500" y="1663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97731</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8483111" y="1672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65126</xdr:rowOff>
    </xdr:from>
    <xdr:to>
      <xdr:col>41</xdr:col>
      <xdr:colOff>101600</xdr:colOff>
      <xdr:row>97</xdr:row>
      <xdr:rowOff>166726</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7810500" y="166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157853</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7594111" y="1678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95382</xdr:rowOff>
    </xdr:from>
    <xdr:to>
      <xdr:col>36</xdr:col>
      <xdr:colOff>165100</xdr:colOff>
      <xdr:row>98</xdr:row>
      <xdr:rowOff>25532</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6921500" y="167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16659</xdr:rowOff>
    </xdr:from>
    <xdr:ext cx="534377"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6705111" y="1681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xmlns=""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34818</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6317595" y="5521218"/>
          <a:ext cx="1269" cy="1133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xmlns=""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152945</xdr:rowOff>
    </xdr:from>
    <xdr:ext cx="599010" cy="259045"/>
    <xdr:sp macro="" textlink="">
      <xdr:nvSpPr>
        <xdr:cNvPr id="519" name="災害復旧事業費最大値テキスト">
          <a:extLst>
            <a:ext uri="{FF2B5EF4-FFF2-40B4-BE49-F238E27FC236}">
              <a16:creationId xmlns:a16="http://schemas.microsoft.com/office/drawing/2014/main" xmlns="" id="{00000000-0008-0000-0600-000007020000}"/>
            </a:ext>
          </a:extLst>
        </xdr:cNvPr>
        <xdr:cNvSpPr txBox="1"/>
      </xdr:nvSpPr>
      <xdr:spPr>
        <a:xfrm>
          <a:off x="16370300" y="529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34818</xdr:rowOff>
    </xdr:from>
    <xdr:to>
      <xdr:col>86</xdr:col>
      <xdr:colOff>25400</xdr:colOff>
      <xdr:row>32</xdr:row>
      <xdr:rowOff>34818</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6230600" y="5521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48196</xdr:rowOff>
    </xdr:from>
    <xdr:to>
      <xdr:col>85</xdr:col>
      <xdr:colOff>127000</xdr:colOff>
      <xdr:row>32</xdr:row>
      <xdr:rowOff>34818</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5481300" y="5363146"/>
          <a:ext cx="838200" cy="15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167536</xdr:rowOff>
    </xdr:from>
    <xdr:ext cx="469744" cy="259045"/>
    <xdr:sp macro="" textlink="">
      <xdr:nvSpPr>
        <xdr:cNvPr id="522" name="災害復旧事業費平均値テキスト">
          <a:extLst>
            <a:ext uri="{FF2B5EF4-FFF2-40B4-BE49-F238E27FC236}">
              <a16:creationId xmlns:a16="http://schemas.microsoft.com/office/drawing/2014/main" xmlns="" id="{00000000-0008-0000-0600-00000A020000}"/>
            </a:ext>
          </a:extLst>
        </xdr:cNvPr>
        <xdr:cNvSpPr txBox="1"/>
      </xdr:nvSpPr>
      <xdr:spPr>
        <a:xfrm>
          <a:off x="16370300" y="6511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17659</xdr:rowOff>
    </xdr:from>
    <xdr:to>
      <xdr:col>85</xdr:col>
      <xdr:colOff>177800</xdr:colOff>
      <xdr:row>38</xdr:row>
      <xdr:rowOff>119259</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6268700" y="653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123927</xdr:rowOff>
    </xdr:from>
    <xdr:to>
      <xdr:col>81</xdr:col>
      <xdr:colOff>50800</xdr:colOff>
      <xdr:row>31</xdr:row>
      <xdr:rowOff>48196</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4592300" y="5267427"/>
          <a:ext cx="889000" cy="9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17952</xdr:rowOff>
    </xdr:from>
    <xdr:to>
      <xdr:col>81</xdr:col>
      <xdr:colOff>101600</xdr:colOff>
      <xdr:row>38</xdr:row>
      <xdr:rowOff>119552</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5430500" y="653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110679</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46428" y="662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123927</xdr:rowOff>
    </xdr:from>
    <xdr:to>
      <xdr:col>76</xdr:col>
      <xdr:colOff>114300</xdr:colOff>
      <xdr:row>33</xdr:row>
      <xdr:rowOff>145516</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flipV="1">
          <a:off x="13703300" y="5267427"/>
          <a:ext cx="889000" cy="53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35060</xdr:rowOff>
    </xdr:from>
    <xdr:to>
      <xdr:col>76</xdr:col>
      <xdr:colOff>165100</xdr:colOff>
      <xdr:row>38</xdr:row>
      <xdr:rowOff>136660</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45415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127787</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4357428" y="664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145516</xdr:rowOff>
    </xdr:from>
    <xdr:to>
      <xdr:col>71</xdr:col>
      <xdr:colOff>177800</xdr:colOff>
      <xdr:row>38</xdr:row>
      <xdr:rowOff>108500</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flipV="1">
          <a:off x="12814300" y="5803366"/>
          <a:ext cx="889000" cy="82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55168</xdr:rowOff>
    </xdr:from>
    <xdr:to>
      <xdr:col>72</xdr:col>
      <xdr:colOff>38100</xdr:colOff>
      <xdr:row>38</xdr:row>
      <xdr:rowOff>156768</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3652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147895</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468428" y="66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65821</xdr:rowOff>
    </xdr:from>
    <xdr:to>
      <xdr:col>67</xdr:col>
      <xdr:colOff>101600</xdr:colOff>
      <xdr:row>38</xdr:row>
      <xdr:rowOff>167421</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2763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158548</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579428" y="667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155468</xdr:rowOff>
    </xdr:from>
    <xdr:to>
      <xdr:col>85</xdr:col>
      <xdr:colOff>177800</xdr:colOff>
      <xdr:row>32</xdr:row>
      <xdr:rowOff>85618</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6268700" y="547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108495</xdr:rowOff>
    </xdr:from>
    <xdr:ext cx="599010" cy="259045"/>
    <xdr:sp macro="" textlink="">
      <xdr:nvSpPr>
        <xdr:cNvPr id="541" name="災害復旧事業費該当値テキスト">
          <a:extLst>
            <a:ext uri="{FF2B5EF4-FFF2-40B4-BE49-F238E27FC236}">
              <a16:creationId xmlns:a16="http://schemas.microsoft.com/office/drawing/2014/main" xmlns="" id="{00000000-0008-0000-0600-00001D020000}"/>
            </a:ext>
          </a:extLst>
        </xdr:cNvPr>
        <xdr:cNvSpPr txBox="1"/>
      </xdr:nvSpPr>
      <xdr:spPr>
        <a:xfrm>
          <a:off x="16370300" y="542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168846</xdr:rowOff>
    </xdr:from>
    <xdr:to>
      <xdr:col>81</xdr:col>
      <xdr:colOff>101600</xdr:colOff>
      <xdr:row>31</xdr:row>
      <xdr:rowOff>98996</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5430500" y="53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115523</xdr:rowOff>
    </xdr:from>
    <xdr:ext cx="59901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5181795" y="508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73127</xdr:rowOff>
    </xdr:from>
    <xdr:to>
      <xdr:col>76</xdr:col>
      <xdr:colOff>165100</xdr:colOff>
      <xdr:row>31</xdr:row>
      <xdr:rowOff>3277</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4541500" y="521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19804</xdr:rowOff>
    </xdr:from>
    <xdr:ext cx="599010"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4292795" y="499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94716</xdr:rowOff>
    </xdr:from>
    <xdr:to>
      <xdr:col>72</xdr:col>
      <xdr:colOff>38100</xdr:colOff>
      <xdr:row>34</xdr:row>
      <xdr:rowOff>24866</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3652500" y="57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41393</xdr:rowOff>
    </xdr:from>
    <xdr:ext cx="534377"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3436111" y="55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57700</xdr:rowOff>
    </xdr:from>
    <xdr:to>
      <xdr:col>67</xdr:col>
      <xdr:colOff>101600</xdr:colOff>
      <xdr:row>38</xdr:row>
      <xdr:rowOff>159300</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2763500" y="65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4378</xdr:rowOff>
    </xdr:from>
    <xdr:ext cx="469744"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579428" y="634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xmlns=""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xmlns=""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xmlns=""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xmlns=""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xmlns=""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xmlns=""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3" name="公債費最小値テキスト">
          <a:extLst>
            <a:ext uri="{FF2B5EF4-FFF2-40B4-BE49-F238E27FC236}">
              <a16:creationId xmlns:a16="http://schemas.microsoft.com/office/drawing/2014/main" xmlns="" id="{00000000-0008-0000-0600-00006F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5" name="公債費最大値テキスト">
          <a:extLst>
            <a:ext uri="{FF2B5EF4-FFF2-40B4-BE49-F238E27FC236}">
              <a16:creationId xmlns:a16="http://schemas.microsoft.com/office/drawing/2014/main" xmlns="" id="{00000000-0008-0000-0600-000071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91745</xdr:rowOff>
    </xdr:from>
    <xdr:to>
      <xdr:col>85</xdr:col>
      <xdr:colOff>127000</xdr:colOff>
      <xdr:row>74</xdr:row>
      <xdr:rowOff>76073</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5481300" y="12607595"/>
          <a:ext cx="838200" cy="1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28" name="公債費平均値テキスト">
          <a:extLst>
            <a:ext uri="{FF2B5EF4-FFF2-40B4-BE49-F238E27FC236}">
              <a16:creationId xmlns:a16="http://schemas.microsoft.com/office/drawing/2014/main" xmlns="" id="{00000000-0008-0000-0600-000074020000}"/>
            </a:ext>
          </a:extLst>
        </xdr:cNvPr>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76073</xdr:rowOff>
    </xdr:from>
    <xdr:to>
      <xdr:col>81</xdr:col>
      <xdr:colOff>50800</xdr:colOff>
      <xdr:row>75</xdr:row>
      <xdr:rowOff>86119</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4592300" y="12763373"/>
          <a:ext cx="889000" cy="1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86119</xdr:rowOff>
    </xdr:from>
    <xdr:to>
      <xdr:col>76</xdr:col>
      <xdr:colOff>114300</xdr:colOff>
      <xdr:row>75</xdr:row>
      <xdr:rowOff>110427</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flipV="1">
          <a:off x="13703300" y="12944869"/>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63805</xdr:rowOff>
    </xdr:from>
    <xdr:to>
      <xdr:col>71</xdr:col>
      <xdr:colOff>177800</xdr:colOff>
      <xdr:row>75</xdr:row>
      <xdr:rowOff>110427</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a:off x="12814300" y="12922555"/>
          <a:ext cx="8890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40945</xdr:rowOff>
    </xdr:from>
    <xdr:to>
      <xdr:col>85</xdr:col>
      <xdr:colOff>177800</xdr:colOff>
      <xdr:row>73</xdr:row>
      <xdr:rowOff>142545</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6268700" y="1255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63822</xdr:rowOff>
    </xdr:from>
    <xdr:ext cx="534377" cy="259045"/>
    <xdr:sp macro="" textlink="">
      <xdr:nvSpPr>
        <xdr:cNvPr id="647" name="公債費該当値テキスト">
          <a:extLst>
            <a:ext uri="{FF2B5EF4-FFF2-40B4-BE49-F238E27FC236}">
              <a16:creationId xmlns:a16="http://schemas.microsoft.com/office/drawing/2014/main" xmlns="" id="{00000000-0008-0000-0600-000087020000}"/>
            </a:ext>
          </a:extLst>
        </xdr:cNvPr>
        <xdr:cNvSpPr txBox="1"/>
      </xdr:nvSpPr>
      <xdr:spPr>
        <a:xfrm>
          <a:off x="16370300" y="1240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25273</xdr:rowOff>
    </xdr:from>
    <xdr:to>
      <xdr:col>81</xdr:col>
      <xdr:colOff>101600</xdr:colOff>
      <xdr:row>74</xdr:row>
      <xdr:rowOff>126873</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5430500" y="1271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143400</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5214111" y="1248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35319</xdr:rowOff>
    </xdr:from>
    <xdr:to>
      <xdr:col>76</xdr:col>
      <xdr:colOff>165100</xdr:colOff>
      <xdr:row>75</xdr:row>
      <xdr:rowOff>136919</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4541500" y="128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128046</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4325111" y="129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59627</xdr:rowOff>
    </xdr:from>
    <xdr:to>
      <xdr:col>72</xdr:col>
      <xdr:colOff>38100</xdr:colOff>
      <xdr:row>75</xdr:row>
      <xdr:rowOff>161227</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3652500" y="129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152353</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3436111" y="130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13005</xdr:rowOff>
    </xdr:from>
    <xdr:to>
      <xdr:col>67</xdr:col>
      <xdr:colOff>101600</xdr:colOff>
      <xdr:row>75</xdr:row>
      <xdr:rowOff>114605</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2763500" y="128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105732</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547111" y="129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xmlns=""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78" name="積立金最小値テキスト">
          <a:extLst>
            <a:ext uri="{FF2B5EF4-FFF2-40B4-BE49-F238E27FC236}">
              <a16:creationId xmlns:a16="http://schemas.microsoft.com/office/drawing/2014/main" xmlns="" id="{00000000-0008-0000-0600-0000A6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0" name="積立金最大値テキスト">
          <a:extLst>
            <a:ext uri="{FF2B5EF4-FFF2-40B4-BE49-F238E27FC236}">
              <a16:creationId xmlns:a16="http://schemas.microsoft.com/office/drawing/2014/main" xmlns="" id="{00000000-0008-0000-0600-0000A8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115948</xdr:rowOff>
    </xdr:from>
    <xdr:to>
      <xdr:col>85</xdr:col>
      <xdr:colOff>127000</xdr:colOff>
      <xdr:row>91</xdr:row>
      <xdr:rowOff>63165</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5481300" y="15546448"/>
          <a:ext cx="838200" cy="11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3" name="積立金平均値テキスト">
          <a:extLst>
            <a:ext uri="{FF2B5EF4-FFF2-40B4-BE49-F238E27FC236}">
              <a16:creationId xmlns:a16="http://schemas.microsoft.com/office/drawing/2014/main" xmlns="" id="{00000000-0008-0000-0600-0000AB020000}"/>
            </a:ext>
          </a:extLst>
        </xdr:cNvPr>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63165</xdr:rowOff>
    </xdr:from>
    <xdr:to>
      <xdr:col>81</xdr:col>
      <xdr:colOff>50800</xdr:colOff>
      <xdr:row>93</xdr:row>
      <xdr:rowOff>64674</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flipV="1">
          <a:off x="14592300" y="15665115"/>
          <a:ext cx="889000" cy="34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3752</xdr:rowOff>
    </xdr:from>
    <xdr:to>
      <xdr:col>76</xdr:col>
      <xdr:colOff>114300</xdr:colOff>
      <xdr:row>93</xdr:row>
      <xdr:rowOff>64674</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3703300" y="15948602"/>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3752</xdr:rowOff>
    </xdr:from>
    <xdr:to>
      <xdr:col>71</xdr:col>
      <xdr:colOff>177800</xdr:colOff>
      <xdr:row>94</xdr:row>
      <xdr:rowOff>110234</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flipV="1">
          <a:off x="12814300" y="15948602"/>
          <a:ext cx="889000" cy="27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3501</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547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65148</xdr:rowOff>
    </xdr:from>
    <xdr:to>
      <xdr:col>85</xdr:col>
      <xdr:colOff>177800</xdr:colOff>
      <xdr:row>90</xdr:row>
      <xdr:rowOff>166748</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6268700" y="154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18175</xdr:rowOff>
    </xdr:from>
    <xdr:ext cx="534377" cy="259045"/>
    <xdr:sp macro="" textlink="">
      <xdr:nvSpPr>
        <xdr:cNvPr id="702" name="積立金該当値テキスト">
          <a:extLst>
            <a:ext uri="{FF2B5EF4-FFF2-40B4-BE49-F238E27FC236}">
              <a16:creationId xmlns:a16="http://schemas.microsoft.com/office/drawing/2014/main" xmlns="" id="{00000000-0008-0000-0600-0000BE020000}"/>
            </a:ext>
          </a:extLst>
        </xdr:cNvPr>
        <xdr:cNvSpPr txBox="1"/>
      </xdr:nvSpPr>
      <xdr:spPr>
        <a:xfrm>
          <a:off x="16370300" y="1544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12365</xdr:rowOff>
    </xdr:from>
    <xdr:to>
      <xdr:col>81</xdr:col>
      <xdr:colOff>101600</xdr:colOff>
      <xdr:row>91</xdr:row>
      <xdr:rowOff>113965</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5430500" y="156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130492</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5214111" y="1538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13874</xdr:rowOff>
    </xdr:from>
    <xdr:to>
      <xdr:col>76</xdr:col>
      <xdr:colOff>165100</xdr:colOff>
      <xdr:row>93</xdr:row>
      <xdr:rowOff>115474</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4541500" y="159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132001</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4325111" y="1573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124402</xdr:rowOff>
    </xdr:from>
    <xdr:to>
      <xdr:col>72</xdr:col>
      <xdr:colOff>38100</xdr:colOff>
      <xdr:row>93</xdr:row>
      <xdr:rowOff>54552</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3652500" y="158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71079</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3436111" y="156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59434</xdr:rowOff>
    </xdr:from>
    <xdr:to>
      <xdr:col>67</xdr:col>
      <xdr:colOff>101600</xdr:colOff>
      <xdr:row>94</xdr:row>
      <xdr:rowOff>161034</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2763500" y="161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6111</xdr:rowOff>
    </xdr:from>
    <xdr:ext cx="534377"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2547111" y="1595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xmlns=""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xmlns=""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5" name="投資及び出資金最大値テキスト">
          <a:extLst>
            <a:ext uri="{FF2B5EF4-FFF2-40B4-BE49-F238E27FC236}">
              <a16:creationId xmlns:a16="http://schemas.microsoft.com/office/drawing/2014/main" xmlns="" id="{00000000-0008-0000-0600-0000DF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133985</xdr:rowOff>
    </xdr:from>
    <xdr:to>
      <xdr:col>116</xdr:col>
      <xdr:colOff>63500</xdr:colOff>
      <xdr:row>38</xdr:row>
      <xdr:rowOff>136682</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flipV="1">
          <a:off x="21323300" y="6649085"/>
          <a:ext cx="8382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38" name="投資及び出資金平均値テキスト">
          <a:extLst>
            <a:ext uri="{FF2B5EF4-FFF2-40B4-BE49-F238E27FC236}">
              <a16:creationId xmlns:a16="http://schemas.microsoft.com/office/drawing/2014/main" xmlns="" id="{00000000-0008-0000-0600-0000E2020000}"/>
            </a:ext>
          </a:extLst>
        </xdr:cNvPr>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134579</xdr:rowOff>
    </xdr:from>
    <xdr:to>
      <xdr:col>111</xdr:col>
      <xdr:colOff>177800</xdr:colOff>
      <xdr:row>38</xdr:row>
      <xdr:rowOff>136682</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0434300" y="6649679"/>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133528</xdr:rowOff>
    </xdr:from>
    <xdr:to>
      <xdr:col>107</xdr:col>
      <xdr:colOff>50800</xdr:colOff>
      <xdr:row>38</xdr:row>
      <xdr:rowOff>134579</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19545300" y="6648628"/>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125344</xdr:rowOff>
    </xdr:from>
    <xdr:to>
      <xdr:col>102</xdr:col>
      <xdr:colOff>114300</xdr:colOff>
      <xdr:row>38</xdr:row>
      <xdr:rowOff>133528</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18656300" y="6640444"/>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21107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169562</xdr:rowOff>
    </xdr:from>
    <xdr:ext cx="378565" cy="259045"/>
    <xdr:sp macro="" textlink="">
      <xdr:nvSpPr>
        <xdr:cNvPr id="757" name="投資及び出資金該当値テキスト">
          <a:extLst>
            <a:ext uri="{FF2B5EF4-FFF2-40B4-BE49-F238E27FC236}">
              <a16:creationId xmlns:a16="http://schemas.microsoft.com/office/drawing/2014/main" xmlns="" id="{00000000-0008-0000-0600-0000F5020000}"/>
            </a:ext>
          </a:extLst>
        </xdr:cNvPr>
        <xdr:cNvSpPr txBox="1"/>
      </xdr:nvSpPr>
      <xdr:spPr>
        <a:xfrm>
          <a:off x="22212300" y="6513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85882</xdr:rowOff>
    </xdr:from>
    <xdr:to>
      <xdr:col>112</xdr:col>
      <xdr:colOff>38100</xdr:colOff>
      <xdr:row>39</xdr:row>
      <xdr:rowOff>16032</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1272500" y="66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7159</xdr:rowOff>
    </xdr:from>
    <xdr:ext cx="313932"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66333" y="6693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83779</xdr:rowOff>
    </xdr:from>
    <xdr:to>
      <xdr:col>107</xdr:col>
      <xdr:colOff>101600</xdr:colOff>
      <xdr:row>39</xdr:row>
      <xdr:rowOff>13929</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0383500" y="65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5056</xdr:rowOff>
    </xdr:from>
    <xdr:ext cx="378565"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0245017" y="6691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82728</xdr:rowOff>
    </xdr:from>
    <xdr:to>
      <xdr:col>102</xdr:col>
      <xdr:colOff>165100</xdr:colOff>
      <xdr:row>39</xdr:row>
      <xdr:rowOff>12878</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19494500" y="65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4005</xdr:rowOff>
    </xdr:from>
    <xdr:ext cx="378565"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9356017" y="669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74544</xdr:rowOff>
    </xdr:from>
    <xdr:to>
      <xdr:col>98</xdr:col>
      <xdr:colOff>38100</xdr:colOff>
      <xdr:row>39</xdr:row>
      <xdr:rowOff>4694</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18605500" y="65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167271</xdr:rowOff>
    </xdr:from>
    <xdr:ext cx="378565"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467017" y="6682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xmlns=""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xmlns=""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2" name="貸付金最大値テキスト">
          <a:extLst>
            <a:ext uri="{FF2B5EF4-FFF2-40B4-BE49-F238E27FC236}">
              <a16:creationId xmlns:a16="http://schemas.microsoft.com/office/drawing/2014/main" xmlns="" id="{00000000-0008-0000-0600-000018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110972</xdr:rowOff>
    </xdr:from>
    <xdr:to>
      <xdr:col>116</xdr:col>
      <xdr:colOff>63500</xdr:colOff>
      <xdr:row>58</xdr:row>
      <xdr:rowOff>115012</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21323300" y="10055072"/>
          <a:ext cx="8382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5" name="貸付金平均値テキスト">
          <a:extLst>
            <a:ext uri="{FF2B5EF4-FFF2-40B4-BE49-F238E27FC236}">
              <a16:creationId xmlns:a16="http://schemas.microsoft.com/office/drawing/2014/main" xmlns="" id="{00000000-0008-0000-0600-00001B030000}"/>
            </a:ext>
          </a:extLst>
        </xdr:cNvPr>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115012</xdr:rowOff>
    </xdr:from>
    <xdr:to>
      <xdr:col>111</xdr:col>
      <xdr:colOff>177800</xdr:colOff>
      <xdr:row>58</xdr:row>
      <xdr:rowOff>115659</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flipV="1">
          <a:off x="20434300" y="10059112"/>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106058</xdr:rowOff>
    </xdr:from>
    <xdr:to>
      <xdr:col>107</xdr:col>
      <xdr:colOff>50800</xdr:colOff>
      <xdr:row>58</xdr:row>
      <xdr:rowOff>115659</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19545300" y="1005015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106058</xdr:rowOff>
    </xdr:from>
    <xdr:to>
      <xdr:col>102</xdr:col>
      <xdr:colOff>114300</xdr:colOff>
      <xdr:row>58</xdr:row>
      <xdr:rowOff>120117</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flipV="1">
          <a:off x="18656300" y="10050158"/>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60172</xdr:rowOff>
    </xdr:from>
    <xdr:to>
      <xdr:col>116</xdr:col>
      <xdr:colOff>114300</xdr:colOff>
      <xdr:row>58</xdr:row>
      <xdr:rowOff>161772</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2110700" y="100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146549</xdr:rowOff>
    </xdr:from>
    <xdr:ext cx="469744" cy="259045"/>
    <xdr:sp macro="" textlink="">
      <xdr:nvSpPr>
        <xdr:cNvPr id="814" name="貸付金該当値テキスト">
          <a:extLst>
            <a:ext uri="{FF2B5EF4-FFF2-40B4-BE49-F238E27FC236}">
              <a16:creationId xmlns:a16="http://schemas.microsoft.com/office/drawing/2014/main" xmlns="" id="{00000000-0008-0000-0600-00002E030000}"/>
            </a:ext>
          </a:extLst>
        </xdr:cNvPr>
        <xdr:cNvSpPr txBox="1"/>
      </xdr:nvSpPr>
      <xdr:spPr>
        <a:xfrm>
          <a:off x="22212300" y="991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64212</xdr:rowOff>
    </xdr:from>
    <xdr:to>
      <xdr:col>112</xdr:col>
      <xdr:colOff>38100</xdr:colOff>
      <xdr:row>58</xdr:row>
      <xdr:rowOff>165812</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1272500" y="100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156939</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088428" y="1010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64859</xdr:rowOff>
    </xdr:from>
    <xdr:to>
      <xdr:col>107</xdr:col>
      <xdr:colOff>101600</xdr:colOff>
      <xdr:row>58</xdr:row>
      <xdr:rowOff>166459</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0383500" y="100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157586</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0199428" y="1010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55258</xdr:rowOff>
    </xdr:from>
    <xdr:to>
      <xdr:col>102</xdr:col>
      <xdr:colOff>165100</xdr:colOff>
      <xdr:row>58</xdr:row>
      <xdr:rowOff>156858</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9494500" y="99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147985</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9310428" y="1009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69317</xdr:rowOff>
    </xdr:from>
    <xdr:to>
      <xdr:col>98</xdr:col>
      <xdr:colOff>38100</xdr:colOff>
      <xdr:row>58</xdr:row>
      <xdr:rowOff>170917</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8605500" y="100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162044</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421428" y="1010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xmlns=""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92968</xdr:rowOff>
    </xdr:from>
    <xdr:to>
      <xdr:col>116</xdr:col>
      <xdr:colOff>62864</xdr:colOff>
      <xdr:row>78</xdr:row>
      <xdr:rowOff>143259</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2159595" y="12265918"/>
          <a:ext cx="1269"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147086</xdr:rowOff>
    </xdr:from>
    <xdr:ext cx="534377" cy="259045"/>
    <xdr:sp macro="" textlink="">
      <xdr:nvSpPr>
        <xdr:cNvPr id="850" name="繰出金最小値テキスト">
          <a:extLst>
            <a:ext uri="{FF2B5EF4-FFF2-40B4-BE49-F238E27FC236}">
              <a16:creationId xmlns:a16="http://schemas.microsoft.com/office/drawing/2014/main" xmlns="" id="{00000000-0008-0000-0600-000052030000}"/>
            </a:ext>
          </a:extLst>
        </xdr:cNvPr>
        <xdr:cNvSpPr txBox="1"/>
      </xdr:nvSpPr>
      <xdr:spPr>
        <a:xfrm>
          <a:off x="22212300" y="135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143259</xdr:rowOff>
    </xdr:from>
    <xdr:to>
      <xdr:col>116</xdr:col>
      <xdr:colOff>152400</xdr:colOff>
      <xdr:row>78</xdr:row>
      <xdr:rowOff>143259</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35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39645</xdr:rowOff>
    </xdr:from>
    <xdr:ext cx="534377" cy="259045"/>
    <xdr:sp macro="" textlink="">
      <xdr:nvSpPr>
        <xdr:cNvPr id="852" name="繰出金最大値テキスト">
          <a:extLst>
            <a:ext uri="{FF2B5EF4-FFF2-40B4-BE49-F238E27FC236}">
              <a16:creationId xmlns:a16="http://schemas.microsoft.com/office/drawing/2014/main" xmlns="" id="{00000000-0008-0000-0600-000054030000}"/>
            </a:ext>
          </a:extLst>
        </xdr:cNvPr>
        <xdr:cNvSpPr txBox="1"/>
      </xdr:nvSpPr>
      <xdr:spPr>
        <a:xfrm>
          <a:off x="22212300" y="120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92968</xdr:rowOff>
    </xdr:from>
    <xdr:to>
      <xdr:col>116</xdr:col>
      <xdr:colOff>152400</xdr:colOff>
      <xdr:row>71</xdr:row>
      <xdr:rowOff>92968</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226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114260</xdr:rowOff>
    </xdr:from>
    <xdr:to>
      <xdr:col>116</xdr:col>
      <xdr:colOff>63500</xdr:colOff>
      <xdr:row>73</xdr:row>
      <xdr:rowOff>158903</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1323300" y="12630110"/>
          <a:ext cx="838200" cy="4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143353</xdr:rowOff>
    </xdr:from>
    <xdr:ext cx="534377" cy="259045"/>
    <xdr:sp macro="" textlink="">
      <xdr:nvSpPr>
        <xdr:cNvPr id="855" name="繰出金平均値テキスト">
          <a:extLst>
            <a:ext uri="{FF2B5EF4-FFF2-40B4-BE49-F238E27FC236}">
              <a16:creationId xmlns:a16="http://schemas.microsoft.com/office/drawing/2014/main" xmlns="" id="{00000000-0008-0000-0600-000057030000}"/>
            </a:ext>
          </a:extLst>
        </xdr:cNvPr>
        <xdr:cNvSpPr txBox="1"/>
      </xdr:nvSpPr>
      <xdr:spPr>
        <a:xfrm>
          <a:off x="22212300" y="1283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164926</xdr:rowOff>
    </xdr:from>
    <xdr:to>
      <xdr:col>116</xdr:col>
      <xdr:colOff>114300</xdr:colOff>
      <xdr:row>75</xdr:row>
      <xdr:rowOff>95076</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2110700" y="1285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114260</xdr:rowOff>
    </xdr:from>
    <xdr:to>
      <xdr:col>111</xdr:col>
      <xdr:colOff>177800</xdr:colOff>
      <xdr:row>74</xdr:row>
      <xdr:rowOff>26184</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20434300" y="12630110"/>
          <a:ext cx="889000" cy="8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144090</xdr:rowOff>
    </xdr:from>
    <xdr:to>
      <xdr:col>112</xdr:col>
      <xdr:colOff>38100</xdr:colOff>
      <xdr:row>74</xdr:row>
      <xdr:rowOff>74240</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1272500" y="126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65367</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056111" y="1275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9235</xdr:rowOff>
    </xdr:from>
    <xdr:to>
      <xdr:col>107</xdr:col>
      <xdr:colOff>50800</xdr:colOff>
      <xdr:row>74</xdr:row>
      <xdr:rowOff>26184</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a:off x="19545300" y="12696535"/>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139976</xdr:rowOff>
    </xdr:from>
    <xdr:to>
      <xdr:col>107</xdr:col>
      <xdr:colOff>101600</xdr:colOff>
      <xdr:row>74</xdr:row>
      <xdr:rowOff>70126</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0383500" y="126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86653</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0167111" y="1243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82386</xdr:rowOff>
    </xdr:from>
    <xdr:to>
      <xdr:col>102</xdr:col>
      <xdr:colOff>114300</xdr:colOff>
      <xdr:row>74</xdr:row>
      <xdr:rowOff>9235</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a:off x="18656300" y="12083886"/>
          <a:ext cx="889000" cy="6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92297</xdr:rowOff>
    </xdr:from>
    <xdr:to>
      <xdr:col>102</xdr:col>
      <xdr:colOff>165100</xdr:colOff>
      <xdr:row>74</xdr:row>
      <xdr:rowOff>22447</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9494500" y="1260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38974</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278111" y="1238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74400</xdr:rowOff>
    </xdr:from>
    <xdr:to>
      <xdr:col>98</xdr:col>
      <xdr:colOff>38100</xdr:colOff>
      <xdr:row>74</xdr:row>
      <xdr:rowOff>4550</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8605500" y="1259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167127</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389111" y="1268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108103</xdr:rowOff>
    </xdr:from>
    <xdr:to>
      <xdr:col>116</xdr:col>
      <xdr:colOff>114300</xdr:colOff>
      <xdr:row>74</xdr:row>
      <xdr:rowOff>38253</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2110700" y="1262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130980</xdr:rowOff>
    </xdr:from>
    <xdr:ext cx="534377" cy="259045"/>
    <xdr:sp macro="" textlink="">
      <xdr:nvSpPr>
        <xdr:cNvPr id="874" name="繰出金該当値テキスト">
          <a:extLst>
            <a:ext uri="{FF2B5EF4-FFF2-40B4-BE49-F238E27FC236}">
              <a16:creationId xmlns:a16="http://schemas.microsoft.com/office/drawing/2014/main" xmlns="" id="{00000000-0008-0000-0600-00006A030000}"/>
            </a:ext>
          </a:extLst>
        </xdr:cNvPr>
        <xdr:cNvSpPr txBox="1"/>
      </xdr:nvSpPr>
      <xdr:spPr>
        <a:xfrm>
          <a:off x="22212300" y="1247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63460</xdr:rowOff>
    </xdr:from>
    <xdr:to>
      <xdr:col>112</xdr:col>
      <xdr:colOff>38100</xdr:colOff>
      <xdr:row>73</xdr:row>
      <xdr:rowOff>165060</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1272500" y="1257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10137</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1056111" y="123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146834</xdr:rowOff>
    </xdr:from>
    <xdr:to>
      <xdr:col>107</xdr:col>
      <xdr:colOff>101600</xdr:colOff>
      <xdr:row>74</xdr:row>
      <xdr:rowOff>76984</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0383500" y="1266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68111</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0167111" y="1275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129885</xdr:rowOff>
    </xdr:from>
    <xdr:to>
      <xdr:col>102</xdr:col>
      <xdr:colOff>165100</xdr:colOff>
      <xdr:row>74</xdr:row>
      <xdr:rowOff>60035</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9494500" y="126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51162</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9278111" y="1273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31586</xdr:rowOff>
    </xdr:from>
    <xdr:to>
      <xdr:col>98</xdr:col>
      <xdr:colOff>38100</xdr:colOff>
      <xdr:row>70</xdr:row>
      <xdr:rowOff>133186</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8605500" y="1203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149713</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389111" y="1180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xmlns=""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xmlns=""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xmlns=""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xmlns=""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xmlns=""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xmlns=""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　</a:t>
          </a:r>
          <a:r>
            <a:rPr kumimoji="1" lang="ja-JP" altLang="en-US" sz="1100">
              <a:solidFill>
                <a:schemeClr val="dk1"/>
              </a:solidFill>
              <a:effectLst/>
              <a:latin typeface="+mn-lt"/>
              <a:ea typeface="+mn-ea"/>
              <a:cs typeface="+mn-cs"/>
            </a:rPr>
            <a:t>会計年度任用職員制度の導入、</a:t>
          </a:r>
          <a:r>
            <a:rPr kumimoji="1" lang="ja-JP" altLang="ja-JP" sz="1100">
              <a:solidFill>
                <a:schemeClr val="dk1"/>
              </a:solidFill>
              <a:effectLst/>
              <a:latin typeface="+mn-lt"/>
              <a:ea typeface="+mn-ea"/>
              <a:cs typeface="+mn-cs"/>
            </a:rPr>
            <a:t>災害対応のための職員増等により、令和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年度は類似団体平均を上回っている。今後も災害対応職員の確保のため人件費の増が見込まれるが、適正な人員管理に努め費用の増加を抑える。</a:t>
          </a:r>
          <a:endParaRPr lang="ja-JP" altLang="ja-JP" sz="1400">
            <a:effectLst/>
          </a:endParaRPr>
        </a:p>
        <a:p>
          <a:r>
            <a:rPr kumimoji="1" lang="ja-JP" altLang="ja-JP" sz="1100">
              <a:solidFill>
                <a:schemeClr val="dk1"/>
              </a:solidFill>
              <a:effectLst/>
              <a:latin typeface="+mn-lt"/>
              <a:ea typeface="+mn-ea"/>
              <a:cs typeface="+mn-cs"/>
            </a:rPr>
            <a:t>●物件費　ふるさと応援寄附金事業、</a:t>
          </a:r>
          <a:r>
            <a:rPr kumimoji="1" lang="en-US" altLang="ja-JP" sz="1100">
              <a:solidFill>
                <a:schemeClr val="dk1"/>
              </a:solidFill>
              <a:effectLst/>
              <a:latin typeface="+mn-lt"/>
              <a:ea typeface="+mn-ea"/>
              <a:cs typeface="+mn-cs"/>
            </a:rPr>
            <a:t>GIGA</a:t>
          </a:r>
          <a:r>
            <a:rPr kumimoji="1" lang="ja-JP" altLang="ja-JP" sz="1100">
              <a:solidFill>
                <a:schemeClr val="dk1"/>
              </a:solidFill>
              <a:effectLst/>
              <a:latin typeface="+mn-lt"/>
              <a:ea typeface="+mn-ea"/>
              <a:cs typeface="+mn-cs"/>
            </a:rPr>
            <a:t>スクール関連事業の増はあるものの、災害等廃棄物処理事業、</a:t>
          </a:r>
          <a:r>
            <a:rPr kumimoji="1" lang="ja-JP" altLang="en-US" sz="1100">
              <a:solidFill>
                <a:schemeClr val="dk1"/>
              </a:solidFill>
              <a:effectLst/>
              <a:latin typeface="+mn-lt"/>
              <a:ea typeface="+mn-ea"/>
              <a:cs typeface="+mn-cs"/>
            </a:rPr>
            <a:t>災害予測支援システム</a:t>
          </a:r>
          <a:r>
            <a:rPr kumimoji="1" lang="ja-JP" altLang="ja-JP" sz="1100">
              <a:solidFill>
                <a:schemeClr val="dk1"/>
              </a:solidFill>
              <a:effectLst/>
              <a:latin typeface="+mn-lt"/>
              <a:ea typeface="+mn-ea"/>
              <a:cs typeface="+mn-cs"/>
            </a:rPr>
            <a:t>等の減により前年度</a:t>
          </a:r>
          <a:r>
            <a:rPr kumimoji="1" lang="ja-JP" altLang="en-US" sz="1100">
              <a:solidFill>
                <a:schemeClr val="dk1"/>
              </a:solidFill>
              <a:effectLst/>
              <a:latin typeface="+mn-lt"/>
              <a:ea typeface="+mn-ea"/>
              <a:cs typeface="+mn-cs"/>
            </a:rPr>
            <a:t>より減少している</a:t>
          </a:r>
          <a:r>
            <a:rPr kumimoji="1" lang="ja-JP" altLang="ja-JP" sz="1100">
              <a:solidFill>
                <a:schemeClr val="dk1"/>
              </a:solidFill>
              <a:effectLst/>
              <a:latin typeface="+mn-lt"/>
              <a:ea typeface="+mn-ea"/>
              <a:cs typeface="+mn-cs"/>
            </a:rPr>
            <a:t>。今後もふるさと応援寄附金事業の増が見込まれるがその他事業の見直し等を行い経費の縮減に努める。</a:t>
          </a:r>
          <a:endParaRPr lang="ja-JP" altLang="ja-JP" sz="1400">
            <a:effectLst/>
          </a:endParaRPr>
        </a:p>
        <a:p>
          <a:r>
            <a:rPr kumimoji="1" lang="ja-JP" altLang="ja-JP" sz="1100">
              <a:solidFill>
                <a:schemeClr val="dk1"/>
              </a:solidFill>
              <a:effectLst/>
              <a:latin typeface="+mn-lt"/>
              <a:ea typeface="+mn-ea"/>
              <a:cs typeface="+mn-cs"/>
            </a:rPr>
            <a:t>●普通建設事業費　</a:t>
          </a:r>
          <a:r>
            <a:rPr kumimoji="1" lang="ja-JP" altLang="en-US" sz="1100">
              <a:solidFill>
                <a:schemeClr val="dk1"/>
              </a:solidFill>
              <a:effectLst/>
              <a:latin typeface="+mn-lt"/>
              <a:ea typeface="+mn-ea"/>
              <a:cs typeface="+mn-cs"/>
            </a:rPr>
            <a:t>災害公営住宅整備</a:t>
          </a:r>
          <a:r>
            <a:rPr kumimoji="1" lang="ja-JP" altLang="ja-JP" sz="1100">
              <a:solidFill>
                <a:schemeClr val="dk1"/>
              </a:solidFill>
              <a:effectLst/>
              <a:latin typeface="+mn-lt"/>
              <a:ea typeface="+mn-ea"/>
              <a:cs typeface="+mn-cs"/>
            </a:rPr>
            <a:t>事業や</a:t>
          </a:r>
          <a:r>
            <a:rPr kumimoji="1" lang="ja-JP" altLang="en-US" sz="1100">
              <a:solidFill>
                <a:schemeClr val="dk1"/>
              </a:solidFill>
              <a:effectLst/>
              <a:latin typeface="+mn-lt"/>
              <a:ea typeface="+mn-ea"/>
              <a:cs typeface="+mn-cs"/>
            </a:rPr>
            <a:t>災害関連地域防災がけ崩れ対策事業</a:t>
          </a:r>
          <a:r>
            <a:rPr kumimoji="1" lang="ja-JP" altLang="ja-JP" sz="1100">
              <a:solidFill>
                <a:schemeClr val="dk1"/>
              </a:solidFill>
              <a:effectLst/>
              <a:latin typeface="+mn-lt"/>
              <a:ea typeface="+mn-ea"/>
              <a:cs typeface="+mn-cs"/>
            </a:rPr>
            <a:t>等が減となったが、</a:t>
          </a:r>
          <a:r>
            <a:rPr kumimoji="1" lang="en-US" altLang="ja-JP" sz="1100">
              <a:solidFill>
                <a:schemeClr val="dk1"/>
              </a:solidFill>
              <a:effectLst/>
              <a:latin typeface="+mn-lt"/>
              <a:ea typeface="+mn-ea"/>
              <a:cs typeface="+mn-cs"/>
            </a:rPr>
            <a:t>GIGA</a:t>
          </a:r>
          <a:r>
            <a:rPr kumimoji="1" lang="ja-JP" altLang="ja-JP" sz="1100">
              <a:solidFill>
                <a:schemeClr val="dk1"/>
              </a:solidFill>
              <a:effectLst/>
              <a:latin typeface="+mn-lt"/>
              <a:ea typeface="+mn-ea"/>
              <a:cs typeface="+mn-cs"/>
            </a:rPr>
            <a:t>スクール関連事業</a:t>
          </a:r>
          <a:r>
            <a:rPr kumimoji="1" lang="ja-JP" altLang="en-US" sz="1100">
              <a:solidFill>
                <a:schemeClr val="dk1"/>
              </a:solidFill>
              <a:effectLst/>
              <a:latin typeface="+mn-lt"/>
              <a:ea typeface="+mn-ea"/>
              <a:cs typeface="+mn-cs"/>
            </a:rPr>
            <a:t>やダムの郷（上秋月コミュニティ）整備</a:t>
          </a:r>
          <a:r>
            <a:rPr kumimoji="1" lang="ja-JP" altLang="ja-JP" sz="1100">
              <a:solidFill>
                <a:schemeClr val="dk1"/>
              </a:solidFill>
              <a:effectLst/>
              <a:latin typeface="+mn-lt"/>
              <a:ea typeface="+mn-ea"/>
              <a:cs typeface="+mn-cs"/>
            </a:rPr>
            <a:t>等の増加により前年と比べ横ばいとなっている。災害以降大型事業が凍結となっているが今後必要な事業を見極め、過剰な施工実施とならないよう経費縮減に努める。</a:t>
          </a:r>
          <a:endParaRPr lang="ja-JP" altLang="ja-JP" sz="1400">
            <a:effectLst/>
          </a:endParaRPr>
        </a:p>
        <a:p>
          <a:r>
            <a:rPr kumimoji="1" lang="ja-JP" altLang="ja-JP" sz="1100">
              <a:solidFill>
                <a:schemeClr val="dk1"/>
              </a:solidFill>
              <a:effectLst/>
              <a:latin typeface="+mn-lt"/>
              <a:ea typeface="+mn-ea"/>
              <a:cs typeface="+mn-cs"/>
            </a:rPr>
            <a:t>●災害復旧事業費　前年に引き続き、九州北部豪雨に伴う災害復旧事業を行ったことに加え、平成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年豪雨災害</a:t>
          </a:r>
          <a:r>
            <a:rPr kumimoji="1" lang="ja-JP" altLang="en-US" sz="1100">
              <a:solidFill>
                <a:schemeClr val="dk1"/>
              </a:solidFill>
              <a:effectLst/>
              <a:latin typeface="+mn-lt"/>
              <a:ea typeface="+mn-ea"/>
              <a:cs typeface="+mn-cs"/>
            </a:rPr>
            <a:t>の災害</a:t>
          </a:r>
          <a:r>
            <a:rPr kumimoji="1" lang="ja-JP" altLang="ja-JP" sz="1100">
              <a:solidFill>
                <a:schemeClr val="dk1"/>
              </a:solidFill>
              <a:effectLst/>
              <a:latin typeface="+mn-lt"/>
              <a:ea typeface="+mn-ea"/>
              <a:cs typeface="+mn-cs"/>
            </a:rPr>
            <a:t>復旧事業費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類似団体と比較して大幅に上回っている。復旧事業は長期にわたることが予想されるため、今後も高水準で推移すると考えられる。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　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月九州北部豪雨に加え平成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月豪雨関連事業の起債の</a:t>
          </a:r>
          <a:r>
            <a:rPr kumimoji="1" lang="ja-JP" altLang="ja-JP" sz="1100">
              <a:solidFill>
                <a:schemeClr val="dk1"/>
              </a:solidFill>
              <a:effectLst/>
              <a:latin typeface="+mn-lt"/>
              <a:ea typeface="+mn-ea"/>
              <a:cs typeface="+mn-cs"/>
            </a:rPr>
            <a:t>償還が開始となった</a:t>
          </a:r>
          <a:r>
            <a:rPr kumimoji="1" lang="ja-JP" altLang="en-US" sz="1100">
              <a:solidFill>
                <a:schemeClr val="dk1"/>
              </a:solidFill>
              <a:effectLst/>
              <a:latin typeface="+mn-lt"/>
              <a:ea typeface="+mn-ea"/>
              <a:cs typeface="+mn-cs"/>
            </a:rPr>
            <a:t>。また、前年度よりも多く</a:t>
          </a:r>
          <a:r>
            <a:rPr kumimoji="1" lang="ja-JP" altLang="ja-JP" sz="1100">
              <a:solidFill>
                <a:schemeClr val="dk1"/>
              </a:solidFill>
              <a:effectLst/>
              <a:latin typeface="+mn-lt"/>
              <a:ea typeface="+mn-ea"/>
              <a:cs typeface="+mn-cs"/>
            </a:rPr>
            <a:t>繰上償還を行ったことにより増となっている。今後も災害復旧事業に対する償還の増が見込まれるため高水準で推移するものと見込まれる。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52,160
51,406
246.71
46,255,017
44,746,098
962,987
15,487,071
31,428,394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37287</xdr:rowOff>
    </xdr:from>
    <xdr:to>
      <xdr:col>24</xdr:col>
      <xdr:colOff>63500</xdr:colOff>
      <xdr:row>34</xdr:row>
      <xdr:rowOff>73863</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flipV="1">
          <a:off x="3797300" y="58665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73863</xdr:rowOff>
    </xdr:from>
    <xdr:to>
      <xdr:col>19</xdr:col>
      <xdr:colOff>177800</xdr:colOff>
      <xdr:row>34</xdr:row>
      <xdr:rowOff>121412</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2908300" y="5903163"/>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84836</xdr:rowOff>
    </xdr:from>
    <xdr:to>
      <xdr:col>15</xdr:col>
      <xdr:colOff>50800</xdr:colOff>
      <xdr:row>34</xdr:row>
      <xdr:rowOff>121412</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a:off x="2019300" y="59141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61062</xdr:rowOff>
    </xdr:from>
    <xdr:to>
      <xdr:col>10</xdr:col>
      <xdr:colOff>114300</xdr:colOff>
      <xdr:row>34</xdr:row>
      <xdr:rowOff>84836</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1130300" y="5890362"/>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157937</xdr:rowOff>
    </xdr:from>
    <xdr:to>
      <xdr:col>24</xdr:col>
      <xdr:colOff>114300</xdr:colOff>
      <xdr:row>34</xdr:row>
      <xdr:rowOff>88087</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581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9364</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566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23063</xdr:rowOff>
    </xdr:from>
    <xdr:to>
      <xdr:col>20</xdr:col>
      <xdr:colOff>38100</xdr:colOff>
      <xdr:row>34</xdr:row>
      <xdr:rowOff>124663</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58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141190</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562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70612</xdr:rowOff>
    </xdr:from>
    <xdr:to>
      <xdr:col>15</xdr:col>
      <xdr:colOff>101600</xdr:colOff>
      <xdr:row>35</xdr:row>
      <xdr:rowOff>762</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17289</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567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34036</xdr:rowOff>
    </xdr:from>
    <xdr:to>
      <xdr:col>10</xdr:col>
      <xdr:colOff>165100</xdr:colOff>
      <xdr:row>34</xdr:row>
      <xdr:rowOff>135636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152163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56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10262</xdr:rowOff>
    </xdr:from>
    <xdr:to>
      <xdr:col>6</xdr:col>
      <xdr:colOff>38100</xdr:colOff>
      <xdr:row>34</xdr:row>
      <xdr:rowOff>111862</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583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128389</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56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xmlns=""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xmlns=""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xmlns=""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110443</xdr:rowOff>
    </xdr:from>
    <xdr:to>
      <xdr:col>24</xdr:col>
      <xdr:colOff>63500</xdr:colOff>
      <xdr:row>56</xdr:row>
      <xdr:rowOff>57423</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flipV="1">
          <a:off x="3797300" y="9197293"/>
          <a:ext cx="838200" cy="46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a:extLst>
            <a:ext uri="{FF2B5EF4-FFF2-40B4-BE49-F238E27FC236}">
              <a16:creationId xmlns:a16="http://schemas.microsoft.com/office/drawing/2014/main" xmlns="" id="{00000000-0008-0000-0700-000075000000}"/>
            </a:ext>
          </a:extLst>
        </xdr:cNvPr>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57423</xdr:rowOff>
    </xdr:from>
    <xdr:to>
      <xdr:col>19</xdr:col>
      <xdr:colOff>177800</xdr:colOff>
      <xdr:row>57</xdr:row>
      <xdr:rowOff>6640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2908300" y="9658623"/>
          <a:ext cx="889000" cy="12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a:extLst>
            <a:ext uri="{FF2B5EF4-FFF2-40B4-BE49-F238E27FC236}">
              <a16:creationId xmlns:a16="http://schemas.microsoft.com/office/drawing/2014/main" xmlns="" id="{00000000-0008-0000-0700-000079000000}"/>
            </a:ext>
          </a:extLst>
        </xdr:cNvPr>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124277</xdr:rowOff>
    </xdr:from>
    <xdr:to>
      <xdr:col>15</xdr:col>
      <xdr:colOff>50800</xdr:colOff>
      <xdr:row>57</xdr:row>
      <xdr:rowOff>6640</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2019300" y="9725477"/>
          <a:ext cx="889000" cy="5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124277</xdr:rowOff>
    </xdr:from>
    <xdr:to>
      <xdr:col>10</xdr:col>
      <xdr:colOff>114300</xdr:colOff>
      <xdr:row>57</xdr:row>
      <xdr:rowOff>32086</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1130300" y="9725477"/>
          <a:ext cx="889000" cy="7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863111" y="99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59643</xdr:rowOff>
    </xdr:from>
    <xdr:to>
      <xdr:col>24</xdr:col>
      <xdr:colOff>114300</xdr:colOff>
      <xdr:row>53</xdr:row>
      <xdr:rowOff>161243</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4584700" y="91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82520</xdr:rowOff>
    </xdr:from>
    <xdr:ext cx="599010" cy="259045"/>
    <xdr:sp macro="" textlink="">
      <xdr:nvSpPr>
        <xdr:cNvPr id="136" name="総務費該当値テキスト">
          <a:extLst>
            <a:ext uri="{FF2B5EF4-FFF2-40B4-BE49-F238E27FC236}">
              <a16:creationId xmlns:a16="http://schemas.microsoft.com/office/drawing/2014/main" xmlns="" id="{00000000-0008-0000-0700-000088000000}"/>
            </a:ext>
          </a:extLst>
        </xdr:cNvPr>
        <xdr:cNvSpPr txBox="1"/>
      </xdr:nvSpPr>
      <xdr:spPr>
        <a:xfrm>
          <a:off x="4686300" y="899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6623</xdr:rowOff>
    </xdr:from>
    <xdr:to>
      <xdr:col>20</xdr:col>
      <xdr:colOff>38100</xdr:colOff>
      <xdr:row>56</xdr:row>
      <xdr:rowOff>108223</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3746500" y="96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124750</xdr:rowOff>
    </xdr:from>
    <xdr:ext cx="59901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497795" y="938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127290</xdr:rowOff>
    </xdr:from>
    <xdr:to>
      <xdr:col>15</xdr:col>
      <xdr:colOff>101600</xdr:colOff>
      <xdr:row>57</xdr:row>
      <xdr:rowOff>57440</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2857500" y="972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73967</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2641111" y="95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73477</xdr:rowOff>
    </xdr:from>
    <xdr:to>
      <xdr:col>10</xdr:col>
      <xdr:colOff>165100</xdr:colOff>
      <xdr:row>57</xdr:row>
      <xdr:rowOff>3627</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968500" y="967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20154</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1719795" y="94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152736</xdr:rowOff>
    </xdr:from>
    <xdr:to>
      <xdr:col>6</xdr:col>
      <xdr:colOff>38100</xdr:colOff>
      <xdr:row>57</xdr:row>
      <xdr:rowOff>82886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079500" y="97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99413</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863111" y="952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139243</xdr:rowOff>
    </xdr:from>
    <xdr:to>
      <xdr:col>24</xdr:col>
      <xdr:colOff>63500</xdr:colOff>
      <xdr:row>75</xdr:row>
      <xdr:rowOff>30302</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2826543"/>
          <a:ext cx="838200" cy="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30302</xdr:rowOff>
    </xdr:from>
    <xdr:to>
      <xdr:col>19</xdr:col>
      <xdr:colOff>177800</xdr:colOff>
      <xdr:row>75</xdr:row>
      <xdr:rowOff>151321</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2889052"/>
          <a:ext cx="889000" cy="1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170738</xdr:rowOff>
    </xdr:from>
    <xdr:to>
      <xdr:col>15</xdr:col>
      <xdr:colOff>50800</xdr:colOff>
      <xdr:row>75</xdr:row>
      <xdr:rowOff>151321</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2019300" y="12858038"/>
          <a:ext cx="889000" cy="15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170738</xdr:rowOff>
    </xdr:from>
    <xdr:to>
      <xdr:col>10</xdr:col>
      <xdr:colOff>114300</xdr:colOff>
      <xdr:row>76</xdr:row>
      <xdr:rowOff>42608</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2858038"/>
          <a:ext cx="889000" cy="2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88443</xdr:rowOff>
    </xdr:from>
    <xdr:to>
      <xdr:col>24</xdr:col>
      <xdr:colOff>114300</xdr:colOff>
      <xdr:row>75</xdr:row>
      <xdr:rowOff>18593</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27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111320</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262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150952</xdr:rowOff>
    </xdr:from>
    <xdr:to>
      <xdr:col>20</xdr:col>
      <xdr:colOff>38100</xdr:colOff>
      <xdr:row>75</xdr:row>
      <xdr:rowOff>81102</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283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97629</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261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100520</xdr:rowOff>
    </xdr:from>
    <xdr:to>
      <xdr:col>15</xdr:col>
      <xdr:colOff>101600</xdr:colOff>
      <xdr:row>76</xdr:row>
      <xdr:rowOff>30671</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29592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47197</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273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119938</xdr:rowOff>
    </xdr:from>
    <xdr:to>
      <xdr:col>10</xdr:col>
      <xdr:colOff>165100</xdr:colOff>
      <xdr:row>75</xdr:row>
      <xdr:rowOff>50088</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280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66615</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258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163258</xdr:rowOff>
    </xdr:from>
    <xdr:to>
      <xdr:col>6</xdr:col>
      <xdr:colOff>38100</xdr:colOff>
      <xdr:row>76</xdr:row>
      <xdr:rowOff>93408</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02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84535</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114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4521</xdr:rowOff>
    </xdr:from>
    <xdr:to>
      <xdr:col>24</xdr:col>
      <xdr:colOff>63500</xdr:colOff>
      <xdr:row>96</xdr:row>
      <xdr:rowOff>115577</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3797300" y="16463721"/>
          <a:ext cx="838200" cy="11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78871</xdr:rowOff>
    </xdr:from>
    <xdr:to>
      <xdr:col>19</xdr:col>
      <xdr:colOff>177800</xdr:colOff>
      <xdr:row>96</xdr:row>
      <xdr:rowOff>4521</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2908300" y="16195171"/>
          <a:ext cx="889000" cy="26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78871</xdr:rowOff>
    </xdr:from>
    <xdr:to>
      <xdr:col>15</xdr:col>
      <xdr:colOff>50800</xdr:colOff>
      <xdr:row>96</xdr:row>
      <xdr:rowOff>53518</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019300" y="16195171"/>
          <a:ext cx="889000" cy="3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53518</xdr:rowOff>
    </xdr:from>
    <xdr:to>
      <xdr:col>10</xdr:col>
      <xdr:colOff>114300</xdr:colOff>
      <xdr:row>96</xdr:row>
      <xdr:rowOff>144022</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1130300" y="16512718"/>
          <a:ext cx="889000" cy="9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64777</xdr:rowOff>
    </xdr:from>
    <xdr:to>
      <xdr:col>24</xdr:col>
      <xdr:colOff>114300</xdr:colOff>
      <xdr:row>96</xdr:row>
      <xdr:rowOff>166377</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652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43204</xdr:rowOff>
    </xdr:from>
    <xdr:ext cx="534377"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50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125171</xdr:rowOff>
    </xdr:from>
    <xdr:to>
      <xdr:col>20</xdr:col>
      <xdr:colOff>38100</xdr:colOff>
      <xdr:row>96</xdr:row>
      <xdr:rowOff>55321</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4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71848</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530111" y="1618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28071</xdr:rowOff>
    </xdr:from>
    <xdr:to>
      <xdr:col>15</xdr:col>
      <xdr:colOff>101600</xdr:colOff>
      <xdr:row>94</xdr:row>
      <xdr:rowOff>129671</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614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146198</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41111" y="159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2718</xdr:rowOff>
    </xdr:from>
    <xdr:to>
      <xdr:col>10</xdr:col>
      <xdr:colOff>165100</xdr:colOff>
      <xdr:row>96</xdr:row>
      <xdr:rowOff>104318</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4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120845</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52111" y="1623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93222</xdr:rowOff>
    </xdr:from>
    <xdr:to>
      <xdr:col>6</xdr:col>
      <xdr:colOff>38100</xdr:colOff>
      <xdr:row>97</xdr:row>
      <xdr:rowOff>23372</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55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39899</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632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125984</xdr:rowOff>
    </xdr:from>
    <xdr:to>
      <xdr:col>55</xdr:col>
      <xdr:colOff>0</xdr:colOff>
      <xdr:row>38</xdr:row>
      <xdr:rowOff>133985</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64108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119290</xdr:rowOff>
    </xdr:from>
    <xdr:to>
      <xdr:col>50</xdr:col>
      <xdr:colOff>114300</xdr:colOff>
      <xdr:row>38</xdr:row>
      <xdr:rowOff>125984</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634390"/>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25036</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50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119290</xdr:rowOff>
    </xdr:from>
    <xdr:to>
      <xdr:col>45</xdr:col>
      <xdr:colOff>177800</xdr:colOff>
      <xdr:row>38</xdr:row>
      <xdr:rowOff>121902</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7861300" y="6634390"/>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121902</xdr:rowOff>
    </xdr:from>
    <xdr:to>
      <xdr:col>41</xdr:col>
      <xdr:colOff>50800</xdr:colOff>
      <xdr:row>38</xdr:row>
      <xdr:rowOff>123861</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6972300" y="6637002"/>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25363</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2017" y="671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20464</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83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83185</xdr:rowOff>
    </xdr:from>
    <xdr:to>
      <xdr:col>55</xdr:col>
      <xdr:colOff>50800</xdr:colOff>
      <xdr:row>39</xdr:row>
      <xdr:rowOff>13335</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61612</xdr:rowOff>
    </xdr:from>
    <xdr:ext cx="378565"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76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75184</xdr:rowOff>
    </xdr:from>
    <xdr:to>
      <xdr:col>50</xdr:col>
      <xdr:colOff>165100</xdr:colOff>
      <xdr:row>39</xdr:row>
      <xdr:rowOff>5334</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21861</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50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68490</xdr:rowOff>
    </xdr:from>
    <xdr:to>
      <xdr:col>46</xdr:col>
      <xdr:colOff>38100</xdr:colOff>
      <xdr:row>38</xdr:row>
      <xdr:rowOff>170090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5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15166</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61017" y="635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71102</xdr:rowOff>
    </xdr:from>
    <xdr:to>
      <xdr:col>41</xdr:col>
      <xdr:colOff>101600</xdr:colOff>
      <xdr:row>39</xdr:row>
      <xdr:rowOff>1252</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58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17779</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72017" y="6361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73061</xdr:rowOff>
    </xdr:from>
    <xdr:to>
      <xdr:col>36</xdr:col>
      <xdr:colOff>165100</xdr:colOff>
      <xdr:row>39</xdr:row>
      <xdr:rowOff>3211</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5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19738</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83017" y="6363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90418</xdr:rowOff>
    </xdr:from>
    <xdr:to>
      <xdr:col>55</xdr:col>
      <xdr:colOff>0</xdr:colOff>
      <xdr:row>55</xdr:row>
      <xdr:rowOff>21990</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9639300" y="9348718"/>
          <a:ext cx="838200" cy="10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139853</xdr:rowOff>
    </xdr:from>
    <xdr:to>
      <xdr:col>50</xdr:col>
      <xdr:colOff>114300</xdr:colOff>
      <xdr:row>55</xdr:row>
      <xdr:rowOff>21990</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8750300" y="9398153"/>
          <a:ext cx="889000" cy="5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156462</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72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97409</xdr:rowOff>
    </xdr:from>
    <xdr:to>
      <xdr:col>45</xdr:col>
      <xdr:colOff>177800</xdr:colOff>
      <xdr:row>54</xdr:row>
      <xdr:rowOff>139853</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7861300" y="9355709"/>
          <a:ext cx="8890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97409</xdr:rowOff>
    </xdr:from>
    <xdr:to>
      <xdr:col>41</xdr:col>
      <xdr:colOff>50800</xdr:colOff>
      <xdr:row>56</xdr:row>
      <xdr:rowOff>635</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6972300" y="9355709"/>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129068</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94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05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39618</xdr:rowOff>
    </xdr:from>
    <xdr:to>
      <xdr:col>55</xdr:col>
      <xdr:colOff>50800</xdr:colOff>
      <xdr:row>54</xdr:row>
      <xdr:rowOff>141218</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10426700" y="92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62495</xdr:rowOff>
    </xdr:from>
    <xdr:ext cx="534377"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14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142640</xdr:rowOff>
    </xdr:from>
    <xdr:to>
      <xdr:col>50</xdr:col>
      <xdr:colOff>165100</xdr:colOff>
      <xdr:row>55</xdr:row>
      <xdr:rowOff>72790</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9588500" y="94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89317</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372111" y="917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89053</xdr:rowOff>
    </xdr:from>
    <xdr:to>
      <xdr:col>46</xdr:col>
      <xdr:colOff>38100</xdr:colOff>
      <xdr:row>55</xdr:row>
      <xdr:rowOff>19203</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8699500" y="93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35730</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483111" y="912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46609</xdr:rowOff>
    </xdr:from>
    <xdr:to>
      <xdr:col>41</xdr:col>
      <xdr:colOff>101600</xdr:colOff>
      <xdr:row>54</xdr:row>
      <xdr:rowOff>148209</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7810500" y="930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164736</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594111" y="908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121285</xdr:rowOff>
    </xdr:from>
    <xdr:to>
      <xdr:col>36</xdr:col>
      <xdr:colOff>165100</xdr:colOff>
      <xdr:row>56</xdr:row>
      <xdr:rowOff>51435</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6921500" y="955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67962</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05111" y="93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17038</xdr:rowOff>
    </xdr:from>
    <xdr:to>
      <xdr:col>55</xdr:col>
      <xdr:colOff>0</xdr:colOff>
      <xdr:row>78</xdr:row>
      <xdr:rowOff>112706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3390138"/>
          <a:ext cx="838200" cy="9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111049</xdr:rowOff>
    </xdr:from>
    <xdr:to>
      <xdr:col>50</xdr:col>
      <xdr:colOff>114300</xdr:colOff>
      <xdr:row>78</xdr:row>
      <xdr:rowOff>112706</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8750300" y="13484149"/>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100495</xdr:rowOff>
    </xdr:from>
    <xdr:to>
      <xdr:col>45</xdr:col>
      <xdr:colOff>177800</xdr:colOff>
      <xdr:row>78</xdr:row>
      <xdr:rowOff>111049</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7861300" y="13473595"/>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100495</xdr:rowOff>
    </xdr:from>
    <xdr:to>
      <xdr:col>41</xdr:col>
      <xdr:colOff>50800</xdr:colOff>
      <xdr:row>78</xdr:row>
      <xdr:rowOff>118917</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6972300" y="13473595"/>
          <a:ext cx="889000" cy="1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137688</xdr:rowOff>
    </xdr:from>
    <xdr:to>
      <xdr:col>55</xdr:col>
      <xdr:colOff>50800</xdr:colOff>
      <xdr:row>78</xdr:row>
      <xdr:rowOff>67838</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333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116115</xdr:rowOff>
    </xdr:from>
    <xdr:ext cx="534377"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331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61906</xdr:rowOff>
    </xdr:from>
    <xdr:to>
      <xdr:col>50</xdr:col>
      <xdr:colOff>165100</xdr:colOff>
      <xdr:row>78</xdr:row>
      <xdr:rowOff>163506</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43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154633</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404428" y="1352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60249</xdr:rowOff>
    </xdr:from>
    <xdr:to>
      <xdr:col>46</xdr:col>
      <xdr:colOff>38100</xdr:colOff>
      <xdr:row>78</xdr:row>
      <xdr:rowOff>161849</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43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152976</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515428" y="135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49695</xdr:rowOff>
    </xdr:from>
    <xdr:to>
      <xdr:col>41</xdr:col>
      <xdr:colOff>101600</xdr:colOff>
      <xdr:row>78</xdr:row>
      <xdr:rowOff>151295</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4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142422</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626428" y="1351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68117</xdr:rowOff>
    </xdr:from>
    <xdr:to>
      <xdr:col>36</xdr:col>
      <xdr:colOff>165100</xdr:colOff>
      <xdr:row>78</xdr:row>
      <xdr:rowOff>169717</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4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160844</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37428" y="1353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xmlns=""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xmlns=""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xmlns=""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78828</xdr:rowOff>
    </xdr:from>
    <xdr:to>
      <xdr:col>55</xdr:col>
      <xdr:colOff>0</xdr:colOff>
      <xdr:row>96</xdr:row>
      <xdr:rowOff>158135</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9639300" y="16195128"/>
          <a:ext cx="838200" cy="4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a:extLst>
            <a:ext uri="{FF2B5EF4-FFF2-40B4-BE49-F238E27FC236}">
              <a16:creationId xmlns:a16="http://schemas.microsoft.com/office/drawing/2014/main" xmlns="" id="{00000000-0008-0000-0700-0000D3010000}"/>
            </a:ext>
          </a:extLst>
        </xdr:cNvPr>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78828</xdr:rowOff>
    </xdr:from>
    <xdr:to>
      <xdr:col>50</xdr:col>
      <xdr:colOff>114300</xdr:colOff>
      <xdr:row>94</xdr:row>
      <xdr:rowOff>105541</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flipV="1">
          <a:off x="8750300" y="16195128"/>
          <a:ext cx="8890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9372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105541</xdr:rowOff>
    </xdr:from>
    <xdr:to>
      <xdr:col>45</xdr:col>
      <xdr:colOff>177800</xdr:colOff>
      <xdr:row>96</xdr:row>
      <xdr:rowOff>21906</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flipV="1">
          <a:off x="7861300" y="16221841"/>
          <a:ext cx="889000" cy="25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142917</xdr:rowOff>
    </xdr:from>
    <xdr:to>
      <xdr:col>41</xdr:col>
      <xdr:colOff>50800</xdr:colOff>
      <xdr:row>96</xdr:row>
      <xdr:rowOff>21906</xdr:rowOff>
    </xdr:to>
    <xdr:cxnSp macro="">
      <xdr:nvCxnSpPr>
        <xdr:cNvPr id="475" name="直線コネクタ 474">
          <a:extLst>
            <a:ext uri="{FF2B5EF4-FFF2-40B4-BE49-F238E27FC236}">
              <a16:creationId xmlns:a16="http://schemas.microsoft.com/office/drawing/2014/main" xmlns="" id="{00000000-0008-0000-0700-0000DB010000}"/>
            </a:ext>
          </a:extLst>
        </xdr:cNvPr>
        <xdr:cNvCxnSpPr/>
      </xdr:nvCxnSpPr>
      <xdr:spPr>
        <a:xfrm>
          <a:off x="6972300" y="16430667"/>
          <a:ext cx="889000" cy="5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xmlns=""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xmlns=""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16970</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6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107335</xdr:rowOff>
    </xdr:from>
    <xdr:to>
      <xdr:col>55</xdr:col>
      <xdr:colOff>50800</xdr:colOff>
      <xdr:row>97</xdr:row>
      <xdr:rowOff>37485</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10426700" y="1656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85762</xdr:rowOff>
    </xdr:from>
    <xdr:ext cx="534377" cy="259045"/>
    <xdr:sp macro="" textlink="">
      <xdr:nvSpPr>
        <xdr:cNvPr id="486" name="土木費該当値テキスト">
          <a:extLst>
            <a:ext uri="{FF2B5EF4-FFF2-40B4-BE49-F238E27FC236}">
              <a16:creationId xmlns:a16="http://schemas.microsoft.com/office/drawing/2014/main" xmlns="" id="{00000000-0008-0000-0700-0000E6010000}"/>
            </a:ext>
          </a:extLst>
        </xdr:cNvPr>
        <xdr:cNvSpPr txBox="1"/>
      </xdr:nvSpPr>
      <xdr:spPr>
        <a:xfrm>
          <a:off x="10528300" y="1654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28028</xdr:rowOff>
    </xdr:from>
    <xdr:to>
      <xdr:col>50</xdr:col>
      <xdr:colOff>165100</xdr:colOff>
      <xdr:row>94</xdr:row>
      <xdr:rowOff>129628</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9588500" y="1614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146155</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9372111" y="159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54741</xdr:rowOff>
    </xdr:from>
    <xdr:to>
      <xdr:col>46</xdr:col>
      <xdr:colOff>38100</xdr:colOff>
      <xdr:row>94</xdr:row>
      <xdr:rowOff>156341</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8699500" y="1617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1418</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8483111" y="1594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142556</xdr:rowOff>
    </xdr:from>
    <xdr:to>
      <xdr:col>41</xdr:col>
      <xdr:colOff>101600</xdr:colOff>
      <xdr:row>96</xdr:row>
      <xdr:rowOff>72706</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7810500" y="164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89233</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7594111" y="1620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92117</xdr:rowOff>
    </xdr:from>
    <xdr:to>
      <xdr:col>36</xdr:col>
      <xdr:colOff>165100</xdr:colOff>
      <xdr:row>96</xdr:row>
      <xdr:rowOff>22267</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6921500" y="163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38794</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6705111" y="1615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xmlns=""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xmlns=""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xmlns=""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80652</xdr:rowOff>
    </xdr:from>
    <xdr:to>
      <xdr:col>85</xdr:col>
      <xdr:colOff>127000</xdr:colOff>
      <xdr:row>36</xdr:row>
      <xdr:rowOff>99809</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5481300" y="6252852"/>
          <a:ext cx="8382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a:extLst>
            <a:ext uri="{FF2B5EF4-FFF2-40B4-BE49-F238E27FC236}">
              <a16:creationId xmlns:a16="http://schemas.microsoft.com/office/drawing/2014/main" xmlns="" id="{00000000-0008-0000-0700-00000A020000}"/>
            </a:ext>
          </a:extLst>
        </xdr:cNvPr>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80652</xdr:rowOff>
    </xdr:from>
    <xdr:to>
      <xdr:col>81</xdr:col>
      <xdr:colOff>50800</xdr:colOff>
      <xdr:row>36</xdr:row>
      <xdr:rowOff>95306</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4592300" y="6252852"/>
          <a:ext cx="889000" cy="1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77978</xdr:rowOff>
    </xdr:from>
    <xdr:to>
      <xdr:col>76</xdr:col>
      <xdr:colOff>114300</xdr:colOff>
      <xdr:row>36</xdr:row>
      <xdr:rowOff>95306</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3703300" y="6250178"/>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77978</xdr:rowOff>
    </xdr:from>
    <xdr:to>
      <xdr:col>71</xdr:col>
      <xdr:colOff>177800</xdr:colOff>
      <xdr:row>36</xdr:row>
      <xdr:rowOff>98712</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flipV="1">
          <a:off x="12814300" y="6250178"/>
          <a:ext cx="8890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49009</xdr:rowOff>
    </xdr:from>
    <xdr:to>
      <xdr:col>85</xdr:col>
      <xdr:colOff>177800</xdr:colOff>
      <xdr:row>36</xdr:row>
      <xdr:rowOff>150609</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6268700" y="622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27436</xdr:rowOff>
    </xdr:from>
    <xdr:ext cx="534377" cy="259045"/>
    <xdr:sp macro="" textlink="">
      <xdr:nvSpPr>
        <xdr:cNvPr id="541" name="消防費該当値テキスト">
          <a:extLst>
            <a:ext uri="{FF2B5EF4-FFF2-40B4-BE49-F238E27FC236}">
              <a16:creationId xmlns:a16="http://schemas.microsoft.com/office/drawing/2014/main" xmlns="" id="{00000000-0008-0000-0700-00001D020000}"/>
            </a:ext>
          </a:extLst>
        </xdr:cNvPr>
        <xdr:cNvSpPr txBox="1"/>
      </xdr:nvSpPr>
      <xdr:spPr>
        <a:xfrm>
          <a:off x="16370300" y="61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29852</xdr:rowOff>
    </xdr:from>
    <xdr:to>
      <xdr:col>81</xdr:col>
      <xdr:colOff>101600</xdr:colOff>
      <xdr:row>36</xdr:row>
      <xdr:rowOff>131452</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5430500" y="620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122579</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5214111" y="62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44506</xdr:rowOff>
    </xdr:from>
    <xdr:to>
      <xdr:col>76</xdr:col>
      <xdr:colOff>165100</xdr:colOff>
      <xdr:row>36</xdr:row>
      <xdr:rowOff>146106</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4541500" y="621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137233</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4325111" y="630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27178</xdr:rowOff>
    </xdr:from>
    <xdr:to>
      <xdr:col>72</xdr:col>
      <xdr:colOff>38100</xdr:colOff>
      <xdr:row>36</xdr:row>
      <xdr:rowOff>128778</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3652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119905</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3436111" y="629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47912</xdr:rowOff>
    </xdr:from>
    <xdr:to>
      <xdr:col>67</xdr:col>
      <xdr:colOff>101600</xdr:colOff>
      <xdr:row>36</xdr:row>
      <xdr:rowOff>149512</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2763500" y="62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140639</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547111" y="63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xmlns=""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xmlns=""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xmlns=""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27245</xdr:rowOff>
    </xdr:from>
    <xdr:to>
      <xdr:col>85</xdr:col>
      <xdr:colOff>127000</xdr:colOff>
      <xdr:row>57</xdr:row>
      <xdr:rowOff>55297</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5481300" y="9628445"/>
          <a:ext cx="838200" cy="19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a:extLst>
            <a:ext uri="{FF2B5EF4-FFF2-40B4-BE49-F238E27FC236}">
              <a16:creationId xmlns:a16="http://schemas.microsoft.com/office/drawing/2014/main" xmlns="" id="{00000000-0008-0000-0700-000046020000}"/>
            </a:ext>
          </a:extLst>
        </xdr:cNvPr>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55297</xdr:rowOff>
    </xdr:from>
    <xdr:to>
      <xdr:col>81</xdr:col>
      <xdr:colOff>50800</xdr:colOff>
      <xdr:row>58</xdr:row>
      <xdr:rowOff>25922</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4592300" y="9827947"/>
          <a:ext cx="889000" cy="1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109786</xdr:rowOff>
    </xdr:from>
    <xdr:to>
      <xdr:col>76</xdr:col>
      <xdr:colOff>114300</xdr:colOff>
      <xdr:row>58</xdr:row>
      <xdr:rowOff>25922</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3703300" y="9539536"/>
          <a:ext cx="889000" cy="43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15880</xdr:rowOff>
    </xdr:from>
    <xdr:to>
      <xdr:col>71</xdr:col>
      <xdr:colOff>177800</xdr:colOff>
      <xdr:row>55</xdr:row>
      <xdr:rowOff>109786</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a:off x="12814300" y="9445630"/>
          <a:ext cx="889000" cy="9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547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147895</xdr:rowOff>
    </xdr:from>
    <xdr:to>
      <xdr:col>85</xdr:col>
      <xdr:colOff>177800</xdr:colOff>
      <xdr:row>56</xdr:row>
      <xdr:rowOff>78045</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6268700" y="95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126322</xdr:rowOff>
    </xdr:from>
    <xdr:ext cx="534377" cy="259045"/>
    <xdr:sp macro="" textlink="">
      <xdr:nvSpPr>
        <xdr:cNvPr id="601" name="教育費該当値テキスト">
          <a:extLst>
            <a:ext uri="{FF2B5EF4-FFF2-40B4-BE49-F238E27FC236}">
              <a16:creationId xmlns:a16="http://schemas.microsoft.com/office/drawing/2014/main" xmlns="" id="{00000000-0008-0000-0700-000059020000}"/>
            </a:ext>
          </a:extLst>
        </xdr:cNvPr>
        <xdr:cNvSpPr txBox="1"/>
      </xdr:nvSpPr>
      <xdr:spPr>
        <a:xfrm>
          <a:off x="16370300" y="955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4497</xdr:rowOff>
    </xdr:from>
    <xdr:to>
      <xdr:col>81</xdr:col>
      <xdr:colOff>101600</xdr:colOff>
      <xdr:row>57</xdr:row>
      <xdr:rowOff>106097</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5430500" y="977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97224</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5214111" y="986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146572</xdr:rowOff>
    </xdr:from>
    <xdr:to>
      <xdr:col>76</xdr:col>
      <xdr:colOff>165100</xdr:colOff>
      <xdr:row>58</xdr:row>
      <xdr:rowOff>76722</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4541500" y="991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67849</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4325111" y="100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58986</xdr:rowOff>
    </xdr:from>
    <xdr:to>
      <xdr:col>72</xdr:col>
      <xdr:colOff>38100</xdr:colOff>
      <xdr:row>55</xdr:row>
      <xdr:rowOff>160586</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3652500" y="94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5663</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3436111" y="926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136530</xdr:rowOff>
    </xdr:from>
    <xdr:to>
      <xdr:col>67</xdr:col>
      <xdr:colOff>101600</xdr:colOff>
      <xdr:row>55</xdr:row>
      <xdr:rowOff>66680</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2763500" y="93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83207</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547111" y="917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xmlns=""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34818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6317595" y="12379218"/>
          <a:ext cx="1269" cy="1133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xmlns=""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152945</xdr:rowOff>
    </xdr:from>
    <xdr:ext cx="599010" cy="259045"/>
    <xdr:sp macro="" textlink="">
      <xdr:nvSpPr>
        <xdr:cNvPr id="634" name="災害復旧費最大値テキスト">
          <a:extLst>
            <a:ext uri="{FF2B5EF4-FFF2-40B4-BE49-F238E27FC236}">
              <a16:creationId xmlns:a16="http://schemas.microsoft.com/office/drawing/2014/main" xmlns="" id="{00000000-0008-0000-0700-00007A020000}"/>
            </a:ext>
          </a:extLst>
        </xdr:cNvPr>
        <xdr:cNvSpPr txBox="1"/>
      </xdr:nvSpPr>
      <xdr:spPr>
        <a:xfrm>
          <a:off x="16370300" y="1215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34818</xdr:rowOff>
    </xdr:from>
    <xdr:to>
      <xdr:col>86</xdr:col>
      <xdr:colOff>25400</xdr:colOff>
      <xdr:row>72</xdr:row>
      <xdr:rowOff>34818</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2379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48196</xdr:rowOff>
    </xdr:from>
    <xdr:to>
      <xdr:col>85</xdr:col>
      <xdr:colOff>127000</xdr:colOff>
      <xdr:row>72</xdr:row>
      <xdr:rowOff>34818</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5481300" y="12221146"/>
          <a:ext cx="838200" cy="15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167536</xdr:rowOff>
    </xdr:from>
    <xdr:ext cx="469744" cy="259045"/>
    <xdr:sp macro="" textlink="">
      <xdr:nvSpPr>
        <xdr:cNvPr id="637" name="災害復旧費平均値テキスト">
          <a:extLst>
            <a:ext uri="{FF2B5EF4-FFF2-40B4-BE49-F238E27FC236}">
              <a16:creationId xmlns:a16="http://schemas.microsoft.com/office/drawing/2014/main" xmlns="" id="{00000000-0008-0000-0700-00007D020000}"/>
            </a:ext>
          </a:extLst>
        </xdr:cNvPr>
        <xdr:cNvSpPr txBox="1"/>
      </xdr:nvSpPr>
      <xdr:spPr>
        <a:xfrm>
          <a:off x="16370300" y="13369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17659</xdr:rowOff>
    </xdr:from>
    <xdr:to>
      <xdr:col>85</xdr:col>
      <xdr:colOff>177800</xdr:colOff>
      <xdr:row>78</xdr:row>
      <xdr:rowOff>119259</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6268700" y="1339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123927</xdr:rowOff>
    </xdr:from>
    <xdr:to>
      <xdr:col>81</xdr:col>
      <xdr:colOff>50800</xdr:colOff>
      <xdr:row>71</xdr:row>
      <xdr:rowOff>48196</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4592300" y="12125427"/>
          <a:ext cx="889000" cy="9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17952</xdr:rowOff>
    </xdr:from>
    <xdr:to>
      <xdr:col>81</xdr:col>
      <xdr:colOff>101600</xdr:colOff>
      <xdr:row>78</xdr:row>
      <xdr:rowOff>119552</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5430500" y="1339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110679</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46428" y="1348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123927</xdr:rowOff>
    </xdr:from>
    <xdr:to>
      <xdr:col>76</xdr:col>
      <xdr:colOff>114300</xdr:colOff>
      <xdr:row>73</xdr:row>
      <xdr:rowOff>145516</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3703300" y="12125427"/>
          <a:ext cx="889000" cy="53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35060</xdr:rowOff>
    </xdr:from>
    <xdr:to>
      <xdr:col>76</xdr:col>
      <xdr:colOff>165100</xdr:colOff>
      <xdr:row>78</xdr:row>
      <xdr:rowOff>136660</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45415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127787</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357428" y="1350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145516</xdr:rowOff>
    </xdr:from>
    <xdr:to>
      <xdr:col>71</xdr:col>
      <xdr:colOff>177800</xdr:colOff>
      <xdr:row>78</xdr:row>
      <xdr:rowOff>108500</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flipV="1">
          <a:off x="12814300" y="12661366"/>
          <a:ext cx="889000" cy="82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55167</xdr:rowOff>
    </xdr:from>
    <xdr:to>
      <xdr:col>72</xdr:col>
      <xdr:colOff>38100</xdr:colOff>
      <xdr:row>78</xdr:row>
      <xdr:rowOff>156767</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3652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147894</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68428" y="135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65821</xdr:rowOff>
    </xdr:from>
    <xdr:to>
      <xdr:col>67</xdr:col>
      <xdr:colOff>101600</xdr:colOff>
      <xdr:row>78</xdr:row>
      <xdr:rowOff>167421</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2763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158548</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79428" y="1353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155468</xdr:rowOff>
    </xdr:from>
    <xdr:to>
      <xdr:col>85</xdr:col>
      <xdr:colOff>177800</xdr:colOff>
      <xdr:row>72</xdr:row>
      <xdr:rowOff>85618</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6268700" y="1232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108495</xdr:rowOff>
    </xdr:from>
    <xdr:ext cx="599010" cy="259045"/>
    <xdr:sp macro="" textlink="">
      <xdr:nvSpPr>
        <xdr:cNvPr id="656" name="災害復旧費該当値テキスト">
          <a:extLst>
            <a:ext uri="{FF2B5EF4-FFF2-40B4-BE49-F238E27FC236}">
              <a16:creationId xmlns:a16="http://schemas.microsoft.com/office/drawing/2014/main" xmlns="" id="{00000000-0008-0000-0700-000090020000}"/>
            </a:ext>
          </a:extLst>
        </xdr:cNvPr>
        <xdr:cNvSpPr txBox="1"/>
      </xdr:nvSpPr>
      <xdr:spPr>
        <a:xfrm>
          <a:off x="16370300" y="122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168846</xdr:rowOff>
    </xdr:from>
    <xdr:to>
      <xdr:col>81</xdr:col>
      <xdr:colOff>101600</xdr:colOff>
      <xdr:row>71</xdr:row>
      <xdr:rowOff>98996</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5430500" y="121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115523</xdr:rowOff>
    </xdr:from>
    <xdr:ext cx="599010"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5181795" y="1194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73127</xdr:rowOff>
    </xdr:from>
    <xdr:to>
      <xdr:col>76</xdr:col>
      <xdr:colOff>165100</xdr:colOff>
      <xdr:row>71</xdr:row>
      <xdr:rowOff>3277</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4541500" y="120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19804</xdr:rowOff>
    </xdr:from>
    <xdr:ext cx="599010"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292795" y="1184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94716</xdr:rowOff>
    </xdr:from>
    <xdr:to>
      <xdr:col>72</xdr:col>
      <xdr:colOff>38100</xdr:colOff>
      <xdr:row>74</xdr:row>
      <xdr:rowOff>24866</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3652500" y="126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41393</xdr:rowOff>
    </xdr:from>
    <xdr:ext cx="534377"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436111" y="1238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57700</xdr:rowOff>
    </xdr:from>
    <xdr:to>
      <xdr:col>67</xdr:col>
      <xdr:colOff>101600</xdr:colOff>
      <xdr:row>78</xdr:row>
      <xdr:rowOff>159300</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2763500" y="134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4377</xdr:rowOff>
    </xdr:from>
    <xdr:ext cx="469744"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579428" y="132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90488</xdr:rowOff>
    </xdr:from>
    <xdr:to>
      <xdr:col>85</xdr:col>
      <xdr:colOff>127000</xdr:colOff>
      <xdr:row>94</xdr:row>
      <xdr:rowOff>74867</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5481300" y="16035338"/>
          <a:ext cx="838200" cy="1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74867</xdr:rowOff>
    </xdr:from>
    <xdr:to>
      <xdr:col>81</xdr:col>
      <xdr:colOff>50800</xdr:colOff>
      <xdr:row>95</xdr:row>
      <xdr:rowOff>86119</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4592300" y="16191167"/>
          <a:ext cx="889000" cy="18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86119</xdr:rowOff>
    </xdr:from>
    <xdr:to>
      <xdr:col>76</xdr:col>
      <xdr:colOff>114300</xdr:colOff>
      <xdr:row>95</xdr:row>
      <xdr:rowOff>110426</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flipV="1">
          <a:off x="13703300" y="16373869"/>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63805</xdr:rowOff>
    </xdr:from>
    <xdr:to>
      <xdr:col>71</xdr:col>
      <xdr:colOff>177800</xdr:colOff>
      <xdr:row>95</xdr:row>
      <xdr:rowOff>110426</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2814300" y="16351555"/>
          <a:ext cx="889000" cy="4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39688</xdr:rowOff>
    </xdr:from>
    <xdr:to>
      <xdr:col>85</xdr:col>
      <xdr:colOff>177800</xdr:colOff>
      <xdr:row>93</xdr:row>
      <xdr:rowOff>141288</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6268700" y="159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62565</xdr:rowOff>
    </xdr:from>
    <xdr:ext cx="534377"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583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24067</xdr:rowOff>
    </xdr:from>
    <xdr:to>
      <xdr:col>81</xdr:col>
      <xdr:colOff>101600</xdr:colOff>
      <xdr:row>94</xdr:row>
      <xdr:rowOff>125667</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5430500" y="161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142194</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214111" y="159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35319</xdr:rowOff>
    </xdr:from>
    <xdr:to>
      <xdr:col>76</xdr:col>
      <xdr:colOff>165100</xdr:colOff>
      <xdr:row>95</xdr:row>
      <xdr:rowOff>136919</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4541500" y="163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128046</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325111" y="164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59626</xdr:rowOff>
    </xdr:from>
    <xdr:to>
      <xdr:col>72</xdr:col>
      <xdr:colOff>38100</xdr:colOff>
      <xdr:row>95</xdr:row>
      <xdr:rowOff>161226</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3652500" y="163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152353</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36111" y="1644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13005</xdr:rowOff>
    </xdr:from>
    <xdr:to>
      <xdr:col>67</xdr:col>
      <xdr:colOff>101600</xdr:colOff>
      <xdr:row>95</xdr:row>
      <xdr:rowOff>114605</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2763500" y="163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105732</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47111" y="163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xmlns=""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48" name="諸支出金最小値テキスト">
          <a:extLst>
            <a:ext uri="{FF2B5EF4-FFF2-40B4-BE49-F238E27FC236}">
              <a16:creationId xmlns:a16="http://schemas.microsoft.com/office/drawing/2014/main" xmlns="" id="{00000000-0008-0000-0700-0000EC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0" name="諸支出金最大値テキスト">
          <a:extLst>
            <a:ext uri="{FF2B5EF4-FFF2-40B4-BE49-F238E27FC236}">
              <a16:creationId xmlns:a16="http://schemas.microsoft.com/office/drawing/2014/main" xmlns="" id="{00000000-0008-0000-0700-0000EE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3" name="諸支出金平均値テキスト">
          <a:extLst>
            <a:ext uri="{FF2B5EF4-FFF2-40B4-BE49-F238E27FC236}">
              <a16:creationId xmlns:a16="http://schemas.microsoft.com/office/drawing/2014/main" xmlns="" id="{00000000-0008-0000-0700-0000F1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2" name="諸支出金該当値テキスト">
          <a:extLst>
            <a:ext uri="{FF2B5EF4-FFF2-40B4-BE49-F238E27FC236}">
              <a16:creationId xmlns:a16="http://schemas.microsoft.com/office/drawing/2014/main" xmlns="" id="{00000000-0008-0000-0700-000004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xmlns=""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xmlns=""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xmlns=""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xmlns=""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xmlns=""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xmlns=""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xmlns=""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●総務費　ふるさと応援寄附金の増により寄附金に係る経費や地域振興基金の積立金額の増加</a:t>
          </a:r>
          <a:r>
            <a:rPr kumimoji="1" lang="ja-JP" altLang="en-US" sz="1000">
              <a:solidFill>
                <a:schemeClr val="dk1"/>
              </a:solidFill>
              <a:effectLst/>
              <a:latin typeface="+mn-lt"/>
              <a:ea typeface="+mn-ea"/>
              <a:cs typeface="+mn-cs"/>
            </a:rPr>
            <a:t>、特別定額給付金事業により</a:t>
          </a:r>
          <a:r>
            <a:rPr kumimoji="1" lang="ja-JP" altLang="ja-JP" sz="1000">
              <a:solidFill>
                <a:schemeClr val="dk1"/>
              </a:solidFill>
              <a:effectLst/>
              <a:latin typeface="+mn-lt"/>
              <a:ea typeface="+mn-ea"/>
              <a:cs typeface="+mn-cs"/>
            </a:rPr>
            <a:t>前年度に比べ増となっており、類似団体と比較すると高い水準にある。今後も高水準で推移が見込まれるため、その他事業の検討・実施等行い、経費抑制を図る。</a:t>
          </a:r>
          <a:endParaRPr lang="ja-JP" altLang="ja-JP" sz="1000">
            <a:effectLst/>
          </a:endParaRPr>
        </a:p>
        <a:p>
          <a:r>
            <a:rPr kumimoji="1" lang="ja-JP" altLang="ja-JP" sz="1000">
              <a:solidFill>
                <a:schemeClr val="dk1"/>
              </a:solidFill>
              <a:effectLst/>
              <a:latin typeface="+mn-lt"/>
              <a:ea typeface="+mn-ea"/>
              <a:cs typeface="+mn-cs"/>
            </a:rPr>
            <a:t>●衛生費　災害等廃棄物処理事業の終了により、前年度</a:t>
          </a:r>
          <a:r>
            <a:rPr kumimoji="1" lang="ja-JP" altLang="en-US" sz="1000">
              <a:solidFill>
                <a:schemeClr val="dk1"/>
              </a:solidFill>
              <a:effectLst/>
              <a:latin typeface="+mn-lt"/>
              <a:ea typeface="+mn-ea"/>
              <a:cs typeface="+mn-cs"/>
            </a:rPr>
            <a:t>から減少している</a:t>
          </a:r>
          <a:r>
            <a:rPr kumimoji="1" lang="ja-JP" altLang="ja-JP" sz="1000">
              <a:solidFill>
                <a:schemeClr val="dk1"/>
              </a:solidFill>
              <a:effectLst/>
              <a:latin typeface="+mn-lt"/>
              <a:ea typeface="+mn-ea"/>
              <a:cs typeface="+mn-cs"/>
            </a:rPr>
            <a:t>が、ゴミ処理施設公債費償還に係る負担金の増等があるため</a:t>
          </a:r>
          <a:r>
            <a:rPr kumimoji="1" lang="ja-JP" altLang="en-US" sz="1000">
              <a:solidFill>
                <a:schemeClr val="dk1"/>
              </a:solidFill>
              <a:effectLst/>
              <a:latin typeface="+mn-lt"/>
              <a:ea typeface="+mn-ea"/>
              <a:cs typeface="+mn-cs"/>
            </a:rPr>
            <a:t>類似団体と同程度の</a:t>
          </a:r>
          <a:r>
            <a:rPr kumimoji="1" lang="ja-JP" altLang="ja-JP" sz="1000">
              <a:solidFill>
                <a:schemeClr val="dk1"/>
              </a:solidFill>
              <a:effectLst/>
              <a:latin typeface="+mn-lt"/>
              <a:ea typeface="+mn-ea"/>
              <a:cs typeface="+mn-cs"/>
            </a:rPr>
            <a:t>水準となっている。今後は通常事業の精査等を行い経費抑制を図る。</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●農林水産費　</a:t>
          </a:r>
          <a:r>
            <a:rPr kumimoji="1" lang="en-US" altLang="ja-JP" sz="1100">
              <a:solidFill>
                <a:schemeClr val="dk1"/>
              </a:solidFill>
              <a:effectLst/>
              <a:latin typeface="+mn-lt"/>
              <a:ea typeface="+mn-ea"/>
              <a:cs typeface="+mn-cs"/>
            </a:rPr>
            <a:t>JA</a:t>
          </a:r>
          <a:r>
            <a:rPr kumimoji="1" lang="ja-JP" altLang="ja-JP" sz="1100">
              <a:solidFill>
                <a:schemeClr val="dk1"/>
              </a:solidFill>
              <a:effectLst/>
              <a:latin typeface="+mn-lt"/>
              <a:ea typeface="+mn-ea"/>
              <a:cs typeface="+mn-cs"/>
            </a:rPr>
            <a:t>パッケージセンター建設事業、農村環境整備事業の増により、前年度と比べると増となっており、依然として類似団体の平均を大きく上回っているため、過剰な支出のないよう適正化に努める。</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●土木費　東中町団地建替事業や道路新設改良事業の増はあったものの、</a:t>
          </a:r>
          <a:r>
            <a:rPr kumimoji="1" lang="ja-JP" altLang="en-US" sz="1000">
              <a:solidFill>
                <a:schemeClr val="dk1"/>
              </a:solidFill>
              <a:effectLst/>
              <a:latin typeface="+mn-lt"/>
              <a:ea typeface="+mn-ea"/>
              <a:cs typeface="+mn-cs"/>
            </a:rPr>
            <a:t>災害</a:t>
          </a:r>
          <a:r>
            <a:rPr kumimoji="1" lang="ja-JP" altLang="ja-JP" sz="1000">
              <a:solidFill>
                <a:schemeClr val="dk1"/>
              </a:solidFill>
              <a:effectLst/>
              <a:latin typeface="+mn-lt"/>
              <a:ea typeface="+mn-ea"/>
              <a:cs typeface="+mn-cs"/>
            </a:rPr>
            <a:t>公営住宅整備事業、災害関連地域防災がけ崩れ対策事業の減により類似団体と比較すると</a:t>
          </a:r>
          <a:r>
            <a:rPr kumimoji="1" lang="ja-JP" altLang="en-US" sz="1000">
              <a:solidFill>
                <a:schemeClr val="dk1"/>
              </a:solidFill>
              <a:effectLst/>
              <a:latin typeface="+mn-lt"/>
              <a:ea typeface="+mn-ea"/>
              <a:cs typeface="+mn-cs"/>
            </a:rPr>
            <a:t>低い</a:t>
          </a:r>
          <a:r>
            <a:rPr kumimoji="1" lang="ja-JP" altLang="ja-JP" sz="1000">
              <a:solidFill>
                <a:schemeClr val="dk1"/>
              </a:solidFill>
              <a:effectLst/>
              <a:latin typeface="+mn-lt"/>
              <a:ea typeface="+mn-ea"/>
              <a:cs typeface="+mn-cs"/>
            </a:rPr>
            <a:t>水準にある。今後も公営住宅の建替等を控えているため必要な事業量を見極め、過剰な施工実施とならないよう経費縮減に努める。</a:t>
          </a:r>
          <a:endParaRPr lang="ja-JP" altLang="ja-JP" sz="1000">
            <a:effectLst/>
          </a:endParaRPr>
        </a:p>
        <a:p>
          <a:r>
            <a:rPr kumimoji="1" lang="ja-JP" altLang="ja-JP" sz="1000">
              <a:solidFill>
                <a:schemeClr val="dk1"/>
              </a:solidFill>
              <a:effectLst/>
              <a:latin typeface="+mn-lt"/>
              <a:ea typeface="+mn-ea"/>
              <a:cs typeface="+mn-cs"/>
            </a:rPr>
            <a:t>●教育費　類似団体平均</a:t>
          </a:r>
          <a:r>
            <a:rPr kumimoji="1" lang="ja-JP" altLang="en-US" sz="1000">
              <a:solidFill>
                <a:schemeClr val="dk1"/>
              </a:solidFill>
              <a:effectLst/>
              <a:latin typeface="+mn-lt"/>
              <a:ea typeface="+mn-ea"/>
              <a:cs typeface="+mn-cs"/>
            </a:rPr>
            <a:t>と同程度の水準</a:t>
          </a:r>
          <a:r>
            <a:rPr kumimoji="1" lang="ja-JP" altLang="ja-JP" sz="1000">
              <a:solidFill>
                <a:schemeClr val="dk1"/>
              </a:solidFill>
              <a:effectLst/>
              <a:latin typeface="+mn-lt"/>
              <a:ea typeface="+mn-ea"/>
              <a:cs typeface="+mn-cs"/>
            </a:rPr>
            <a:t>であるが、</a:t>
          </a:r>
          <a:r>
            <a:rPr kumimoji="1" lang="en-US" altLang="ja-JP" sz="1000">
              <a:solidFill>
                <a:schemeClr val="dk1"/>
              </a:solidFill>
              <a:effectLst/>
              <a:latin typeface="+mn-lt"/>
              <a:ea typeface="+mn-ea"/>
              <a:cs typeface="+mn-cs"/>
            </a:rPr>
            <a:t>GIGA</a:t>
          </a:r>
          <a:r>
            <a:rPr kumimoji="1" lang="ja-JP" altLang="en-US" sz="1000">
              <a:solidFill>
                <a:schemeClr val="dk1"/>
              </a:solidFill>
              <a:effectLst/>
              <a:latin typeface="+mn-lt"/>
              <a:ea typeface="+mn-ea"/>
              <a:cs typeface="+mn-cs"/>
            </a:rPr>
            <a:t>スクール関連事業</a:t>
          </a:r>
          <a:r>
            <a:rPr kumimoji="1" lang="ja-JP" altLang="ja-JP" sz="1000">
              <a:solidFill>
                <a:schemeClr val="dk1"/>
              </a:solidFill>
              <a:effectLst/>
              <a:latin typeface="+mn-lt"/>
              <a:ea typeface="+mn-ea"/>
              <a:cs typeface="+mn-cs"/>
            </a:rPr>
            <a:t>等で増加となっている。今後</a:t>
          </a:r>
          <a:r>
            <a:rPr kumimoji="1" lang="ja-JP" altLang="en-US" sz="1000">
              <a:solidFill>
                <a:schemeClr val="dk1"/>
              </a:solidFill>
              <a:effectLst/>
              <a:latin typeface="+mn-lt"/>
              <a:ea typeface="+mn-ea"/>
              <a:cs typeface="+mn-cs"/>
            </a:rPr>
            <a:t>も</a:t>
          </a:r>
          <a:r>
            <a:rPr kumimoji="1" lang="ja-JP" altLang="ja-JP" sz="1000">
              <a:solidFill>
                <a:schemeClr val="dk1"/>
              </a:solidFill>
              <a:effectLst/>
              <a:latin typeface="+mn-lt"/>
              <a:ea typeface="+mn-ea"/>
              <a:cs typeface="+mn-cs"/>
            </a:rPr>
            <a:t>事業費の増が見込まれるため通常事業の精査等を行い事業費抑制に努める。</a:t>
          </a:r>
          <a:endParaRPr lang="ja-JP" altLang="ja-JP" sz="1000">
            <a:effectLst/>
          </a:endParaRPr>
        </a:p>
        <a:p>
          <a:r>
            <a:rPr kumimoji="1" lang="ja-JP" altLang="ja-JP" sz="1000">
              <a:solidFill>
                <a:schemeClr val="dk1"/>
              </a:solidFill>
              <a:effectLst/>
              <a:latin typeface="+mn-lt"/>
              <a:ea typeface="+mn-ea"/>
              <a:cs typeface="+mn-cs"/>
            </a:rPr>
            <a:t>●災害復旧費　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月九州北部豪雨</a:t>
          </a:r>
          <a:r>
            <a:rPr kumimoji="1" lang="ja-JP" altLang="en-US" sz="1000">
              <a:solidFill>
                <a:schemeClr val="dk1"/>
              </a:solidFill>
              <a:effectLst/>
              <a:latin typeface="+mn-lt"/>
              <a:ea typeface="+mn-ea"/>
              <a:cs typeface="+mn-cs"/>
            </a:rPr>
            <a:t>以降、</a:t>
          </a:r>
          <a:r>
            <a:rPr kumimoji="1" lang="en-US" altLang="ja-JP" sz="1000">
              <a:solidFill>
                <a:schemeClr val="dk1"/>
              </a:solidFill>
              <a:effectLst/>
              <a:latin typeface="+mn-lt"/>
              <a:ea typeface="+mn-ea"/>
              <a:cs typeface="+mn-cs"/>
            </a:rPr>
            <a:t>4</a:t>
          </a:r>
          <a:r>
            <a:rPr kumimoji="1" lang="ja-JP" altLang="en-US" sz="1000">
              <a:solidFill>
                <a:schemeClr val="dk1"/>
              </a:solidFill>
              <a:effectLst/>
              <a:latin typeface="+mn-lt"/>
              <a:ea typeface="+mn-ea"/>
              <a:cs typeface="+mn-cs"/>
            </a:rPr>
            <a:t>年続けて豪雨災害が発生し、</a:t>
          </a:r>
          <a:r>
            <a:rPr kumimoji="1" lang="ja-JP" altLang="ja-JP" sz="1000">
              <a:solidFill>
                <a:schemeClr val="dk1"/>
              </a:solidFill>
              <a:effectLst/>
              <a:latin typeface="+mn-lt"/>
              <a:ea typeface="+mn-ea"/>
              <a:cs typeface="+mn-cs"/>
            </a:rPr>
            <a:t>多額の災害復旧事業費が必要となっている。今後も災害復旧事業が継続していくため、復旧が完了するまで大きく減となる見込みは少ない。</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財政調整基金については取崩を行わず災害寄附金等</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積立を行った。残高は前年と比べ</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億円増の</a:t>
          </a:r>
          <a:r>
            <a:rPr kumimoji="1" lang="en-US" altLang="ja-JP" sz="1000">
              <a:solidFill>
                <a:schemeClr val="dk1"/>
              </a:solidFill>
              <a:effectLst/>
              <a:latin typeface="+mn-lt"/>
              <a:ea typeface="+mn-ea"/>
              <a:cs typeface="+mn-cs"/>
            </a:rPr>
            <a:t>43.1</a:t>
          </a:r>
          <a:r>
            <a:rPr kumimoji="1" lang="ja-JP" altLang="ja-JP" sz="1000">
              <a:solidFill>
                <a:schemeClr val="dk1"/>
              </a:solidFill>
              <a:effectLst/>
              <a:latin typeface="+mn-lt"/>
              <a:ea typeface="+mn-ea"/>
              <a:cs typeface="+mn-cs"/>
            </a:rPr>
            <a:t>億円、標準財政規模比では</a:t>
          </a:r>
          <a:r>
            <a:rPr kumimoji="1" lang="en-US" altLang="ja-JP" sz="1000">
              <a:solidFill>
                <a:schemeClr val="dk1"/>
              </a:solidFill>
              <a:effectLst/>
              <a:latin typeface="+mn-lt"/>
              <a:ea typeface="+mn-ea"/>
              <a:cs typeface="+mn-cs"/>
            </a:rPr>
            <a:t>0.55</a:t>
          </a:r>
          <a:r>
            <a:rPr kumimoji="1" lang="ja-JP" altLang="ja-JP" sz="1000">
              <a:solidFill>
                <a:schemeClr val="dk1"/>
              </a:solidFill>
              <a:effectLst/>
              <a:latin typeface="+mn-lt"/>
              <a:ea typeface="+mn-ea"/>
              <a:cs typeface="+mn-cs"/>
            </a:rPr>
            <a:t>ポイント増の</a:t>
          </a:r>
          <a:r>
            <a:rPr kumimoji="1" lang="en-US" altLang="ja-JP" sz="1000">
              <a:solidFill>
                <a:schemeClr val="dk1"/>
              </a:solidFill>
              <a:effectLst/>
              <a:latin typeface="+mn-lt"/>
              <a:ea typeface="+mn-ea"/>
              <a:cs typeface="+mn-cs"/>
            </a:rPr>
            <a:t>27.85</a:t>
          </a:r>
          <a:r>
            <a:rPr kumimoji="1" lang="ja-JP" altLang="ja-JP" sz="1000">
              <a:solidFill>
                <a:schemeClr val="dk1"/>
              </a:solidFill>
              <a:effectLst/>
              <a:latin typeface="+mn-lt"/>
              <a:ea typeface="+mn-ea"/>
              <a:cs typeface="+mn-cs"/>
            </a:rPr>
            <a:t>％となっている</a:t>
          </a:r>
          <a:r>
            <a:rPr kumimoji="1" lang="ja-JP" altLang="en-US"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実質収支額の標準財政規模比は、前年度と比較し</a:t>
          </a:r>
          <a:r>
            <a:rPr kumimoji="1" lang="en-US" altLang="ja-JP" sz="1000">
              <a:solidFill>
                <a:schemeClr val="dk1"/>
              </a:solidFill>
              <a:effectLst/>
              <a:latin typeface="+mn-lt"/>
              <a:ea typeface="+mn-ea"/>
              <a:cs typeface="+mn-cs"/>
            </a:rPr>
            <a:t>0.44</a:t>
          </a:r>
          <a:r>
            <a:rPr kumimoji="1" lang="ja-JP" altLang="en-US" sz="1000">
              <a:solidFill>
                <a:schemeClr val="dk1"/>
              </a:solidFill>
              <a:effectLst/>
              <a:latin typeface="+mn-lt"/>
              <a:ea typeface="+mn-ea"/>
              <a:cs typeface="+mn-cs"/>
            </a:rPr>
            <a:t>ポイント減の</a:t>
          </a:r>
          <a:r>
            <a:rPr kumimoji="1" lang="en-US" altLang="ja-JP" sz="1000">
              <a:solidFill>
                <a:schemeClr val="dk1"/>
              </a:solidFill>
              <a:effectLst/>
              <a:latin typeface="+mn-lt"/>
              <a:ea typeface="+mn-ea"/>
              <a:cs typeface="+mn-cs"/>
            </a:rPr>
            <a:t>6.22</a:t>
          </a:r>
          <a:r>
            <a:rPr kumimoji="1" lang="ja-JP" altLang="ja-JP" sz="1000">
              <a:solidFill>
                <a:schemeClr val="dk1"/>
              </a:solidFill>
              <a:effectLst/>
              <a:latin typeface="+mn-lt"/>
              <a:ea typeface="+mn-ea"/>
              <a:cs typeface="+mn-cs"/>
            </a:rPr>
            <a:t>％であるが、</a:t>
          </a:r>
          <a:r>
            <a:rPr kumimoji="1" lang="ja-JP" altLang="en-US" sz="1000">
              <a:solidFill>
                <a:schemeClr val="dk1"/>
              </a:solidFill>
              <a:effectLst/>
              <a:latin typeface="+mn-lt"/>
              <a:ea typeface="+mn-ea"/>
              <a:cs typeface="+mn-cs"/>
            </a:rPr>
            <a:t>財政調整基金積立や繰上償還をしたため</a:t>
          </a:r>
          <a:r>
            <a:rPr kumimoji="1" lang="ja-JP" altLang="ja-JP" sz="1000">
              <a:solidFill>
                <a:schemeClr val="dk1"/>
              </a:solidFill>
              <a:effectLst/>
              <a:latin typeface="+mn-lt"/>
              <a:ea typeface="+mn-ea"/>
              <a:cs typeface="+mn-cs"/>
            </a:rPr>
            <a:t>実質単年度収支については、</a:t>
          </a:r>
          <a:r>
            <a:rPr kumimoji="1" lang="en-US" altLang="ja-JP" sz="1000">
              <a:solidFill>
                <a:schemeClr val="dk1"/>
              </a:solidFill>
              <a:effectLst/>
              <a:latin typeface="+mn-lt"/>
              <a:ea typeface="+mn-ea"/>
              <a:cs typeface="+mn-cs"/>
            </a:rPr>
            <a:t>4.92</a:t>
          </a:r>
          <a:r>
            <a:rPr kumimoji="1" lang="ja-JP" altLang="en-US" sz="1000">
              <a:solidFill>
                <a:schemeClr val="dk1"/>
              </a:solidFill>
              <a:effectLst/>
              <a:latin typeface="+mn-lt"/>
              <a:ea typeface="+mn-ea"/>
              <a:cs typeface="+mn-cs"/>
            </a:rPr>
            <a:t>ポイント増の</a:t>
          </a:r>
          <a:r>
            <a:rPr kumimoji="1" lang="en-US" altLang="ja-JP" sz="1000">
              <a:solidFill>
                <a:schemeClr val="dk1"/>
              </a:solidFill>
              <a:effectLst/>
              <a:latin typeface="+mn-lt"/>
              <a:ea typeface="+mn-ea"/>
              <a:cs typeface="+mn-cs"/>
            </a:rPr>
            <a:t>7.95</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となっている</a:t>
          </a:r>
          <a:r>
            <a:rPr kumimoji="1" lang="ja-JP" altLang="ja-JP"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今後は特別交付税の減収見込み、災害復旧事業の継続により、財政調整基金の取崩しが必要と考えられるため、事業精査による歳出抑制や</a:t>
          </a:r>
          <a:r>
            <a:rPr kumimoji="1" lang="ja-JP" altLang="en-US" sz="1000">
              <a:solidFill>
                <a:schemeClr val="dk1"/>
              </a:solidFill>
              <a:effectLst/>
              <a:latin typeface="+mn-lt"/>
              <a:ea typeface="+mn-ea"/>
              <a:cs typeface="+mn-cs"/>
            </a:rPr>
            <a:t>税収</a:t>
          </a:r>
          <a:r>
            <a:rPr kumimoji="1" lang="ja-JP" altLang="ja-JP" sz="1000">
              <a:solidFill>
                <a:schemeClr val="dk1"/>
              </a:solidFill>
              <a:effectLst/>
              <a:latin typeface="+mn-lt"/>
              <a:ea typeface="+mn-ea"/>
              <a:cs typeface="+mn-cs"/>
            </a:rPr>
            <a:t>等の歳入確保に努め、健全な財政運営を図っていく。</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特別会計は</a:t>
          </a:r>
          <a:r>
            <a:rPr kumimoji="1" lang="ja-JP" altLang="en-US" sz="1100">
              <a:solidFill>
                <a:schemeClr val="dk1"/>
              </a:solidFill>
              <a:effectLst/>
              <a:latin typeface="+mn-lt"/>
              <a:ea typeface="+mn-ea"/>
              <a:cs typeface="+mn-cs"/>
            </a:rPr>
            <a:t>すべて</a:t>
          </a:r>
          <a:r>
            <a:rPr kumimoji="1" lang="ja-JP" altLang="ja-JP" sz="1100">
              <a:solidFill>
                <a:schemeClr val="dk1"/>
              </a:solidFill>
              <a:effectLst/>
              <a:latin typeface="+mn-lt"/>
              <a:ea typeface="+mn-ea"/>
              <a:cs typeface="+mn-cs"/>
            </a:rPr>
            <a:t>黒字での運営となっている。国民健康保険特別会計（事業勘定）は、前年度</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赤字となって</a:t>
          </a:r>
          <a:r>
            <a:rPr kumimoji="1" lang="ja-JP" altLang="en-US" sz="1100">
              <a:solidFill>
                <a:schemeClr val="dk1"/>
              </a:solidFill>
              <a:effectLst/>
              <a:latin typeface="+mn-lt"/>
              <a:ea typeface="+mn-ea"/>
              <a:cs typeface="+mn-cs"/>
            </a:rPr>
            <a:t>いたが、医療費の削減・抑制や</a:t>
          </a:r>
          <a:r>
            <a:rPr kumimoji="1" lang="ja-JP" altLang="ja-JP" sz="1100">
              <a:solidFill>
                <a:schemeClr val="dk1"/>
              </a:solidFill>
              <a:effectLst/>
              <a:latin typeface="+mn-lt"/>
              <a:ea typeface="+mn-ea"/>
              <a:cs typeface="+mn-cs"/>
            </a:rPr>
            <a:t>国保税の収納対策等により</a:t>
          </a:r>
          <a:r>
            <a:rPr kumimoji="1" lang="ja-JP" altLang="en-US" sz="1100">
              <a:solidFill>
                <a:schemeClr val="dk1"/>
              </a:solidFill>
              <a:effectLst/>
              <a:latin typeface="+mn-lt"/>
              <a:ea typeface="+mn-ea"/>
              <a:cs typeface="+mn-cs"/>
            </a:rPr>
            <a:t>黒字となった。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高齢化に伴う医療費等</a:t>
          </a:r>
          <a:r>
            <a:rPr kumimoji="1" lang="ja-JP" altLang="ja-JP" sz="1100">
              <a:solidFill>
                <a:schemeClr val="dk1"/>
              </a:solidFill>
              <a:effectLst/>
              <a:latin typeface="+mn-lt"/>
              <a:ea typeface="+mn-ea"/>
              <a:cs typeface="+mn-cs"/>
            </a:rPr>
            <a:t>の歳出増加が懸念されるため、黒字の特別会計についても徴収率の</a:t>
          </a:r>
          <a:r>
            <a:rPr kumimoji="1" lang="ja-JP" altLang="en-US" sz="1100">
              <a:solidFill>
                <a:schemeClr val="dk1"/>
              </a:solidFill>
              <a:effectLst/>
              <a:latin typeface="+mn-lt"/>
              <a:ea typeface="+mn-ea"/>
              <a:cs typeface="+mn-cs"/>
            </a:rPr>
            <a:t>向上</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更なる健康づくり事業や介護予防事業などによる歳出抑制対策の強化</a:t>
          </a:r>
          <a:r>
            <a:rPr kumimoji="1" lang="ja-JP" altLang="ja-JP" sz="1100">
              <a:solidFill>
                <a:schemeClr val="dk1"/>
              </a:solidFill>
              <a:effectLst/>
              <a:latin typeface="+mn-lt"/>
              <a:ea typeface="+mn-ea"/>
              <a:cs typeface="+mn-cs"/>
            </a:rPr>
            <a:t>を行う必要がある。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3" sqref="B3:K5"/>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46255017</v>
      </c>
      <c r="BO4" s="464"/>
      <c r="BP4" s="464"/>
      <c r="BQ4" s="464"/>
      <c r="BR4" s="464"/>
      <c r="BS4" s="464"/>
      <c r="BT4" s="464"/>
      <c r="BU4" s="465"/>
      <c r="BV4" s="463">
        <v>41218227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6.2</v>
      </c>
      <c r="CU4" s="648"/>
      <c r="CV4" s="648"/>
      <c r="CW4" s="648"/>
      <c r="CX4" s="648"/>
      <c r="CY4" s="648"/>
      <c r="CZ4" s="648"/>
      <c r="DA4" s="649"/>
      <c r="DB4" s="647">
        <v>6.7</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44746098</v>
      </c>
      <c r="BO5" s="469"/>
      <c r="BP5" s="469"/>
      <c r="BQ5" s="469"/>
      <c r="BR5" s="469"/>
      <c r="BS5" s="469"/>
      <c r="BT5" s="469"/>
      <c r="BU5" s="470"/>
      <c r="BV5" s="468">
        <v>39675651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92.5</v>
      </c>
      <c r="CU5" s="439"/>
      <c r="CV5" s="439"/>
      <c r="CW5" s="439"/>
      <c r="CX5" s="439"/>
      <c r="CY5" s="439"/>
      <c r="CZ5" s="439"/>
      <c r="DA5" s="440"/>
      <c r="DB5" s="438">
        <v>91</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1508919</v>
      </c>
      <c r="BO6" s="469"/>
      <c r="BP6" s="469"/>
      <c r="BQ6" s="469"/>
      <c r="BR6" s="469"/>
      <c r="BS6" s="469"/>
      <c r="BT6" s="469"/>
      <c r="BU6" s="470"/>
      <c r="BV6" s="468">
        <v>1542576</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96.6</v>
      </c>
      <c r="CU6" s="622"/>
      <c r="CV6" s="622"/>
      <c r="CW6" s="622"/>
      <c r="CX6" s="622"/>
      <c r="CY6" s="622"/>
      <c r="CZ6" s="622"/>
      <c r="DA6" s="623"/>
      <c r="DB6" s="621">
        <v>95.1</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545932</v>
      </c>
      <c r="BO7" s="469"/>
      <c r="BP7" s="469"/>
      <c r="BQ7" s="469"/>
      <c r="BR7" s="469"/>
      <c r="BS7" s="469"/>
      <c r="BT7" s="469"/>
      <c r="BU7" s="470"/>
      <c r="BV7" s="468">
        <v>557406</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15487071</v>
      </c>
      <c r="CU7" s="469"/>
      <c r="CV7" s="469"/>
      <c r="CW7" s="469"/>
      <c r="CX7" s="469"/>
      <c r="CY7" s="469"/>
      <c r="CZ7" s="469"/>
      <c r="DA7" s="470"/>
      <c r="DB7" s="468">
        <v>14801830</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962987</v>
      </c>
      <c r="BO8" s="469"/>
      <c r="BP8" s="469"/>
      <c r="BQ8" s="469"/>
      <c r="BR8" s="469"/>
      <c r="BS8" s="469"/>
      <c r="BT8" s="469"/>
      <c r="BU8" s="470"/>
      <c r="BV8" s="468">
        <v>985170</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0.54</v>
      </c>
      <c r="CU8" s="582"/>
      <c r="CV8" s="582"/>
      <c r="CW8" s="582"/>
      <c r="CX8" s="582"/>
      <c r="CY8" s="582"/>
      <c r="CZ8" s="582"/>
      <c r="DA8" s="583"/>
      <c r="DB8" s="581">
        <v>0.54</v>
      </c>
      <c r="DC8" s="582"/>
      <c r="DD8" s="582"/>
      <c r="DE8" s="582"/>
      <c r="DF8" s="582"/>
      <c r="DG8" s="582"/>
      <c r="DH8" s="582"/>
      <c r="DI8" s="583"/>
      <c r="DJ8" s="186"/>
      <c r="DK8" s="186"/>
      <c r="DL8" s="186"/>
      <c r="DM8" s="186"/>
      <c r="DN8" s="186"/>
      <c r="DO8" s="186"/>
    </row>
    <row r="9" spans="1:119" ht="18.75" customHeight="1" thickBot="1">
      <c r="A9" s="187"/>
      <c r="B9" s="610" t="s">
        <v>113</v>
      </c>
      <c r="C9" s="611"/>
      <c r="D9" s="611"/>
      <c r="E9" s="611"/>
      <c r="F9" s="611"/>
      <c r="G9" s="611"/>
      <c r="H9" s="611"/>
      <c r="I9" s="611"/>
      <c r="J9" s="611"/>
      <c r="K9" s="531"/>
      <c r="L9" s="612" t="s">
        <v>114</v>
      </c>
      <c r="M9" s="613"/>
      <c r="N9" s="613"/>
      <c r="O9" s="613"/>
      <c r="P9" s="613"/>
      <c r="Q9" s="614"/>
      <c r="R9" s="615">
        <v>50273</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102</v>
      </c>
      <c r="AV9" s="526"/>
      <c r="AW9" s="526"/>
      <c r="AX9" s="526"/>
      <c r="AY9" s="448" t="s">
        <v>117</v>
      </c>
      <c r="AZ9" s="449"/>
      <c r="BA9" s="449"/>
      <c r="BB9" s="449"/>
      <c r="BC9" s="449"/>
      <c r="BD9" s="449"/>
      <c r="BE9" s="449"/>
      <c r="BF9" s="449"/>
      <c r="BG9" s="449"/>
      <c r="BH9" s="449"/>
      <c r="BI9" s="449"/>
      <c r="BJ9" s="449"/>
      <c r="BK9" s="449"/>
      <c r="BL9" s="449"/>
      <c r="BM9" s="450"/>
      <c r="BN9" s="468">
        <v>-22183</v>
      </c>
      <c r="BO9" s="469"/>
      <c r="BP9" s="469"/>
      <c r="BQ9" s="469"/>
      <c r="BR9" s="469"/>
      <c r="BS9" s="469"/>
      <c r="BT9" s="469"/>
      <c r="BU9" s="470"/>
      <c r="BV9" s="468">
        <v>-13806</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19.100000000000001</v>
      </c>
      <c r="CU9" s="439"/>
      <c r="CV9" s="439"/>
      <c r="CW9" s="439"/>
      <c r="CX9" s="439"/>
      <c r="CY9" s="439"/>
      <c r="CZ9" s="439"/>
      <c r="DA9" s="440"/>
      <c r="DB9" s="438">
        <v>16.3</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119</v>
      </c>
      <c r="M10" s="442"/>
      <c r="N10" s="442"/>
      <c r="O10" s="442"/>
      <c r="P10" s="442"/>
      <c r="Q10" s="443"/>
      <c r="R10" s="444">
        <v>52444</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271916</v>
      </c>
      <c r="BO10" s="469"/>
      <c r="BP10" s="469"/>
      <c r="BQ10" s="469"/>
      <c r="BR10" s="469"/>
      <c r="BS10" s="469"/>
      <c r="BT10" s="469"/>
      <c r="BU10" s="470"/>
      <c r="BV10" s="468">
        <v>44996</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980987</v>
      </c>
      <c r="BO11" s="469"/>
      <c r="BP11" s="469"/>
      <c r="BQ11" s="469"/>
      <c r="BR11" s="469"/>
      <c r="BS11" s="469"/>
      <c r="BT11" s="469"/>
      <c r="BU11" s="470"/>
      <c r="BV11" s="468">
        <v>417375</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c r="A12" s="187"/>
      <c r="B12" s="584" t="s">
        <v>132</v>
      </c>
      <c r="C12" s="585"/>
      <c r="D12" s="585"/>
      <c r="E12" s="585"/>
      <c r="F12" s="585"/>
      <c r="G12" s="585"/>
      <c r="H12" s="585"/>
      <c r="I12" s="585"/>
      <c r="J12" s="585"/>
      <c r="K12" s="586"/>
      <c r="L12" s="593" t="s">
        <v>133</v>
      </c>
      <c r="M12" s="594"/>
      <c r="N12" s="594"/>
      <c r="O12" s="594"/>
      <c r="P12" s="594"/>
      <c r="Q12" s="595"/>
      <c r="R12" s="596">
        <v>52160</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121</v>
      </c>
      <c r="AV12" s="526"/>
      <c r="AW12" s="526"/>
      <c r="AX12" s="526"/>
      <c r="AY12" s="448" t="s">
        <v>137</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140</v>
      </c>
      <c r="N13" s="569"/>
      <c r="O13" s="569"/>
      <c r="P13" s="569"/>
      <c r="Q13" s="570"/>
      <c r="R13" s="571">
        <v>51406</v>
      </c>
      <c r="S13" s="572"/>
      <c r="T13" s="572"/>
      <c r="U13" s="572"/>
      <c r="V13" s="573"/>
      <c r="W13" s="559" t="s">
        <v>141</v>
      </c>
      <c r="X13" s="481"/>
      <c r="Y13" s="481"/>
      <c r="Z13" s="481"/>
      <c r="AA13" s="481"/>
      <c r="AB13" s="482"/>
      <c r="AC13" s="444">
        <v>3666</v>
      </c>
      <c r="AD13" s="445"/>
      <c r="AE13" s="445"/>
      <c r="AF13" s="445"/>
      <c r="AG13" s="446"/>
      <c r="AH13" s="444">
        <v>4141</v>
      </c>
      <c r="AI13" s="445"/>
      <c r="AJ13" s="445"/>
      <c r="AK13" s="445"/>
      <c r="AL13" s="447"/>
      <c r="AM13" s="537" t="s">
        <v>142</v>
      </c>
      <c r="AN13" s="442"/>
      <c r="AO13" s="442"/>
      <c r="AP13" s="442"/>
      <c r="AQ13" s="442"/>
      <c r="AR13" s="442"/>
      <c r="AS13" s="442"/>
      <c r="AT13" s="443"/>
      <c r="AU13" s="525" t="s">
        <v>127</v>
      </c>
      <c r="AV13" s="526"/>
      <c r="AW13" s="526"/>
      <c r="AX13" s="526"/>
      <c r="AY13" s="448" t="s">
        <v>143</v>
      </c>
      <c r="AZ13" s="449"/>
      <c r="BA13" s="449"/>
      <c r="BB13" s="449"/>
      <c r="BC13" s="449"/>
      <c r="BD13" s="449"/>
      <c r="BE13" s="449"/>
      <c r="BF13" s="449"/>
      <c r="BG13" s="449"/>
      <c r="BH13" s="449"/>
      <c r="BI13" s="449"/>
      <c r="BJ13" s="449"/>
      <c r="BK13" s="449"/>
      <c r="BL13" s="449"/>
      <c r="BM13" s="450"/>
      <c r="BN13" s="468">
        <v>1230720</v>
      </c>
      <c r="BO13" s="469"/>
      <c r="BP13" s="469"/>
      <c r="BQ13" s="469"/>
      <c r="BR13" s="469"/>
      <c r="BS13" s="469"/>
      <c r="BT13" s="469"/>
      <c r="BU13" s="470"/>
      <c r="BV13" s="468">
        <v>448565</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9.4</v>
      </c>
      <c r="CU13" s="439"/>
      <c r="CV13" s="439"/>
      <c r="CW13" s="439"/>
      <c r="CX13" s="439"/>
      <c r="CY13" s="439"/>
      <c r="CZ13" s="439"/>
      <c r="DA13" s="440"/>
      <c r="DB13" s="438">
        <v>8.8000000000000007</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145</v>
      </c>
      <c r="M14" s="605"/>
      <c r="N14" s="605"/>
      <c r="O14" s="605"/>
      <c r="P14" s="605"/>
      <c r="Q14" s="606"/>
      <c r="R14" s="571">
        <v>52824</v>
      </c>
      <c r="S14" s="572"/>
      <c r="T14" s="572"/>
      <c r="U14" s="572"/>
      <c r="V14" s="573"/>
      <c r="W14" s="574"/>
      <c r="X14" s="484"/>
      <c r="Y14" s="484"/>
      <c r="Z14" s="484"/>
      <c r="AA14" s="484"/>
      <c r="AB14" s="485"/>
      <c r="AC14" s="564">
        <v>15</v>
      </c>
      <c r="AD14" s="565"/>
      <c r="AE14" s="565"/>
      <c r="AF14" s="565"/>
      <c r="AG14" s="566"/>
      <c r="AH14" s="564">
        <v>15.6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131</v>
      </c>
      <c r="CU14" s="576"/>
      <c r="CV14" s="576"/>
      <c r="CW14" s="576"/>
      <c r="CX14" s="576"/>
      <c r="CY14" s="576"/>
      <c r="CZ14" s="576"/>
      <c r="DA14" s="577"/>
      <c r="DB14" s="575" t="s">
        <v>139</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147</v>
      </c>
      <c r="N15" s="569"/>
      <c r="O15" s="569"/>
      <c r="P15" s="569"/>
      <c r="Q15" s="570"/>
      <c r="R15" s="571">
        <v>52105</v>
      </c>
      <c r="S15" s="572"/>
      <c r="T15" s="572"/>
      <c r="U15" s="572"/>
      <c r="V15" s="573"/>
      <c r="W15" s="559" t="s">
        <v>148</v>
      </c>
      <c r="X15" s="481"/>
      <c r="Y15" s="481"/>
      <c r="Z15" s="481"/>
      <c r="AA15" s="481"/>
      <c r="AB15" s="482"/>
      <c r="AC15" s="444">
        <v>6216</v>
      </c>
      <c r="AD15" s="445"/>
      <c r="AE15" s="445"/>
      <c r="AF15" s="445"/>
      <c r="AG15" s="446"/>
      <c r="AH15" s="444">
        <v>6612</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6868455</v>
      </c>
      <c r="BO15" s="464"/>
      <c r="BP15" s="464"/>
      <c r="BQ15" s="464"/>
      <c r="BR15" s="464"/>
      <c r="BS15" s="464"/>
      <c r="BT15" s="464"/>
      <c r="BU15" s="465"/>
      <c r="BV15" s="463">
        <v>6570721</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25.4</v>
      </c>
      <c r="AD16" s="565"/>
      <c r="AE16" s="565"/>
      <c r="AF16" s="565"/>
      <c r="AG16" s="566"/>
      <c r="AH16" s="564">
        <v>24.9</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12858493</v>
      </c>
      <c r="BO16" s="469"/>
      <c r="BP16" s="469"/>
      <c r="BQ16" s="469"/>
      <c r="BR16" s="469"/>
      <c r="BS16" s="469"/>
      <c r="BT16" s="469"/>
      <c r="BU16" s="470"/>
      <c r="BV16" s="468">
        <v>12122598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14591</v>
      </c>
      <c r="AD17" s="445"/>
      <c r="AE17" s="445"/>
      <c r="AF17" s="445"/>
      <c r="AG17" s="446"/>
      <c r="AH17" s="444">
        <v>15810</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8711789</v>
      </c>
      <c r="BO17" s="469"/>
      <c r="BP17" s="469"/>
      <c r="BQ17" s="469"/>
      <c r="BR17" s="469"/>
      <c r="BS17" s="469"/>
      <c r="BT17" s="469"/>
      <c r="BU17" s="470"/>
      <c r="BV17" s="468">
        <v>8370385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158</v>
      </c>
      <c r="C18" s="531"/>
      <c r="D18" s="531"/>
      <c r="E18" s="532"/>
      <c r="F18" s="532"/>
      <c r="G18" s="532"/>
      <c r="H18" s="532"/>
      <c r="I18" s="532"/>
      <c r="J18" s="532"/>
      <c r="K18" s="532"/>
      <c r="L18" s="533">
        <v>246.71</v>
      </c>
      <c r="M18" s="533"/>
      <c r="N18" s="533"/>
      <c r="O18" s="533"/>
      <c r="P18" s="533"/>
      <c r="Q18" s="533"/>
      <c r="R18" s="534"/>
      <c r="S18" s="534"/>
      <c r="T18" s="534"/>
      <c r="U18" s="534"/>
      <c r="V18" s="535"/>
      <c r="W18" s="549"/>
      <c r="X18" s="550"/>
      <c r="Y18" s="550"/>
      <c r="Z18" s="550"/>
      <c r="AA18" s="550"/>
      <c r="AB18" s="560"/>
      <c r="AC18" s="432">
        <v>59.6</v>
      </c>
      <c r="AD18" s="433"/>
      <c r="AE18" s="433"/>
      <c r="AF18" s="433"/>
      <c r="AG18" s="536"/>
      <c r="AH18" s="432">
        <v>59.5</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14360531</v>
      </c>
      <c r="BO18" s="469"/>
      <c r="BP18" s="469"/>
      <c r="BQ18" s="469"/>
      <c r="BR18" s="469"/>
      <c r="BS18" s="469"/>
      <c r="BT18" s="469"/>
      <c r="BU18" s="470"/>
      <c r="BV18" s="468">
        <v>13961594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160</v>
      </c>
      <c r="C19" s="531"/>
      <c r="D19" s="531"/>
      <c r="E19" s="532"/>
      <c r="F19" s="532"/>
      <c r="G19" s="532"/>
      <c r="H19" s="532"/>
      <c r="I19" s="532"/>
      <c r="J19" s="532"/>
      <c r="K19" s="532"/>
      <c r="L19" s="538">
        <v>204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21045615</v>
      </c>
      <c r="BO19" s="469"/>
      <c r="BP19" s="469"/>
      <c r="BQ19" s="469"/>
      <c r="BR19" s="469"/>
      <c r="BS19" s="469"/>
      <c r="BT19" s="469"/>
      <c r="BU19" s="470"/>
      <c r="BV19" s="468">
        <v>20852591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162</v>
      </c>
      <c r="C20" s="531"/>
      <c r="D20" s="531"/>
      <c r="E20" s="532"/>
      <c r="F20" s="532"/>
      <c r="G20" s="532"/>
      <c r="H20" s="532"/>
      <c r="I20" s="532"/>
      <c r="J20" s="532"/>
      <c r="K20" s="532"/>
      <c r="L20" s="538">
        <v>19456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31428394</v>
      </c>
      <c r="BO23" s="469"/>
      <c r="BP23" s="469"/>
      <c r="BQ23" s="469"/>
      <c r="BR23" s="469"/>
      <c r="BS23" s="469"/>
      <c r="BT23" s="469"/>
      <c r="BU23" s="470"/>
      <c r="BV23" s="468">
        <v>31459254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171</v>
      </c>
      <c r="F24" s="442"/>
      <c r="G24" s="442"/>
      <c r="H24" s="442"/>
      <c r="I24" s="442"/>
      <c r="J24" s="442"/>
      <c r="K24" s="443"/>
      <c r="L24" s="444">
        <v>1</v>
      </c>
      <c r="M24" s="445"/>
      <c r="N24" s="445"/>
      <c r="O24" s="445"/>
      <c r="P24" s="446"/>
      <c r="Q24" s="444">
        <v>8430</v>
      </c>
      <c r="R24" s="445"/>
      <c r="S24" s="445"/>
      <c r="T24" s="445"/>
      <c r="U24" s="445"/>
      <c r="V24" s="446"/>
      <c r="W24" s="510"/>
      <c r="X24" s="501"/>
      <c r="Y24" s="502"/>
      <c r="Z24" s="441" t="s">
        <v>172</v>
      </c>
      <c r="AA24" s="442"/>
      <c r="AB24" s="442"/>
      <c r="AC24" s="442"/>
      <c r="AD24" s="442"/>
      <c r="AE24" s="442"/>
      <c r="AF24" s="442"/>
      <c r="AG24" s="443"/>
      <c r="AH24" s="444">
        <v>463</v>
      </c>
      <c r="AI24" s="445"/>
      <c r="AJ24" s="445"/>
      <c r="AK24" s="445"/>
      <c r="AL24" s="446"/>
      <c r="AM24" s="444">
        <v>1493175</v>
      </c>
      <c r="AN24" s="445"/>
      <c r="AO24" s="445"/>
      <c r="AP24" s="445"/>
      <c r="AQ24" s="445"/>
      <c r="AR24" s="446"/>
      <c r="AS24" s="444">
        <v>3225</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28578006</v>
      </c>
      <c r="BO24" s="469"/>
      <c r="BP24" s="469"/>
      <c r="BQ24" s="469"/>
      <c r="BR24" s="469"/>
      <c r="BS24" s="469"/>
      <c r="BT24" s="469"/>
      <c r="BU24" s="470"/>
      <c r="BV24" s="468">
        <v>28646360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174</v>
      </c>
      <c r="F25" s="442"/>
      <c r="G25" s="442"/>
      <c r="H25" s="442"/>
      <c r="I25" s="442"/>
      <c r="J25" s="442"/>
      <c r="K25" s="443"/>
      <c r="L25" s="444">
        <v>1</v>
      </c>
      <c r="M25" s="445"/>
      <c r="N25" s="445"/>
      <c r="O25" s="445"/>
      <c r="P25" s="446"/>
      <c r="Q25" s="444">
        <v>6830</v>
      </c>
      <c r="R25" s="445"/>
      <c r="S25" s="445"/>
      <c r="T25" s="445"/>
      <c r="U25" s="445"/>
      <c r="V25" s="446"/>
      <c r="W25" s="510"/>
      <c r="X25" s="501"/>
      <c r="Y25" s="502"/>
      <c r="Z25" s="441" t="s">
        <v>175</v>
      </c>
      <c r="AA25" s="442"/>
      <c r="AB25" s="442"/>
      <c r="AC25" s="442"/>
      <c r="AD25" s="442"/>
      <c r="AE25" s="442"/>
      <c r="AF25" s="442"/>
      <c r="AG25" s="443"/>
      <c r="AH25" s="444" t="s">
        <v>131</v>
      </c>
      <c r="AI25" s="445"/>
      <c r="AJ25" s="445"/>
      <c r="AK25" s="445"/>
      <c r="AL25" s="446"/>
      <c r="AM25" s="444" t="s">
        <v>139</v>
      </c>
      <c r="AN25" s="445"/>
      <c r="AO25" s="445"/>
      <c r="AP25" s="445"/>
      <c r="AQ25" s="445"/>
      <c r="AR25" s="446"/>
      <c r="AS25" s="444" t="s">
        <v>131</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4769261</v>
      </c>
      <c r="BO25" s="464"/>
      <c r="BP25" s="464"/>
      <c r="BQ25" s="464"/>
      <c r="BR25" s="464"/>
      <c r="BS25" s="464"/>
      <c r="BT25" s="464"/>
      <c r="BU25" s="465"/>
      <c r="BV25" s="463">
        <v>1638675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177</v>
      </c>
      <c r="F26" s="442"/>
      <c r="G26" s="442"/>
      <c r="H26" s="442"/>
      <c r="I26" s="442"/>
      <c r="J26" s="442"/>
      <c r="K26" s="443"/>
      <c r="L26" s="444">
        <v>1</v>
      </c>
      <c r="M26" s="445"/>
      <c r="N26" s="445"/>
      <c r="O26" s="445"/>
      <c r="P26" s="446"/>
      <c r="Q26" s="444">
        <v>6100</v>
      </c>
      <c r="R26" s="445"/>
      <c r="S26" s="445"/>
      <c r="T26" s="445"/>
      <c r="U26" s="445"/>
      <c r="V26" s="446"/>
      <c r="W26" s="510"/>
      <c r="X26" s="501"/>
      <c r="Y26" s="502"/>
      <c r="Z26" s="441" t="s">
        <v>178</v>
      </c>
      <c r="AA26" s="523"/>
      <c r="AB26" s="523"/>
      <c r="AC26" s="523"/>
      <c r="AD26" s="523"/>
      <c r="AE26" s="523"/>
      <c r="AF26" s="523"/>
      <c r="AG26" s="524"/>
      <c r="AH26" s="444">
        <v>7</v>
      </c>
      <c r="AI26" s="445"/>
      <c r="AJ26" s="445"/>
      <c r="AK26" s="445"/>
      <c r="AL26" s="446"/>
      <c r="AM26" s="444">
        <v>25340</v>
      </c>
      <c r="AN26" s="445"/>
      <c r="AO26" s="445"/>
      <c r="AP26" s="445"/>
      <c r="AQ26" s="445"/>
      <c r="AR26" s="446"/>
      <c r="AS26" s="444">
        <v>3620</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131</v>
      </c>
      <c r="BO26" s="469"/>
      <c r="BP26" s="469"/>
      <c r="BQ26" s="469"/>
      <c r="BR26" s="469"/>
      <c r="BS26" s="469"/>
      <c r="BT26" s="469"/>
      <c r="BU26" s="470"/>
      <c r="BV26" s="468" t="s">
        <v>131</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180</v>
      </c>
      <c r="F27" s="442"/>
      <c r="G27" s="442"/>
      <c r="H27" s="442"/>
      <c r="I27" s="442"/>
      <c r="J27" s="442"/>
      <c r="K27" s="443"/>
      <c r="L27" s="444">
        <v>1</v>
      </c>
      <c r="M27" s="445"/>
      <c r="N27" s="445"/>
      <c r="O27" s="445"/>
      <c r="P27" s="446"/>
      <c r="Q27" s="444">
        <v>4670</v>
      </c>
      <c r="R27" s="445"/>
      <c r="S27" s="445"/>
      <c r="T27" s="445"/>
      <c r="U27" s="445"/>
      <c r="V27" s="446"/>
      <c r="W27" s="510"/>
      <c r="X27" s="501"/>
      <c r="Y27" s="502"/>
      <c r="Z27" s="441" t="s">
        <v>181</v>
      </c>
      <c r="AA27" s="442"/>
      <c r="AB27" s="442"/>
      <c r="AC27" s="442"/>
      <c r="AD27" s="442"/>
      <c r="AE27" s="442"/>
      <c r="AF27" s="442"/>
      <c r="AG27" s="443"/>
      <c r="AH27" s="444">
        <v>2</v>
      </c>
      <c r="AI27" s="445"/>
      <c r="AJ27" s="445"/>
      <c r="AK27" s="445"/>
      <c r="AL27" s="446"/>
      <c r="AM27" s="444" t="s">
        <v>182</v>
      </c>
      <c r="AN27" s="445"/>
      <c r="AO27" s="445"/>
      <c r="AP27" s="445"/>
      <c r="AQ27" s="445"/>
      <c r="AR27" s="446"/>
      <c r="AS27" s="444" t="s">
        <v>183</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t="s">
        <v>139</v>
      </c>
      <c r="BO27" s="472"/>
      <c r="BP27" s="472"/>
      <c r="BQ27" s="472"/>
      <c r="BR27" s="472"/>
      <c r="BS27" s="472"/>
      <c r="BT27" s="472"/>
      <c r="BU27" s="473"/>
      <c r="BV27" s="471" t="s">
        <v>139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185</v>
      </c>
      <c r="F28" s="442"/>
      <c r="G28" s="442"/>
      <c r="H28" s="442"/>
      <c r="I28" s="442"/>
      <c r="J28" s="442"/>
      <c r="K28" s="443"/>
      <c r="L28" s="444">
        <v>1</v>
      </c>
      <c r="M28" s="445"/>
      <c r="N28" s="445"/>
      <c r="O28" s="445"/>
      <c r="P28" s="446"/>
      <c r="Q28" s="444">
        <v>4130</v>
      </c>
      <c r="R28" s="445"/>
      <c r="S28" s="445"/>
      <c r="T28" s="445"/>
      <c r="U28" s="445"/>
      <c r="V28" s="446"/>
      <c r="W28" s="510"/>
      <c r="X28" s="501"/>
      <c r="Y28" s="502"/>
      <c r="Z28" s="441" t="s">
        <v>186</v>
      </c>
      <c r="AA28" s="442"/>
      <c r="AB28" s="442"/>
      <c r="AC28" s="442"/>
      <c r="AD28" s="442"/>
      <c r="AE28" s="442"/>
      <c r="AF28" s="442"/>
      <c r="AG28" s="443"/>
      <c r="AH28" s="444" t="s">
        <v>139</v>
      </c>
      <c r="AI28" s="445"/>
      <c r="AJ28" s="445"/>
      <c r="AK28" s="445"/>
      <c r="AL28" s="446"/>
      <c r="AM28" s="444" t="s">
        <v>139</v>
      </c>
      <c r="AN28" s="445"/>
      <c r="AO28" s="445"/>
      <c r="AP28" s="445"/>
      <c r="AQ28" s="445"/>
      <c r="AR28" s="446"/>
      <c r="AS28" s="444" t="s">
        <v>131</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4312453</v>
      </c>
      <c r="BO28" s="464"/>
      <c r="BP28" s="464"/>
      <c r="BQ28" s="464"/>
      <c r="BR28" s="464"/>
      <c r="BS28" s="464"/>
      <c r="BT28" s="464"/>
      <c r="BU28" s="465"/>
      <c r="BV28" s="463">
        <v>4040537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188</v>
      </c>
      <c r="F29" s="442"/>
      <c r="G29" s="442"/>
      <c r="H29" s="442"/>
      <c r="I29" s="442"/>
      <c r="J29" s="442"/>
      <c r="K29" s="443"/>
      <c r="L29" s="444">
        <v>16</v>
      </c>
      <c r="M29" s="445"/>
      <c r="N29" s="445"/>
      <c r="O29" s="445"/>
      <c r="P29" s="446"/>
      <c r="Q29" s="444">
        <v>3860</v>
      </c>
      <c r="R29" s="445"/>
      <c r="S29" s="445"/>
      <c r="T29" s="445"/>
      <c r="U29" s="445"/>
      <c r="V29" s="446"/>
      <c r="W29" s="511"/>
      <c r="X29" s="512"/>
      <c r="Y29" s="513"/>
      <c r="Z29" s="441" t="s">
        <v>189</v>
      </c>
      <c r="AA29" s="442"/>
      <c r="AB29" s="442"/>
      <c r="AC29" s="442"/>
      <c r="AD29" s="442"/>
      <c r="AE29" s="442"/>
      <c r="AF29" s="442"/>
      <c r="AG29" s="443"/>
      <c r="AH29" s="444">
        <v>465</v>
      </c>
      <c r="AI29" s="445"/>
      <c r="AJ29" s="445"/>
      <c r="AK29" s="445"/>
      <c r="AL29" s="446"/>
      <c r="AM29" s="444">
        <v>1501887</v>
      </c>
      <c r="AN29" s="445"/>
      <c r="AO29" s="445"/>
      <c r="AP29" s="445"/>
      <c r="AQ29" s="445"/>
      <c r="AR29" s="446"/>
      <c r="AS29" s="444">
        <v>3230</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2802135</v>
      </c>
      <c r="BO29" s="469"/>
      <c r="BP29" s="469"/>
      <c r="BQ29" s="469"/>
      <c r="BR29" s="469"/>
      <c r="BS29" s="469"/>
      <c r="BT29" s="469"/>
      <c r="BU29" s="470"/>
      <c r="BV29" s="468">
        <v>2791542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99.3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10781171</v>
      </c>
      <c r="BO30" s="472"/>
      <c r="BP30" s="472"/>
      <c r="BQ30" s="472"/>
      <c r="BR30" s="472"/>
      <c r="BS30" s="472"/>
      <c r="BT30" s="472"/>
      <c r="BU30" s="473"/>
      <c r="BV30" s="471">
        <v>10260111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198</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198</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国民健康保険特別会計（事業勘定）</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IF('各会計、関係団体の財政状況及び健全化判断比率'!B35="","",'各会計、関係団体の財政状況及び健全化判断比率'!B35)</f>
        <v>簡易水道特別会計</v>
      </c>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久留米市外三市町高等学校組合</v>
      </c>
      <c r="BZ34" s="426"/>
      <c r="CA34" s="426"/>
      <c r="CB34" s="426"/>
      <c r="CC34" s="426"/>
      <c r="CD34" s="426"/>
      <c r="CE34" s="426"/>
      <c r="CF34" s="426"/>
      <c r="CG34" s="426"/>
      <c r="CH34" s="426"/>
      <c r="CI34" s="426"/>
      <c r="CJ34" s="426"/>
      <c r="CK34" s="426"/>
      <c r="CL34" s="426"/>
      <c r="CM34" s="426"/>
      <c r="CN34" s="214"/>
      <c r="CO34" s="427">
        <f>IF(CQ34="","",MAX(C34:D43,U34:V43,AM34:AN43,BE34:BF43,BW34:BX43)+1)</f>
        <v>22</v>
      </c>
      <c r="CP34" s="427"/>
      <c r="CQ34" s="426" t="str">
        <f>IF('各会計、関係団体の財政状況及び健全化判断比率'!BS7="","",'各会計、関係団体の財政状況及び健全化判断比率'!BS7)</f>
        <v>甘木鉄道</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住宅新築資金等貸付特別会計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国民健康保険特別会計（直営診療施設勘定）</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工業用水道事業会計</v>
      </c>
      <c r="AP35" s="426"/>
      <c r="AQ35" s="426"/>
      <c r="AR35" s="426"/>
      <c r="AS35" s="426"/>
      <c r="AT35" s="426"/>
      <c r="AU35" s="426"/>
      <c r="AV35" s="426"/>
      <c r="AW35" s="426"/>
      <c r="AX35" s="426"/>
      <c r="AY35" s="426"/>
      <c r="AZ35" s="426"/>
      <c r="BA35" s="426"/>
      <c r="BB35" s="426"/>
      <c r="BC35" s="426"/>
      <c r="BD35" s="214"/>
      <c r="BE35" s="427">
        <f t="shared" ref="BE35:BE43" si="1">IF(BG35="","",BE34+1)</f>
        <v>11</v>
      </c>
      <c r="BF35" s="427"/>
      <c r="BG35" s="426" t="str">
        <f>IF('各会計、関係団体の財政状況及び健全化判断比率'!B36="","",'各会計、関係団体の財政状況及び健全化判断比率'!B36)</f>
        <v>工業用地造成事業特別会計</v>
      </c>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福岡県市町村消防団員等公務災害補償組合</v>
      </c>
      <c r="BZ35" s="426"/>
      <c r="CA35" s="426"/>
      <c r="CB35" s="426"/>
      <c r="CC35" s="426"/>
      <c r="CD35" s="426"/>
      <c r="CE35" s="426"/>
      <c r="CF35" s="426"/>
      <c r="CG35" s="426"/>
      <c r="CH35" s="426"/>
      <c r="CI35" s="426"/>
      <c r="CJ35" s="426"/>
      <c r="CK35" s="426"/>
      <c r="CL35" s="426"/>
      <c r="CM35" s="426"/>
      <c r="CN35" s="214"/>
      <c r="CO35" s="427">
        <f t="shared" ref="CO35:CO43" si="3">IF(CQ35="","",CO34+1)</f>
        <v>23</v>
      </c>
      <c r="CP35" s="427"/>
      <c r="CQ35" s="426" t="str">
        <f>IF('各会計、関係団体の財政状況及び健全化判断比率'!BS8="","",'各会計、関係団体の財政状況及び健全化判断比率'!BS8)</f>
        <v>あまぎ水の文化村</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IF('各会計、関係団体の財政状況及び健全化判断比率'!B34="","",'各会計、関係団体の財政状況及び健全化判断比率'!B34)</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福岡県市町村職員退職手当組合（一般会計）</v>
      </c>
      <c r="BZ36" s="426"/>
      <c r="CA36" s="426"/>
      <c r="CB36" s="426"/>
      <c r="CC36" s="426"/>
      <c r="CD36" s="426"/>
      <c r="CE36" s="426"/>
      <c r="CF36" s="426"/>
      <c r="CG36" s="426"/>
      <c r="CH36" s="426"/>
      <c r="CI36" s="426"/>
      <c r="CJ36" s="426"/>
      <c r="CK36" s="426"/>
      <c r="CL36" s="426"/>
      <c r="CM36" s="426"/>
      <c r="CN36" s="214"/>
      <c r="CO36" s="427">
        <f t="shared" si="3"/>
        <v>24</v>
      </c>
      <c r="CP36" s="427"/>
      <c r="CQ36" s="426" t="str">
        <f>IF('各会計、関係団体の財政状況及び健全化判断比率'!BS9="","",'各会計、関係団体の財政状況及び健全化判断比率'!BS9)</f>
        <v>ガマダス</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介護保険特別会計（保険事業勘定）</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福岡県市町村職員退職手当組合（基金特別会計）</v>
      </c>
      <c r="BZ37" s="426"/>
      <c r="CA37" s="426"/>
      <c r="CB37" s="426"/>
      <c r="CC37" s="426"/>
      <c r="CD37" s="426"/>
      <c r="CE37" s="426"/>
      <c r="CF37" s="426"/>
      <c r="CG37" s="426"/>
      <c r="CH37" s="426"/>
      <c r="CI37" s="426"/>
      <c r="CJ37" s="426"/>
      <c r="CK37" s="426"/>
      <c r="CL37" s="426"/>
      <c r="CM37" s="426"/>
      <c r="CN37" s="214"/>
      <c r="CO37" s="427">
        <f t="shared" si="3"/>
        <v>25</v>
      </c>
      <c r="CP37" s="427"/>
      <c r="CQ37" s="426" t="str">
        <f>IF('各会計、関係団体の財政状況及び健全化判断比率'!BS10="","",'各会計、関係団体の財政状況及び健全化判断比率'!BS10)</f>
        <v>三連水車の里あさくら</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16</v>
      </c>
      <c r="BX38" s="427"/>
      <c r="BY38" s="426" t="str">
        <f>IF('各会計、関係団体の財政状況及び健全化判断比率'!B72="","",'各会計、関係団体の財政状況及び健全化判断比率'!B72)</f>
        <v>甘木・朝倉広域市町村圏事務組合（一般会計）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17</v>
      </c>
      <c r="BX39" s="427"/>
      <c r="BY39" s="426" t="str">
        <f>IF('各会計、関係団体の財政状況及び健全化判断比率'!B73="","",'各会計、関係団体の財政状況及び健全化判断比率'!B73)</f>
        <v>甘木・朝倉広域市町村圏事務組合（消防特別会計）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18</v>
      </c>
      <c r="BX40" s="427"/>
      <c r="BY40" s="426" t="str">
        <f>IF('各会計、関係団体の財政状況及び健全化判断比率'!B74="","",'各会計、関係団体の財政状況及び健全化判断比率'!B74)</f>
        <v>甘木・朝倉・三井環境施設組合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19</v>
      </c>
      <c r="BX41" s="427"/>
      <c r="BY41" s="426" t="str">
        <f>IF('各会計、関係団体の財政状況及び健全化判断比率'!B75="","",'各会計、関係団体の財政状況及び健全化判断比率'!B75)</f>
        <v>福岡県自治振興組合（一般会計）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20</v>
      </c>
      <c r="BX42" s="427"/>
      <c r="BY42" s="426" t="str">
        <f>IF('各会計、関係団体の財政状況及び健全化判断比率'!B76="","",'各会計、関係団体の財政状況及び健全化判断比率'!B76)</f>
        <v>福岡県自治振興組合（公文書館事業特別会計）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21</v>
      </c>
      <c r="BX43" s="427"/>
      <c r="BY43" s="426" t="str">
        <f>IF('各会計、関係団体の財政状況及び健全化判断比率'!B77="","",'各会計、関係団体の財政状況及び健全化判断比率'!B77)</f>
        <v>福岡県後期高齢者医療広域連合（一般会計）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LeD0fydLHXGzuBnBLWQNBKqZwdoF6t6Ze7070LHBlW8oC7kOHj/DQZW8mVT0IurXmeekMBuvVnLgWQZpc6lWQ==" saltValue="wt4F6xlO08dI+tUPlMUK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50" t="s">
        <v>569</v>
      </c>
      <c r="D34" s="1250"/>
      <c r="E34" s="1251"/>
      <c r="F34" s="32">
        <v>8.0500000000000007</v>
      </c>
      <c r="G34" s="33">
        <v>7.68</v>
      </c>
      <c r="H34" s="33">
        <v>8.4600000000000009</v>
      </c>
      <c r="I34" s="33">
        <v>9.15</v>
      </c>
      <c r="J34" s="34">
        <v>8.84</v>
      </c>
      <c r="K34" s="22"/>
      <c r="L34" s="22"/>
      <c r="M34" s="22"/>
      <c r="N34" s="22"/>
      <c r="O34" s="22"/>
      <c r="P34" s="22"/>
    </row>
    <row r="35" spans="1:16" ht="39" customHeight="1">
      <c r="A35" s="22"/>
      <c r="B35" s="35"/>
      <c r="C35" s="1244" t="s">
        <v>570</v>
      </c>
      <c r="D35" s="1245"/>
      <c r="E35" s="1246"/>
      <c r="F35" s="36">
        <v>3.82</v>
      </c>
      <c r="G35" s="37">
        <v>5.54</v>
      </c>
      <c r="H35" s="37">
        <v>6.67</v>
      </c>
      <c r="I35" s="37">
        <v>6.65</v>
      </c>
      <c r="J35" s="38">
        <v>6.21</v>
      </c>
      <c r="K35" s="22"/>
      <c r="L35" s="22"/>
      <c r="M35" s="22"/>
      <c r="N35" s="22"/>
      <c r="O35" s="22"/>
      <c r="P35" s="22"/>
    </row>
    <row r="36" spans="1:16" ht="39" customHeight="1">
      <c r="A36" s="22"/>
      <c r="B36" s="35"/>
      <c r="C36" s="1244" t="s">
        <v>571</v>
      </c>
      <c r="D36" s="1245"/>
      <c r="E36" s="1246"/>
      <c r="F36" s="36">
        <v>3.5</v>
      </c>
      <c r="G36" s="37">
        <v>4.53</v>
      </c>
      <c r="H36" s="37">
        <v>4.91</v>
      </c>
      <c r="I36" s="37">
        <v>4.5</v>
      </c>
      <c r="J36" s="38">
        <v>4.3099999999999996</v>
      </c>
      <c r="K36" s="22"/>
      <c r="L36" s="22"/>
      <c r="M36" s="22"/>
      <c r="N36" s="22"/>
      <c r="O36" s="22"/>
      <c r="P36" s="22"/>
    </row>
    <row r="37" spans="1:16" ht="39" customHeight="1">
      <c r="A37" s="22"/>
      <c r="B37" s="35"/>
      <c r="C37" s="1244" t="s">
        <v>572</v>
      </c>
      <c r="D37" s="1245"/>
      <c r="E37" s="1246"/>
      <c r="F37" s="36" t="s">
        <v>536</v>
      </c>
      <c r="G37" s="37">
        <v>0</v>
      </c>
      <c r="H37" s="37">
        <v>0.78</v>
      </c>
      <c r="I37" s="37">
        <v>0.69</v>
      </c>
      <c r="J37" s="38">
        <v>0.86</v>
      </c>
      <c r="K37" s="22"/>
      <c r="L37" s="22"/>
      <c r="M37" s="22"/>
      <c r="N37" s="22"/>
      <c r="O37" s="22"/>
      <c r="P37" s="22"/>
    </row>
    <row r="38" spans="1:16" ht="39" customHeight="1">
      <c r="A38" s="22"/>
      <c r="B38" s="35"/>
      <c r="C38" s="1244" t="s">
        <v>573</v>
      </c>
      <c r="D38" s="1245"/>
      <c r="E38" s="1246"/>
      <c r="F38" s="36">
        <v>0.61</v>
      </c>
      <c r="G38" s="37">
        <v>0</v>
      </c>
      <c r="H38" s="37">
        <v>0.76</v>
      </c>
      <c r="I38" s="37">
        <v>0.78</v>
      </c>
      <c r="J38" s="38">
        <v>0.73</v>
      </c>
      <c r="K38" s="22"/>
      <c r="L38" s="22"/>
      <c r="M38" s="22"/>
      <c r="N38" s="22"/>
      <c r="O38" s="22"/>
      <c r="P38" s="22"/>
    </row>
    <row r="39" spans="1:16" ht="39" customHeight="1">
      <c r="A39" s="22"/>
      <c r="B39" s="35"/>
      <c r="C39" s="1244" t="s">
        <v>574</v>
      </c>
      <c r="D39" s="1245"/>
      <c r="E39" s="1246"/>
      <c r="F39" s="36" t="s">
        <v>575</v>
      </c>
      <c r="G39" s="37" t="s">
        <v>576</v>
      </c>
      <c r="H39" s="37" t="s">
        <v>577</v>
      </c>
      <c r="I39" s="37" t="s">
        <v>578</v>
      </c>
      <c r="J39" s="38">
        <v>0.47</v>
      </c>
      <c r="K39" s="22"/>
      <c r="L39" s="22"/>
      <c r="M39" s="22"/>
      <c r="N39" s="22"/>
      <c r="O39" s="22"/>
      <c r="P39" s="22"/>
    </row>
    <row r="40" spans="1:16" ht="39" customHeight="1">
      <c r="A40" s="22"/>
      <c r="B40" s="35"/>
      <c r="C40" s="1244" t="s">
        <v>579</v>
      </c>
      <c r="D40" s="1245"/>
      <c r="E40" s="1246"/>
      <c r="F40" s="36">
        <v>0.16</v>
      </c>
      <c r="G40" s="37">
        <v>0.15</v>
      </c>
      <c r="H40" s="37">
        <v>0.17</v>
      </c>
      <c r="I40" s="37">
        <v>0.18</v>
      </c>
      <c r="J40" s="38">
        <v>0.16</v>
      </c>
      <c r="K40" s="22"/>
      <c r="L40" s="22"/>
      <c r="M40" s="22"/>
      <c r="N40" s="22"/>
      <c r="O40" s="22"/>
      <c r="P40" s="22"/>
    </row>
    <row r="41" spans="1:16" ht="39" customHeight="1">
      <c r="A41" s="22"/>
      <c r="B41" s="35"/>
      <c r="C41" s="1244" t="s">
        <v>580</v>
      </c>
      <c r="D41" s="1245"/>
      <c r="E41" s="1246"/>
      <c r="F41" s="36">
        <v>7.0000000000000007E-2</v>
      </c>
      <c r="G41" s="37">
        <v>0.06</v>
      </c>
      <c r="H41" s="37">
        <v>0.08</v>
      </c>
      <c r="I41" s="37">
        <v>0.04</v>
      </c>
      <c r="J41" s="38">
        <v>0.05</v>
      </c>
      <c r="K41" s="22"/>
      <c r="L41" s="22"/>
      <c r="M41" s="22"/>
      <c r="N41" s="22"/>
      <c r="O41" s="22"/>
      <c r="P41" s="22"/>
    </row>
    <row r="42" spans="1:16" ht="39" customHeight="1">
      <c r="A42" s="22"/>
      <c r="B42" s="39"/>
      <c r="C42" s="1244" t="s">
        <v>581</v>
      </c>
      <c r="D42" s="1245"/>
      <c r="E42" s="1246"/>
      <c r="F42" s="36" t="s">
        <v>536</v>
      </c>
      <c r="G42" s="37" t="s">
        <v>536</v>
      </c>
      <c r="H42" s="37" t="s">
        <v>536</v>
      </c>
      <c r="I42" s="37" t="s">
        <v>536</v>
      </c>
      <c r="J42" s="38" t="s">
        <v>536</v>
      </c>
      <c r="K42" s="22"/>
      <c r="L42" s="22"/>
      <c r="M42" s="22"/>
      <c r="N42" s="22"/>
      <c r="O42" s="22"/>
      <c r="P42" s="22"/>
    </row>
    <row r="43" spans="1:16" ht="39" customHeight="1" thickBot="1">
      <c r="A43" s="22"/>
      <c r="B43" s="40"/>
      <c r="C43" s="1247" t="s">
        <v>582</v>
      </c>
      <c r="D43" s="1248"/>
      <c r="E43" s="1249"/>
      <c r="F43" s="41">
        <v>0.36</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g8X5pHVADiRI/9xCGi5QB8V7NFGmmIcgISBeyIxRjHKu5ag2TR244C5imsEQDKcobsx0a2kKYhKuGqx8kkm+Q==" saltValue="AeFdDNDVOajYJp6/HIFK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70" t="s">
        <v>11</v>
      </c>
      <c r="C45" s="1271"/>
      <c r="D45" s="58"/>
      <c r="E45" s="1276" t="s">
        <v>12</v>
      </c>
      <c r="F45" s="1276"/>
      <c r="G45" s="1276"/>
      <c r="H45" s="1276"/>
      <c r="I45" s="1276"/>
      <c r="J45" s="1277"/>
      <c r="K45" s="59">
        <v>2702</v>
      </c>
      <c r="L45" s="60">
        <v>2639</v>
      </c>
      <c r="M45" s="60">
        <v>2714</v>
      </c>
      <c r="N45" s="60">
        <v>2899</v>
      </c>
      <c r="O45" s="61">
        <v>3050</v>
      </c>
      <c r="P45" s="48"/>
      <c r="Q45" s="48"/>
      <c r="R45" s="48"/>
      <c r="S45" s="48"/>
      <c r="T45" s="48"/>
      <c r="U45" s="48"/>
    </row>
    <row r="46" spans="1:21" ht="30.75" customHeight="1">
      <c r="A46" s="48"/>
      <c r="B46" s="1272"/>
      <c r="C46" s="1273"/>
      <c r="D46" s="62"/>
      <c r="E46" s="1254" t="s">
        <v>13</v>
      </c>
      <c r="F46" s="1254"/>
      <c r="G46" s="1254"/>
      <c r="H46" s="1254"/>
      <c r="I46" s="1254"/>
      <c r="J46" s="1255"/>
      <c r="K46" s="63" t="s">
        <v>536</v>
      </c>
      <c r="L46" s="64" t="s">
        <v>536</v>
      </c>
      <c r="M46" s="64" t="s">
        <v>536</v>
      </c>
      <c r="N46" s="64" t="s">
        <v>536</v>
      </c>
      <c r="O46" s="65" t="s">
        <v>536</v>
      </c>
      <c r="P46" s="48"/>
      <c r="Q46" s="48"/>
      <c r="R46" s="48"/>
      <c r="S46" s="48"/>
      <c r="T46" s="48"/>
      <c r="U46" s="48"/>
    </row>
    <row r="47" spans="1:21" ht="30.75" customHeight="1">
      <c r="A47" s="48"/>
      <c r="B47" s="1272"/>
      <c r="C47" s="1273"/>
      <c r="D47" s="62"/>
      <c r="E47" s="1254" t="s">
        <v>14</v>
      </c>
      <c r="F47" s="1254"/>
      <c r="G47" s="1254"/>
      <c r="H47" s="1254"/>
      <c r="I47" s="1254"/>
      <c r="J47" s="1255"/>
      <c r="K47" s="63" t="s">
        <v>536</v>
      </c>
      <c r="L47" s="64" t="s">
        <v>536</v>
      </c>
      <c r="M47" s="64" t="s">
        <v>536</v>
      </c>
      <c r="N47" s="64" t="s">
        <v>536</v>
      </c>
      <c r="O47" s="65" t="s">
        <v>536</v>
      </c>
      <c r="P47" s="48"/>
      <c r="Q47" s="48"/>
      <c r="R47" s="48"/>
      <c r="S47" s="48"/>
      <c r="T47" s="48"/>
      <c r="U47" s="48"/>
    </row>
    <row r="48" spans="1:21" ht="30.75" customHeight="1">
      <c r="A48" s="48"/>
      <c r="B48" s="1272"/>
      <c r="C48" s="1273"/>
      <c r="D48" s="62"/>
      <c r="E48" s="1254" t="s">
        <v>15</v>
      </c>
      <c r="F48" s="1254"/>
      <c r="G48" s="1254"/>
      <c r="H48" s="1254"/>
      <c r="I48" s="1254"/>
      <c r="J48" s="1255"/>
      <c r="K48" s="63">
        <v>874</v>
      </c>
      <c r="L48" s="64">
        <v>797</v>
      </c>
      <c r="M48" s="64">
        <v>945</v>
      </c>
      <c r="N48" s="64">
        <v>906</v>
      </c>
      <c r="O48" s="65">
        <v>908</v>
      </c>
      <c r="P48" s="48"/>
      <c r="Q48" s="48"/>
      <c r="R48" s="48"/>
      <c r="S48" s="48"/>
      <c r="T48" s="48"/>
      <c r="U48" s="48"/>
    </row>
    <row r="49" spans="1:21" ht="30.75" customHeight="1">
      <c r="A49" s="48"/>
      <c r="B49" s="1272"/>
      <c r="C49" s="1273"/>
      <c r="D49" s="62"/>
      <c r="E49" s="1254" t="s">
        <v>16</v>
      </c>
      <c r="F49" s="1254"/>
      <c r="G49" s="1254"/>
      <c r="H49" s="1254"/>
      <c r="I49" s="1254"/>
      <c r="J49" s="1255"/>
      <c r="K49" s="63">
        <v>193</v>
      </c>
      <c r="L49" s="64">
        <v>88</v>
      </c>
      <c r="M49" s="64">
        <v>0</v>
      </c>
      <c r="N49" s="64">
        <v>1</v>
      </c>
      <c r="O49" s="65">
        <v>1</v>
      </c>
      <c r="P49" s="48"/>
      <c r="Q49" s="48"/>
      <c r="R49" s="48"/>
      <c r="S49" s="48"/>
      <c r="T49" s="48"/>
      <c r="U49" s="48"/>
    </row>
    <row r="50" spans="1:21" ht="30.75" customHeight="1">
      <c r="A50" s="48"/>
      <c r="B50" s="1272"/>
      <c r="C50" s="1273"/>
      <c r="D50" s="62"/>
      <c r="E50" s="1254" t="s">
        <v>17</v>
      </c>
      <c r="F50" s="1254"/>
      <c r="G50" s="1254"/>
      <c r="H50" s="1254"/>
      <c r="I50" s="1254"/>
      <c r="J50" s="1255"/>
      <c r="K50" s="63">
        <v>96</v>
      </c>
      <c r="L50" s="64">
        <v>118</v>
      </c>
      <c r="M50" s="64">
        <v>82</v>
      </c>
      <c r="N50" s="64">
        <v>116</v>
      </c>
      <c r="O50" s="65">
        <v>155</v>
      </c>
      <c r="P50" s="48"/>
      <c r="Q50" s="48"/>
      <c r="R50" s="48"/>
      <c r="S50" s="48"/>
      <c r="T50" s="48"/>
      <c r="U50" s="48"/>
    </row>
    <row r="51" spans="1:21" ht="30.75" customHeight="1">
      <c r="A51" s="48"/>
      <c r="B51" s="1274"/>
      <c r="C51" s="1275"/>
      <c r="D51" s="66"/>
      <c r="E51" s="1254" t="s">
        <v>18</v>
      </c>
      <c r="F51" s="1254"/>
      <c r="G51" s="1254"/>
      <c r="H51" s="1254"/>
      <c r="I51" s="1254"/>
      <c r="J51" s="1255"/>
      <c r="K51" s="63">
        <v>0</v>
      </c>
      <c r="L51" s="64" t="s">
        <v>536</v>
      </c>
      <c r="M51" s="64" t="s">
        <v>536</v>
      </c>
      <c r="N51" s="64" t="s">
        <v>536</v>
      </c>
      <c r="O51" s="65" t="s">
        <v>536</v>
      </c>
      <c r="P51" s="48"/>
      <c r="Q51" s="48"/>
      <c r="R51" s="48"/>
      <c r="S51" s="48"/>
      <c r="T51" s="48"/>
      <c r="U51" s="48"/>
    </row>
    <row r="52" spans="1:21" ht="30.75" customHeight="1">
      <c r="A52" s="48"/>
      <c r="B52" s="1252" t="s">
        <v>19</v>
      </c>
      <c r="C52" s="1253"/>
      <c r="D52" s="66"/>
      <c r="E52" s="1254" t="s">
        <v>20</v>
      </c>
      <c r="F52" s="1254"/>
      <c r="G52" s="1254"/>
      <c r="H52" s="1254"/>
      <c r="I52" s="1254"/>
      <c r="J52" s="1255"/>
      <c r="K52" s="63">
        <v>2814</v>
      </c>
      <c r="L52" s="64">
        <v>2706</v>
      </c>
      <c r="M52" s="64">
        <v>2688</v>
      </c>
      <c r="N52" s="64">
        <v>2647</v>
      </c>
      <c r="O52" s="65">
        <v>2952</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1051</v>
      </c>
      <c r="L53" s="69">
        <v>936</v>
      </c>
      <c r="M53" s="69">
        <v>1053</v>
      </c>
      <c r="N53" s="69">
        <v>1275</v>
      </c>
      <c r="O53" s="70">
        <v>1162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c r="B57" s="1260" t="s">
        <v>25</v>
      </c>
      <c r="C57" s="1261"/>
      <c r="D57" s="1264" t="s">
        <v>26</v>
      </c>
      <c r="E57" s="1265"/>
      <c r="F57" s="1265"/>
      <c r="G57" s="1265"/>
      <c r="H57" s="1265"/>
      <c r="I57" s="1265"/>
      <c r="J57" s="1266"/>
      <c r="K57" s="83" t="s">
        <v>536</v>
      </c>
      <c r="L57" s="84" t="s">
        <v>536</v>
      </c>
      <c r="M57" s="84" t="s">
        <v>536</v>
      </c>
      <c r="N57" s="84" t="s">
        <v>536</v>
      </c>
      <c r="O57" s="85" t="s">
        <v>536</v>
      </c>
    </row>
    <row r="58" spans="1:21" ht="31.5" customHeight="1" thickBot="1">
      <c r="B58" s="1262"/>
      <c r="C58" s="1263"/>
      <c r="D58" s="1267" t="s">
        <v>27</v>
      </c>
      <c r="E58" s="1268"/>
      <c r="F58" s="1268"/>
      <c r="G58" s="1268"/>
      <c r="H58" s="1268"/>
      <c r="I58" s="1268"/>
      <c r="J58" s="1269"/>
      <c r="K58" s="86" t="s">
        <v>536</v>
      </c>
      <c r="L58" s="87" t="s">
        <v>536</v>
      </c>
      <c r="M58" s="87" t="s">
        <v>536</v>
      </c>
      <c r="N58" s="87" t="s">
        <v>536</v>
      </c>
      <c r="O58" s="88" t="s">
        <v>536</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X41GMfk7m9rg47oerhxeGRryI6fp8wIixJzQDOty/9t08vy1w3BG0g3x3Ue0EYczZoOJ5BDI1pjIoYlDT/0w==" saltValue="x2idkaAstRyMYy3nTWQx9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563</v>
      </c>
      <c r="J40" s="100" t="s">
        <v>564</v>
      </c>
      <c r="K40" s="100" t="s">
        <v>565</v>
      </c>
      <c r="L40" s="100" t="s">
        <v>566</v>
      </c>
      <c r="M40" s="101" t="s">
        <v>567</v>
      </c>
    </row>
    <row r="41" spans="2:13" ht="27.75" customHeight="1">
      <c r="B41" s="1290" t="s">
        <v>30</v>
      </c>
      <c r="C41" s="1291"/>
      <c r="D41" s="102"/>
      <c r="E41" s="1292" t="s">
        <v>31</v>
      </c>
      <c r="F41" s="1292"/>
      <c r="G41" s="1292"/>
      <c r="H41" s="1293"/>
      <c r="I41" s="103">
        <v>27124</v>
      </c>
      <c r="J41" s="104">
        <v>29651</v>
      </c>
      <c r="K41" s="104">
        <v>31192</v>
      </c>
      <c r="L41" s="104">
        <v>31459</v>
      </c>
      <c r="M41" s="105">
        <v>31428</v>
      </c>
    </row>
    <row r="42" spans="2:13" ht="27.75" customHeight="1">
      <c r="B42" s="1280"/>
      <c r="C42" s="1281"/>
      <c r="D42" s="106"/>
      <c r="E42" s="1284" t="s">
        <v>32</v>
      </c>
      <c r="F42" s="1284"/>
      <c r="G42" s="1284"/>
      <c r="H42" s="1285"/>
      <c r="I42" s="107">
        <v>12</v>
      </c>
      <c r="J42" s="108">
        <v>8</v>
      </c>
      <c r="K42" s="108">
        <v>1</v>
      </c>
      <c r="L42" s="108" t="s">
        <v>536</v>
      </c>
      <c r="M42" s="109" t="s">
        <v>536</v>
      </c>
    </row>
    <row r="43" spans="2:13" ht="27.75" customHeight="1">
      <c r="B43" s="1280"/>
      <c r="C43" s="1281"/>
      <c r="D43" s="106"/>
      <c r="E43" s="1284" t="s">
        <v>33</v>
      </c>
      <c r="F43" s="1284"/>
      <c r="G43" s="1284"/>
      <c r="H43" s="1285"/>
      <c r="I43" s="107">
        <v>13126</v>
      </c>
      <c r="J43" s="108">
        <v>12667</v>
      </c>
      <c r="K43" s="108">
        <v>12576</v>
      </c>
      <c r="L43" s="108">
        <v>12124</v>
      </c>
      <c r="M43" s="109">
        <v>12172</v>
      </c>
    </row>
    <row r="44" spans="2:13" ht="27.75" customHeight="1">
      <c r="B44" s="1280"/>
      <c r="C44" s="1281"/>
      <c r="D44" s="106"/>
      <c r="E44" s="1284" t="s">
        <v>34</v>
      </c>
      <c r="F44" s="1284"/>
      <c r="G44" s="1284"/>
      <c r="H44" s="1285"/>
      <c r="I44" s="107">
        <v>518</v>
      </c>
      <c r="J44" s="108">
        <v>475</v>
      </c>
      <c r="K44" s="108">
        <v>754</v>
      </c>
      <c r="L44" s="108">
        <v>1061</v>
      </c>
      <c r="M44" s="109">
        <v>1204</v>
      </c>
    </row>
    <row r="45" spans="2:13" ht="27.75" customHeight="1">
      <c r="B45" s="1280"/>
      <c r="C45" s="1281"/>
      <c r="D45" s="106"/>
      <c r="E45" s="1284" t="s">
        <v>35</v>
      </c>
      <c r="F45" s="1284"/>
      <c r="G45" s="1284"/>
      <c r="H45" s="1285"/>
      <c r="I45" s="107">
        <v>3809</v>
      </c>
      <c r="J45" s="108">
        <v>3558</v>
      </c>
      <c r="K45" s="108">
        <v>3208</v>
      </c>
      <c r="L45" s="108">
        <v>2819</v>
      </c>
      <c r="M45" s="109">
        <v>2611</v>
      </c>
    </row>
    <row r="46" spans="2:13" ht="27.75" customHeight="1">
      <c r="B46" s="1280"/>
      <c r="C46" s="1281"/>
      <c r="D46" s="110"/>
      <c r="E46" s="1284" t="s">
        <v>36</v>
      </c>
      <c r="F46" s="1284"/>
      <c r="G46" s="1284"/>
      <c r="H46" s="1285"/>
      <c r="I46" s="107" t="s">
        <v>536</v>
      </c>
      <c r="J46" s="108" t="s">
        <v>536</v>
      </c>
      <c r="K46" s="108" t="s">
        <v>536</v>
      </c>
      <c r="L46" s="108" t="s">
        <v>536</v>
      </c>
      <c r="M46" s="109" t="s">
        <v>536</v>
      </c>
    </row>
    <row r="47" spans="2:13" ht="27.75" customHeight="1">
      <c r="B47" s="1280"/>
      <c r="C47" s="1281"/>
      <c r="D47" s="111"/>
      <c r="E47" s="1294" t="s">
        <v>37</v>
      </c>
      <c r="F47" s="1295"/>
      <c r="G47" s="1295"/>
      <c r="H47" s="1296"/>
      <c r="I47" s="107" t="s">
        <v>536</v>
      </c>
      <c r="J47" s="108" t="s">
        <v>536</v>
      </c>
      <c r="K47" s="108" t="s">
        <v>536</v>
      </c>
      <c r="L47" s="108" t="s">
        <v>536</v>
      </c>
      <c r="M47" s="109" t="s">
        <v>536</v>
      </c>
    </row>
    <row r="48" spans="2:13" ht="27.75" customHeight="1">
      <c r="B48" s="1280"/>
      <c r="C48" s="1281"/>
      <c r="D48" s="106"/>
      <c r="E48" s="1284" t="s">
        <v>38</v>
      </c>
      <c r="F48" s="1284"/>
      <c r="G48" s="1284"/>
      <c r="H48" s="1285"/>
      <c r="I48" s="107" t="s">
        <v>536</v>
      </c>
      <c r="J48" s="108" t="s">
        <v>536</v>
      </c>
      <c r="K48" s="108" t="s">
        <v>536</v>
      </c>
      <c r="L48" s="108" t="s">
        <v>536</v>
      </c>
      <c r="M48" s="109" t="s">
        <v>536</v>
      </c>
    </row>
    <row r="49" spans="2:13" ht="27.75" customHeight="1">
      <c r="B49" s="1282"/>
      <c r="C49" s="1283"/>
      <c r="D49" s="106"/>
      <c r="E49" s="1284" t="s">
        <v>39</v>
      </c>
      <c r="F49" s="1284"/>
      <c r="G49" s="1284"/>
      <c r="H49" s="1285"/>
      <c r="I49" s="107" t="s">
        <v>536</v>
      </c>
      <c r="J49" s="108" t="s">
        <v>536</v>
      </c>
      <c r="K49" s="108" t="s">
        <v>536</v>
      </c>
      <c r="L49" s="108" t="s">
        <v>536</v>
      </c>
      <c r="M49" s="109" t="s">
        <v>536</v>
      </c>
    </row>
    <row r="50" spans="2:13" ht="27.75" customHeight="1">
      <c r="B50" s="1278" t="s">
        <v>40</v>
      </c>
      <c r="C50" s="1279"/>
      <c r="D50" s="112"/>
      <c r="E50" s="1284" t="s">
        <v>41</v>
      </c>
      <c r="F50" s="1284"/>
      <c r="G50" s="1284"/>
      <c r="H50" s="1285"/>
      <c r="I50" s="107">
        <v>11709</v>
      </c>
      <c r="J50" s="108">
        <v>13569</v>
      </c>
      <c r="K50" s="108">
        <v>14431</v>
      </c>
      <c r="L50" s="108">
        <v>15562</v>
      </c>
      <c r="M50" s="109">
        <v>16480</v>
      </c>
    </row>
    <row r="51" spans="2:13" ht="27.75" customHeight="1">
      <c r="B51" s="1280"/>
      <c r="C51" s="1281"/>
      <c r="D51" s="106"/>
      <c r="E51" s="1284" t="s">
        <v>42</v>
      </c>
      <c r="F51" s="1284"/>
      <c r="G51" s="1284"/>
      <c r="H51" s="1285"/>
      <c r="I51" s="107">
        <v>172</v>
      </c>
      <c r="J51" s="108">
        <v>123</v>
      </c>
      <c r="K51" s="108">
        <v>111</v>
      </c>
      <c r="L51" s="108">
        <v>172</v>
      </c>
      <c r="M51" s="109">
        <v>316</v>
      </c>
    </row>
    <row r="52" spans="2:13" ht="27.75" customHeight="1">
      <c r="B52" s="1282"/>
      <c r="C52" s="1283"/>
      <c r="D52" s="106"/>
      <c r="E52" s="1284" t="s">
        <v>43</v>
      </c>
      <c r="F52" s="1284"/>
      <c r="G52" s="1284"/>
      <c r="H52" s="1285"/>
      <c r="I52" s="107">
        <v>28771</v>
      </c>
      <c r="J52" s="108">
        <v>30384</v>
      </c>
      <c r="K52" s="108">
        <v>31591</v>
      </c>
      <c r="L52" s="108">
        <v>32461</v>
      </c>
      <c r="M52" s="109">
        <v>33590</v>
      </c>
    </row>
    <row r="53" spans="2:13" ht="27.75" customHeight="1" thickBot="1">
      <c r="B53" s="1286" t="s">
        <v>44</v>
      </c>
      <c r="C53" s="1287"/>
      <c r="D53" s="113"/>
      <c r="E53" s="1288" t="s">
        <v>45</v>
      </c>
      <c r="F53" s="1288"/>
      <c r="G53" s="1288"/>
      <c r="H53" s="1289"/>
      <c r="I53" s="114">
        <v>3936</v>
      </c>
      <c r="J53" s="115">
        <v>2284</v>
      </c>
      <c r="K53" s="115">
        <v>1599</v>
      </c>
      <c r="L53" s="115">
        <v>-733</v>
      </c>
      <c r="M53" s="116">
        <v>-2972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4ly/q7ojaJ41Xw2tvof+LqN3yTMWuhsLQLpgaFbHwT8Xo5n81UvogfLy67G72zsiWKjGxL8mWFBQHGIG2z5OQ==" saltValue="4elcMHsAEojQZWxzJRYa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565</v>
      </c>
      <c r="G54" s="125" t="s">
        <v>566</v>
      </c>
      <c r="H54" s="126" t="s">
        <v>567</v>
      </c>
    </row>
    <row r="55" spans="2:8" ht="52.5" customHeight="1">
      <c r="B55" s="127"/>
      <c r="C55" s="1305" t="s">
        <v>48</v>
      </c>
      <c r="D55" s="1305"/>
      <c r="E55" s="1306"/>
      <c r="F55" s="128">
        <v>3996</v>
      </c>
      <c r="G55" s="128">
        <v>4041</v>
      </c>
      <c r="H55" s="129">
        <v>4312</v>
      </c>
    </row>
    <row r="56" spans="2:8" ht="52.5" customHeight="1">
      <c r="B56" s="130"/>
      <c r="C56" s="1307" t="s">
        <v>49</v>
      </c>
      <c r="D56" s="1307"/>
      <c r="E56" s="1308"/>
      <c r="F56" s="131">
        <v>2380</v>
      </c>
      <c r="G56" s="131">
        <v>2792</v>
      </c>
      <c r="H56" s="132">
        <v>2802</v>
      </c>
    </row>
    <row r="57" spans="2:8" ht="53.25" customHeight="1">
      <c r="B57" s="130"/>
      <c r="C57" s="1309" t="s">
        <v>50</v>
      </c>
      <c r="D57" s="1309"/>
      <c r="E57" s="1310"/>
      <c r="F57" s="133">
        <v>9682</v>
      </c>
      <c r="G57" s="133">
        <v>10260</v>
      </c>
      <c r="H57" s="134">
        <v>10781</v>
      </c>
    </row>
    <row r="58" spans="2:8" ht="45.75" customHeight="1">
      <c r="B58" s="135"/>
      <c r="C58" s="1297" t="s">
        <v>589</v>
      </c>
      <c r="D58" s="1298"/>
      <c r="E58" s="1299"/>
      <c r="F58" s="136">
        <v>1836</v>
      </c>
      <c r="G58" s="136">
        <v>2346</v>
      </c>
      <c r="H58" s="137">
        <v>2880</v>
      </c>
    </row>
    <row r="59" spans="2:8" ht="45.75" customHeight="1">
      <c r="B59" s="135"/>
      <c r="C59" s="1297" t="s">
        <v>590</v>
      </c>
      <c r="D59" s="1298"/>
      <c r="E59" s="1299"/>
      <c r="F59" s="136">
        <v>2264</v>
      </c>
      <c r="G59" s="136">
        <v>2140</v>
      </c>
      <c r="H59" s="137">
        <v>2644</v>
      </c>
    </row>
    <row r="60" spans="2:8" ht="45.75" customHeight="1">
      <c r="B60" s="135"/>
      <c r="C60" s="1297" t="s">
        <v>591</v>
      </c>
      <c r="D60" s="1298"/>
      <c r="E60" s="1299"/>
      <c r="F60" s="136">
        <v>2158</v>
      </c>
      <c r="G60" s="136">
        <v>2139</v>
      </c>
      <c r="H60" s="137">
        <v>2102</v>
      </c>
    </row>
    <row r="61" spans="2:8" ht="45.75" customHeight="1">
      <c r="B61" s="135"/>
      <c r="C61" s="1297" t="s">
        <v>592</v>
      </c>
      <c r="D61" s="1298"/>
      <c r="E61" s="1299"/>
      <c r="F61" s="136">
        <v>1035</v>
      </c>
      <c r="G61" s="136">
        <v>1261</v>
      </c>
      <c r="H61" s="137">
        <v>773</v>
      </c>
    </row>
    <row r="62" spans="2:8" ht="45.75" customHeight="1" thickBot="1">
      <c r="B62" s="138"/>
      <c r="C62" s="1300" t="s">
        <v>593</v>
      </c>
      <c r="D62" s="1301"/>
      <c r="E62" s="1302"/>
      <c r="F62" s="139">
        <v>720</v>
      </c>
      <c r="G62" s="139">
        <v>731</v>
      </c>
      <c r="H62" s="140">
        <v>700</v>
      </c>
    </row>
    <row r="63" spans="2:8" ht="52.5" customHeight="1" thickBot="1">
      <c r="B63" s="141"/>
      <c r="C63" s="1303" t="s">
        <v>51</v>
      </c>
      <c r="D63" s="1303"/>
      <c r="E63" s="1304"/>
      <c r="F63" s="142">
        <v>16057</v>
      </c>
      <c r="G63" s="142">
        <v>17092</v>
      </c>
      <c r="H63" s="143">
        <v>17896</v>
      </c>
    </row>
    <row r="64" spans="2:8" ht="15" customHeight="1"/>
  </sheetData>
  <sheetProtection algorithmName="SHA-512" hashValue="VQvtpO/NJK8RzZkL57LJWSSdFAcYKWkXB2oz4vJuTW2jRLfphNNpa4V21KWQpLrqwziDCKWsX2YlcqZDKndT4Q==" saltValue="1TidYQs33gWCJLdZPA6S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3" t="s">
        <v>618</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619</v>
      </c>
    </row>
    <row r="50" spans="1:109">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563</v>
      </c>
      <c r="BQ50" s="1316"/>
      <c r="BR50" s="1316"/>
      <c r="BS50" s="1316"/>
      <c r="BT50" s="1316"/>
      <c r="BU50" s="1316"/>
      <c r="BV50" s="1316"/>
      <c r="BW50" s="1316"/>
      <c r="BX50" s="1316" t="s">
        <v>564</v>
      </c>
      <c r="BY50" s="1316"/>
      <c r="BZ50" s="1316"/>
      <c r="CA50" s="1316"/>
      <c r="CB50" s="1316"/>
      <c r="CC50" s="1316"/>
      <c r="CD50" s="1316"/>
      <c r="CE50" s="1316"/>
      <c r="CF50" s="1316" t="s">
        <v>565</v>
      </c>
      <c r="CG50" s="1316"/>
      <c r="CH50" s="1316"/>
      <c r="CI50" s="1316"/>
      <c r="CJ50" s="1316"/>
      <c r="CK50" s="1316"/>
      <c r="CL50" s="1316"/>
      <c r="CM50" s="1316"/>
      <c r="CN50" s="1316" t="s">
        <v>566</v>
      </c>
      <c r="CO50" s="1316"/>
      <c r="CP50" s="1316"/>
      <c r="CQ50" s="1316"/>
      <c r="CR50" s="1316"/>
      <c r="CS50" s="1316"/>
      <c r="CT50" s="1316"/>
      <c r="CU50" s="1316"/>
      <c r="CV50" s="1316" t="s">
        <v>567</v>
      </c>
      <c r="CW50" s="1316"/>
      <c r="CX50" s="1316"/>
      <c r="CY50" s="1316"/>
      <c r="CZ50" s="1316"/>
      <c r="DA50" s="1316"/>
      <c r="DB50" s="1316"/>
      <c r="DC50" s="1316"/>
    </row>
    <row r="51" spans="1:109" ht="13.5" customHeight="1">
      <c r="B51" s="397"/>
      <c r="G51" s="1319"/>
      <c r="H51" s="1319"/>
      <c r="I51" s="1332"/>
      <c r="J51" s="1332"/>
      <c r="K51" s="1318"/>
      <c r="L51" s="1318"/>
      <c r="M51" s="1318"/>
      <c r="N51" s="1318"/>
      <c r="AM51" s="406"/>
      <c r="AN51" s="1314" t="s">
        <v>620</v>
      </c>
      <c r="AO51" s="1314"/>
      <c r="AP51" s="1314"/>
      <c r="AQ51" s="1314"/>
      <c r="AR51" s="1314"/>
      <c r="AS51" s="1314"/>
      <c r="AT51" s="1314"/>
      <c r="AU51" s="1314"/>
      <c r="AV51" s="1314"/>
      <c r="AW51" s="1314"/>
      <c r="AX51" s="1314"/>
      <c r="AY51" s="1314"/>
      <c r="AZ51" s="1314"/>
      <c r="BA51" s="1314"/>
      <c r="BB51" s="1314" t="s">
        <v>621</v>
      </c>
      <c r="BC51" s="1314"/>
      <c r="BD51" s="1314"/>
      <c r="BE51" s="1314"/>
      <c r="BF51" s="1314"/>
      <c r="BG51" s="1314"/>
      <c r="BH51" s="1314"/>
      <c r="BI51" s="1314"/>
      <c r="BJ51" s="1314"/>
      <c r="BK51" s="1314"/>
      <c r="BL51" s="1314"/>
      <c r="BM51" s="1314"/>
      <c r="BN51" s="1314"/>
      <c r="BO51" s="1314"/>
      <c r="BP51" s="1311">
        <v>31.3</v>
      </c>
      <c r="BQ51" s="1311"/>
      <c r="BR51" s="1311"/>
      <c r="BS51" s="1311"/>
      <c r="BT51" s="1311"/>
      <c r="BU51" s="1311"/>
      <c r="BV51" s="1311"/>
      <c r="BW51" s="1311"/>
      <c r="BX51" s="1311">
        <v>18.600000000000001</v>
      </c>
      <c r="BY51" s="1311"/>
      <c r="BZ51" s="1311"/>
      <c r="CA51" s="1311"/>
      <c r="CB51" s="1311"/>
      <c r="CC51" s="1311"/>
      <c r="CD51" s="1311"/>
      <c r="CE51" s="1311"/>
      <c r="CF51" s="1311">
        <v>13</v>
      </c>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622</v>
      </c>
      <c r="BC53" s="1314"/>
      <c r="BD53" s="1314"/>
      <c r="BE53" s="1314"/>
      <c r="BF53" s="1314"/>
      <c r="BG53" s="1314"/>
      <c r="BH53" s="1314"/>
      <c r="BI53" s="1314"/>
      <c r="BJ53" s="1314"/>
      <c r="BK53" s="1314"/>
      <c r="BL53" s="1314"/>
      <c r="BM53" s="1314"/>
      <c r="BN53" s="1314"/>
      <c r="BO53" s="1314"/>
      <c r="BP53" s="1311">
        <v>49.8</v>
      </c>
      <c r="BQ53" s="1311"/>
      <c r="BR53" s="1311"/>
      <c r="BS53" s="1311"/>
      <c r="BT53" s="1311"/>
      <c r="BU53" s="1311"/>
      <c r="BV53" s="1311"/>
      <c r="BW53" s="1311"/>
      <c r="BX53" s="1311">
        <v>59.9</v>
      </c>
      <c r="BY53" s="1311"/>
      <c r="BZ53" s="1311"/>
      <c r="CA53" s="1311"/>
      <c r="CB53" s="1311"/>
      <c r="CC53" s="1311"/>
      <c r="CD53" s="1311"/>
      <c r="CE53" s="1311"/>
      <c r="CF53" s="1311">
        <v>59.7</v>
      </c>
      <c r="CG53" s="1311"/>
      <c r="CH53" s="1311"/>
      <c r="CI53" s="1311"/>
      <c r="CJ53" s="1311"/>
      <c r="CK53" s="1311"/>
      <c r="CL53" s="1311"/>
      <c r="CM53" s="1311"/>
      <c r="CN53" s="1311">
        <v>59.7</v>
      </c>
      <c r="CO53" s="1311"/>
      <c r="CP53" s="1311"/>
      <c r="CQ53" s="1311"/>
      <c r="CR53" s="1311"/>
      <c r="CS53" s="1311"/>
      <c r="CT53" s="1311"/>
      <c r="CU53" s="1311"/>
      <c r="CV53" s="1311">
        <v>60.3</v>
      </c>
      <c r="CW53" s="1311"/>
      <c r="CX53" s="1311"/>
      <c r="CY53" s="1311"/>
      <c r="CZ53" s="1311"/>
      <c r="DA53" s="1311"/>
      <c r="DB53" s="1311"/>
      <c r="DC53" s="1311"/>
    </row>
    <row r="54" spans="1:109">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17"/>
      <c r="H55" s="1317"/>
      <c r="I55" s="1317"/>
      <c r="J55" s="1317"/>
      <c r="K55" s="1318"/>
      <c r="L55" s="1318"/>
      <c r="M55" s="1318"/>
      <c r="N55" s="1318"/>
      <c r="AN55" s="1316" t="s">
        <v>623</v>
      </c>
      <c r="AO55" s="1316"/>
      <c r="AP55" s="1316"/>
      <c r="AQ55" s="1316"/>
      <c r="AR55" s="1316"/>
      <c r="AS55" s="1316"/>
      <c r="AT55" s="1316"/>
      <c r="AU55" s="1316"/>
      <c r="AV55" s="1316"/>
      <c r="AW55" s="1316"/>
      <c r="AX55" s="1316"/>
      <c r="AY55" s="1316"/>
      <c r="AZ55" s="1316"/>
      <c r="BA55" s="1316"/>
      <c r="BB55" s="1314" t="s">
        <v>621</v>
      </c>
      <c r="BC55" s="1314"/>
      <c r="BD55" s="1314"/>
      <c r="BE55" s="1314"/>
      <c r="BF55" s="1314"/>
      <c r="BG55" s="1314"/>
      <c r="BH55" s="1314"/>
      <c r="BI55" s="1314"/>
      <c r="BJ55" s="1314"/>
      <c r="BK55" s="1314"/>
      <c r="BL55" s="1314"/>
      <c r="BM55" s="1314"/>
      <c r="BN55" s="1314"/>
      <c r="BO55" s="1314"/>
      <c r="BP55" s="1311">
        <v>32.5</v>
      </c>
      <c r="BQ55" s="1311"/>
      <c r="BR55" s="1311"/>
      <c r="BS55" s="1311"/>
      <c r="BT55" s="1311"/>
      <c r="BU55" s="1311"/>
      <c r="BV55" s="1311"/>
      <c r="BW55" s="1311"/>
      <c r="BX55" s="1311">
        <v>30.2</v>
      </c>
      <c r="BY55" s="1311"/>
      <c r="BZ55" s="1311"/>
      <c r="CA55" s="1311"/>
      <c r="CB55" s="1311"/>
      <c r="CC55" s="1311"/>
      <c r="CD55" s="1311"/>
      <c r="CE55" s="1311"/>
      <c r="CF55" s="1311">
        <v>25.4</v>
      </c>
      <c r="CG55" s="1311"/>
      <c r="CH55" s="1311"/>
      <c r="CI55" s="1311"/>
      <c r="CJ55" s="1311"/>
      <c r="CK55" s="1311"/>
      <c r="CL55" s="1311"/>
      <c r="CM55" s="1311"/>
      <c r="CN55" s="1311">
        <v>22.9</v>
      </c>
      <c r="CO55" s="1311"/>
      <c r="CP55" s="1311"/>
      <c r="CQ55" s="1311"/>
      <c r="CR55" s="1311"/>
      <c r="CS55" s="1311"/>
      <c r="CT55" s="1311"/>
      <c r="CU55" s="1311"/>
      <c r="CV55" s="1311">
        <v>28.5</v>
      </c>
      <c r="CW55" s="1311"/>
      <c r="CX55" s="1311"/>
      <c r="CY55" s="1311"/>
      <c r="CZ55" s="1311"/>
      <c r="DA55" s="1311"/>
      <c r="DB55" s="1311"/>
      <c r="DC55" s="1311"/>
    </row>
    <row r="56" spans="1:109">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622</v>
      </c>
      <c r="BC57" s="1314"/>
      <c r="BD57" s="1314"/>
      <c r="BE57" s="1314"/>
      <c r="BF57" s="1314"/>
      <c r="BG57" s="1314"/>
      <c r="BH57" s="1314"/>
      <c r="BI57" s="1314"/>
      <c r="BJ57" s="1314"/>
      <c r="BK57" s="1314"/>
      <c r="BL57" s="1314"/>
      <c r="BM57" s="1314"/>
      <c r="BN57" s="1314"/>
      <c r="BO57" s="1314"/>
      <c r="BP57" s="1311">
        <v>57</v>
      </c>
      <c r="BQ57" s="1311"/>
      <c r="BR57" s="1311"/>
      <c r="BS57" s="1311"/>
      <c r="BT57" s="1311"/>
      <c r="BU57" s="1311"/>
      <c r="BV57" s="1311"/>
      <c r="BW57" s="1311"/>
      <c r="BX57" s="1311">
        <v>58.9</v>
      </c>
      <c r="BY57" s="1311"/>
      <c r="BZ57" s="1311"/>
      <c r="CA57" s="1311"/>
      <c r="CB57" s="1311"/>
      <c r="CC57" s="1311"/>
      <c r="CD57" s="1311"/>
      <c r="CE57" s="1311"/>
      <c r="CF57" s="1311">
        <v>60</v>
      </c>
      <c r="CG57" s="1311"/>
      <c r="CH57" s="1311"/>
      <c r="CI57" s="1311"/>
      <c r="CJ57" s="1311"/>
      <c r="CK57" s="1311"/>
      <c r="CL57" s="1311"/>
      <c r="CM57" s="1311"/>
      <c r="CN57" s="1311">
        <v>60.6</v>
      </c>
      <c r="CO57" s="1311"/>
      <c r="CP57" s="1311"/>
      <c r="CQ57" s="1311"/>
      <c r="CR57" s="1311"/>
      <c r="CS57" s="1311"/>
      <c r="CT57" s="1311"/>
      <c r="CU57" s="1311"/>
      <c r="CV57" s="1311">
        <v>62.3</v>
      </c>
      <c r="CW57" s="1311"/>
      <c r="CX57" s="1311"/>
      <c r="CY57" s="1311"/>
      <c r="CZ57" s="1311"/>
      <c r="DA57" s="1311"/>
      <c r="DB57" s="1311"/>
      <c r="DC57" s="1311"/>
      <c r="DD57" s="410"/>
      <c r="DE57" s="409"/>
    </row>
    <row r="58" spans="1:109" s="405" customFormat="1">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624</v>
      </c>
    </row>
    <row r="64" spans="1:109">
      <c r="B64" s="397"/>
      <c r="G64" s="404"/>
      <c r="I64" s="417"/>
      <c r="J64" s="417"/>
      <c r="K64" s="417"/>
      <c r="L64" s="417"/>
      <c r="M64" s="417"/>
      <c r="N64" s="418"/>
      <c r="AM64" s="404"/>
      <c r="AN64" s="404" t="s">
        <v>617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3" t="s">
        <v>625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619</v>
      </c>
    </row>
    <row r="72" spans="2:107">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563</v>
      </c>
      <c r="BQ72" s="1316"/>
      <c r="BR72" s="1316"/>
      <c r="BS72" s="1316"/>
      <c r="BT72" s="1316"/>
      <c r="BU72" s="1316"/>
      <c r="BV72" s="1316"/>
      <c r="BW72" s="1316"/>
      <c r="BX72" s="1316" t="s">
        <v>564</v>
      </c>
      <c r="BY72" s="1316"/>
      <c r="BZ72" s="1316"/>
      <c r="CA72" s="1316"/>
      <c r="CB72" s="1316"/>
      <c r="CC72" s="1316"/>
      <c r="CD72" s="1316"/>
      <c r="CE72" s="1316"/>
      <c r="CF72" s="1316" t="s">
        <v>565</v>
      </c>
      <c r="CG72" s="1316"/>
      <c r="CH72" s="1316"/>
      <c r="CI72" s="1316"/>
      <c r="CJ72" s="1316"/>
      <c r="CK72" s="1316"/>
      <c r="CL72" s="1316"/>
      <c r="CM72" s="1316"/>
      <c r="CN72" s="1316" t="s">
        <v>566</v>
      </c>
      <c r="CO72" s="1316"/>
      <c r="CP72" s="1316"/>
      <c r="CQ72" s="1316"/>
      <c r="CR72" s="1316"/>
      <c r="CS72" s="1316"/>
      <c r="CT72" s="1316"/>
      <c r="CU72" s="1316"/>
      <c r="CV72" s="1316" t="s">
        <v>567</v>
      </c>
      <c r="CW72" s="1316"/>
      <c r="CX72" s="1316"/>
      <c r="CY72" s="1316"/>
      <c r="CZ72" s="1316"/>
      <c r="DA72" s="1316"/>
      <c r="DB72" s="1316"/>
      <c r="DC72" s="1316"/>
    </row>
    <row r="73" spans="2:107">
      <c r="B73" s="397"/>
      <c r="G73" s="1319"/>
      <c r="H73" s="1319"/>
      <c r="I73" s="1319"/>
      <c r="J73" s="1319"/>
      <c r="K73" s="1315"/>
      <c r="L73" s="1315"/>
      <c r="M73" s="1315"/>
      <c r="N73" s="1315"/>
      <c r="AM73" s="406"/>
      <c r="AN73" s="1314" t="s">
        <v>620</v>
      </c>
      <c r="AO73" s="1314"/>
      <c r="AP73" s="1314"/>
      <c r="AQ73" s="1314"/>
      <c r="AR73" s="1314"/>
      <c r="AS73" s="1314"/>
      <c r="AT73" s="1314"/>
      <c r="AU73" s="1314"/>
      <c r="AV73" s="1314"/>
      <c r="AW73" s="1314"/>
      <c r="AX73" s="1314"/>
      <c r="AY73" s="1314"/>
      <c r="AZ73" s="1314"/>
      <c r="BA73" s="1314"/>
      <c r="BB73" s="1314" t="s">
        <v>621</v>
      </c>
      <c r="BC73" s="1314"/>
      <c r="BD73" s="1314"/>
      <c r="BE73" s="1314"/>
      <c r="BF73" s="1314"/>
      <c r="BG73" s="1314"/>
      <c r="BH73" s="1314"/>
      <c r="BI73" s="1314"/>
      <c r="BJ73" s="1314"/>
      <c r="BK73" s="1314"/>
      <c r="BL73" s="1314"/>
      <c r="BM73" s="1314"/>
      <c r="BN73" s="1314"/>
      <c r="BO73" s="1314"/>
      <c r="BP73" s="1311">
        <v>31.3</v>
      </c>
      <c r="BQ73" s="1311"/>
      <c r="BR73" s="1311"/>
      <c r="BS73" s="1311"/>
      <c r="BT73" s="1311"/>
      <c r="BU73" s="1311"/>
      <c r="BV73" s="1311"/>
      <c r="BW73" s="1311"/>
      <c r="BX73" s="1311">
        <v>18.600000000000001</v>
      </c>
      <c r="BY73" s="1311"/>
      <c r="BZ73" s="1311"/>
      <c r="CA73" s="1311"/>
      <c r="CB73" s="1311"/>
      <c r="CC73" s="1311"/>
      <c r="CD73" s="1311"/>
      <c r="CE73" s="1311"/>
      <c r="CF73" s="1311">
        <v>13</v>
      </c>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626</v>
      </c>
      <c r="BC75" s="1314"/>
      <c r="BD75" s="1314"/>
      <c r="BE75" s="1314"/>
      <c r="BF75" s="1314"/>
      <c r="BG75" s="1314"/>
      <c r="BH75" s="1314"/>
      <c r="BI75" s="1314"/>
      <c r="BJ75" s="1314"/>
      <c r="BK75" s="1314"/>
      <c r="BL75" s="1314"/>
      <c r="BM75" s="1314"/>
      <c r="BN75" s="1314"/>
      <c r="BO75" s="1314"/>
      <c r="BP75" s="1311">
        <v>8.6</v>
      </c>
      <c r="BQ75" s="1311"/>
      <c r="BR75" s="1311"/>
      <c r="BS75" s="1311"/>
      <c r="BT75" s="1311"/>
      <c r="BU75" s="1311"/>
      <c r="BV75" s="1311"/>
      <c r="BW75" s="1311"/>
      <c r="BX75" s="1311">
        <v>8.1</v>
      </c>
      <c r="BY75" s="1311"/>
      <c r="BZ75" s="1311"/>
      <c r="CA75" s="1311"/>
      <c r="CB75" s="1311"/>
      <c r="CC75" s="1311"/>
      <c r="CD75" s="1311"/>
      <c r="CE75" s="1311"/>
      <c r="CF75" s="1311">
        <v>8.1</v>
      </c>
      <c r="CG75" s="1311"/>
      <c r="CH75" s="1311"/>
      <c r="CI75" s="1311"/>
      <c r="CJ75" s="1311"/>
      <c r="CK75" s="1311"/>
      <c r="CL75" s="1311"/>
      <c r="CM75" s="1311"/>
      <c r="CN75" s="1311">
        <v>8.8000000000000007</v>
      </c>
      <c r="CO75" s="1311"/>
      <c r="CP75" s="1311"/>
      <c r="CQ75" s="1311"/>
      <c r="CR75" s="1311"/>
      <c r="CS75" s="1311"/>
      <c r="CT75" s="1311"/>
      <c r="CU75" s="1311"/>
      <c r="CV75" s="1311">
        <v>9.4</v>
      </c>
      <c r="CW75" s="1311"/>
      <c r="CX75" s="1311"/>
      <c r="CY75" s="1311"/>
      <c r="CZ75" s="1311"/>
      <c r="DA75" s="1311"/>
      <c r="DB75" s="1311"/>
      <c r="DC75" s="1311"/>
    </row>
    <row r="76" spans="2:107">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17"/>
      <c r="H77" s="1317"/>
      <c r="I77" s="1317"/>
      <c r="J77" s="1317"/>
      <c r="K77" s="1315"/>
      <c r="L77" s="1315"/>
      <c r="M77" s="1315"/>
      <c r="N77" s="1315"/>
      <c r="AN77" s="1316" t="s">
        <v>623</v>
      </c>
      <c r="AO77" s="1316"/>
      <c r="AP77" s="1316"/>
      <c r="AQ77" s="1316"/>
      <c r="AR77" s="1316"/>
      <c r="AS77" s="1316"/>
      <c r="AT77" s="1316"/>
      <c r="AU77" s="1316"/>
      <c r="AV77" s="1316"/>
      <c r="AW77" s="1316"/>
      <c r="AX77" s="1316"/>
      <c r="AY77" s="1316"/>
      <c r="AZ77" s="1316"/>
      <c r="BA77" s="1316"/>
      <c r="BB77" s="1314" t="s">
        <v>621</v>
      </c>
      <c r="BC77" s="1314"/>
      <c r="BD77" s="1314"/>
      <c r="BE77" s="1314"/>
      <c r="BF77" s="1314"/>
      <c r="BG77" s="1314"/>
      <c r="BH77" s="1314"/>
      <c r="BI77" s="1314"/>
      <c r="BJ77" s="1314"/>
      <c r="BK77" s="1314"/>
      <c r="BL77" s="1314"/>
      <c r="BM77" s="1314"/>
      <c r="BN77" s="1314"/>
      <c r="BO77" s="1314"/>
      <c r="BP77" s="1311">
        <v>32.5</v>
      </c>
      <c r="BQ77" s="1311"/>
      <c r="BR77" s="1311"/>
      <c r="BS77" s="1311"/>
      <c r="BT77" s="1311"/>
      <c r="BU77" s="1311"/>
      <c r="BV77" s="1311"/>
      <c r="BW77" s="1311"/>
      <c r="BX77" s="1311">
        <v>30.2</v>
      </c>
      <c r="BY77" s="1311"/>
      <c r="BZ77" s="1311"/>
      <c r="CA77" s="1311"/>
      <c r="CB77" s="1311"/>
      <c r="CC77" s="1311"/>
      <c r="CD77" s="1311"/>
      <c r="CE77" s="1311"/>
      <c r="CF77" s="1311">
        <v>25.4</v>
      </c>
      <c r="CG77" s="1311"/>
      <c r="CH77" s="1311"/>
      <c r="CI77" s="1311"/>
      <c r="CJ77" s="1311"/>
      <c r="CK77" s="1311"/>
      <c r="CL77" s="1311"/>
      <c r="CM77" s="1311"/>
      <c r="CN77" s="1311">
        <v>22.9</v>
      </c>
      <c r="CO77" s="1311"/>
      <c r="CP77" s="1311"/>
      <c r="CQ77" s="1311"/>
      <c r="CR77" s="1311"/>
      <c r="CS77" s="1311"/>
      <c r="CT77" s="1311"/>
      <c r="CU77" s="1311"/>
      <c r="CV77" s="1311">
        <v>28.5</v>
      </c>
      <c r="CW77" s="1311"/>
      <c r="CX77" s="1311"/>
      <c r="CY77" s="1311"/>
      <c r="CZ77" s="1311"/>
      <c r="DA77" s="1311"/>
      <c r="DB77" s="1311"/>
      <c r="DC77" s="1311"/>
    </row>
    <row r="78" spans="2:107">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626</v>
      </c>
      <c r="BC79" s="1314"/>
      <c r="BD79" s="1314"/>
      <c r="BE79" s="1314"/>
      <c r="BF79" s="1314"/>
      <c r="BG79" s="1314"/>
      <c r="BH79" s="1314"/>
      <c r="BI79" s="1314"/>
      <c r="BJ79" s="1314"/>
      <c r="BK79" s="1314"/>
      <c r="BL79" s="1314"/>
      <c r="BM79" s="1314"/>
      <c r="BN79" s="1314"/>
      <c r="BO79" s="1314"/>
      <c r="BP79" s="1311">
        <v>8.1999999999999993</v>
      </c>
      <c r="BQ79" s="1311"/>
      <c r="BR79" s="1311"/>
      <c r="BS79" s="1311"/>
      <c r="BT79" s="1311"/>
      <c r="BU79" s="1311"/>
      <c r="BV79" s="1311"/>
      <c r="BW79" s="1311"/>
      <c r="BX79" s="1311">
        <v>8</v>
      </c>
      <c r="BY79" s="1311"/>
      <c r="BZ79" s="1311"/>
      <c r="CA79" s="1311"/>
      <c r="CB79" s="1311"/>
      <c r="CC79" s="1311"/>
      <c r="CD79" s="1311"/>
      <c r="CE79" s="1311"/>
      <c r="CF79" s="1311">
        <v>7.8</v>
      </c>
      <c r="CG79" s="1311"/>
      <c r="CH79" s="1311"/>
      <c r="CI79" s="1311"/>
      <c r="CJ79" s="1311"/>
      <c r="CK79" s="1311"/>
      <c r="CL79" s="1311"/>
      <c r="CM79" s="1311"/>
      <c r="CN79" s="1311">
        <v>7.7</v>
      </c>
      <c r="CO79" s="1311"/>
      <c r="CP79" s="1311"/>
      <c r="CQ79" s="1311"/>
      <c r="CR79" s="1311"/>
      <c r="CS79" s="1311"/>
      <c r="CT79" s="1311"/>
      <c r="CU79" s="1311"/>
      <c r="CV79" s="1311">
        <v>7.5</v>
      </c>
      <c r="CW79" s="1311"/>
      <c r="CX79" s="1311"/>
      <c r="CY79" s="1311"/>
      <c r="CZ79" s="1311"/>
      <c r="DA79" s="1311"/>
      <c r="DB79" s="1311"/>
      <c r="DC79" s="1311"/>
    </row>
    <row r="80" spans="2:107">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pX9fQtpLTNrD/SVNx13y6Wl6aoERaaIJO8BTW9VYnH4HKOpjv6kLquWUO5txQSHjP2kaGB7gfWpy5XvJ1VhnXA==" saltValue="oW25fXCPRs2CgnjrW0tiV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510</v>
      </c>
    </row>
  </sheetData>
  <sheetProtection algorithmName="SHA-512" hashValue="YSgqTEKvsJ1hxeTFlCM426fdrBKZD4QxixaYrDJbkCcFNnShL/jhMGYzJ+MZn6sC8r1Rl/v23IHbFGTIWzqLAw==" saltValue="5tb7k3Wy1/zyfzwqqx3K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510</v>
      </c>
    </row>
  </sheetData>
  <sheetProtection algorithmName="SHA-512" hashValue="0w+f7NoDGP8cPngo7yB+ju2Ks1N+xtanIw3Pklb7/AGo1V619qQIRfpVe4HdBhh07vMf+tdUm1UjJt9etsJphA==" saltValue="PmtPIJJdq3wRYt9un0oQ0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560</v>
      </c>
      <c r="G2" s="157"/>
      <c r="H2" s="158"/>
    </row>
    <row r="3" spans="1:8">
      <c r="A3" s="154" t="s">
        <v>553</v>
      </c>
      <c r="B3" s="159"/>
      <c r="C3" s="160"/>
      <c r="D3" s="161">
        <v>97831</v>
      </c>
      <c r="E3" s="162"/>
      <c r="F3" s="163">
        <v>67319</v>
      </c>
      <c r="G3" s="164"/>
      <c r="H3" s="165"/>
    </row>
    <row r="4" spans="1:8">
      <c r="A4" s="166"/>
      <c r="B4" s="167"/>
      <c r="C4" s="168"/>
      <c r="D4" s="169">
        <v>60575</v>
      </c>
      <c r="E4" s="170"/>
      <c r="F4" s="171">
        <v>38101</v>
      </c>
      <c r="G4" s="172"/>
      <c r="H4" s="173"/>
    </row>
    <row r="5" spans="1:8">
      <c r="A5" s="154" t="s">
        <v>555</v>
      </c>
      <c r="B5" s="159"/>
      <c r="C5" s="160"/>
      <c r="D5" s="161">
        <v>106664</v>
      </c>
      <c r="E5" s="162"/>
      <c r="F5" s="163">
        <v>70615</v>
      </c>
      <c r="G5" s="164"/>
      <c r="H5" s="165"/>
    </row>
    <row r="6" spans="1:8">
      <c r="A6" s="166"/>
      <c r="B6" s="167"/>
      <c r="C6" s="168"/>
      <c r="D6" s="169">
        <v>33565</v>
      </c>
      <c r="E6" s="170"/>
      <c r="F6" s="171">
        <v>37382</v>
      </c>
      <c r="G6" s="172"/>
      <c r="H6" s="173"/>
    </row>
    <row r="7" spans="1:8">
      <c r="A7" s="154" t="s">
        <v>556</v>
      </c>
      <c r="B7" s="159"/>
      <c r="C7" s="160"/>
      <c r="D7" s="161">
        <v>81798</v>
      </c>
      <c r="E7" s="162"/>
      <c r="F7" s="163">
        <v>69185</v>
      </c>
      <c r="G7" s="164"/>
      <c r="H7" s="165"/>
    </row>
    <row r="8" spans="1:8">
      <c r="A8" s="166"/>
      <c r="B8" s="167"/>
      <c r="C8" s="168"/>
      <c r="D8" s="169">
        <v>31852</v>
      </c>
      <c r="E8" s="170"/>
      <c r="F8" s="171">
        <v>38519</v>
      </c>
      <c r="G8" s="172"/>
      <c r="H8" s="173"/>
    </row>
    <row r="9" spans="1:8">
      <c r="A9" s="154" t="s">
        <v>557</v>
      </c>
      <c r="B9" s="159"/>
      <c r="C9" s="160"/>
      <c r="D9" s="161">
        <v>82868</v>
      </c>
      <c r="E9" s="162"/>
      <c r="F9" s="163">
        <v>70166</v>
      </c>
      <c r="G9" s="164"/>
      <c r="H9" s="165"/>
    </row>
    <row r="10" spans="1:8">
      <c r="A10" s="166"/>
      <c r="B10" s="167"/>
      <c r="C10" s="168"/>
      <c r="D10" s="169">
        <v>28835</v>
      </c>
      <c r="E10" s="170"/>
      <c r="F10" s="171">
        <v>36115</v>
      </c>
      <c r="G10" s="172"/>
      <c r="H10" s="173"/>
    </row>
    <row r="11" spans="1:8">
      <c r="A11" s="154" t="s">
        <v>558</v>
      </c>
      <c r="B11" s="159"/>
      <c r="C11" s="160"/>
      <c r="D11" s="161">
        <v>80524</v>
      </c>
      <c r="E11" s="162"/>
      <c r="F11" s="163">
        <v>70329</v>
      </c>
      <c r="G11" s="164"/>
      <c r="H11" s="165"/>
    </row>
    <row r="12" spans="1:8">
      <c r="A12" s="166"/>
      <c r="B12" s="167"/>
      <c r="C12" s="174"/>
      <c r="D12" s="169">
        <v>52016</v>
      </c>
      <c r="E12" s="170"/>
      <c r="F12" s="171">
        <v>39403</v>
      </c>
      <c r="G12" s="172"/>
      <c r="H12" s="173"/>
    </row>
    <row r="13" spans="1:8">
      <c r="A13" s="154"/>
      <c r="B13" s="159"/>
      <c r="C13" s="175"/>
      <c r="D13" s="176">
        <v>89937</v>
      </c>
      <c r="E13" s="177"/>
      <c r="F13" s="178">
        <v>69523</v>
      </c>
      <c r="G13" s="179"/>
      <c r="H13" s="165"/>
    </row>
    <row r="14" spans="1:8">
      <c r="A14" s="166"/>
      <c r="B14" s="167"/>
      <c r="C14" s="168"/>
      <c r="D14" s="169">
        <v>41369</v>
      </c>
      <c r="E14" s="170"/>
      <c r="F14" s="171">
        <v>37904</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3.83</v>
      </c>
      <c r="C19" s="180">
        <f>ROUND(VALUE(SUBSTITUTE(実質収支比率等に係る経年分析!G$48,"▲","-")),2)</f>
        <v>5.55</v>
      </c>
      <c r="D19" s="180">
        <f>ROUND(VALUE(SUBSTITUTE(実質収支比率等に係る経年分析!H$48,"▲","-")),2)</f>
        <v>6.68</v>
      </c>
      <c r="E19" s="180">
        <f>ROUND(VALUE(SUBSTITUTE(実質収支比率等に係る経年分析!I$48,"▲","-")),2)</f>
        <v>6.66</v>
      </c>
      <c r="F19" s="180">
        <f>ROUND(VALUE(SUBSTITUTE(実質収支比率等に係る経年分析!J$48,"▲","-")),2)</f>
        <v>6.22</v>
      </c>
    </row>
    <row r="20" spans="1:11">
      <c r="A20" s="180" t="s">
        <v>55</v>
      </c>
      <c r="B20" s="180">
        <f>ROUND(VALUE(SUBSTITUTE(実質収支比率等に係る経年分析!F$47,"▲","-")),2)</f>
        <v>28.15</v>
      </c>
      <c r="C20" s="180">
        <f>ROUND(VALUE(SUBSTITUTE(実質収支比率等に係る経年分析!G$47,"▲","-")),2)</f>
        <v>29.88</v>
      </c>
      <c r="D20" s="180">
        <f>ROUND(VALUE(SUBSTITUTE(実質収支比率等に係る経年分析!H$47,"▲","-")),2)</f>
        <v>26.71</v>
      </c>
      <c r="E20" s="180">
        <f>ROUND(VALUE(SUBSTITUTE(実質収支比率等に係る経年分析!I$47,"▲","-")),2)</f>
        <v>27.3</v>
      </c>
      <c r="F20" s="180">
        <f>ROUND(VALUE(SUBSTITUTE(実質収支比率等に係る経年分析!J$47,"▲","-")),2)</f>
        <v>27.85</v>
      </c>
    </row>
    <row r="21" spans="1:11">
      <c r="A21" s="180" t="s">
        <v>56</v>
      </c>
      <c r="B21" s="180">
        <f>IF(ISNUMBER(VALUE(SUBSTITUTE(実質収支比率等に係る経年分析!F$49,"▲","-"))),ROUND(VALUE(SUBSTITUTE(実質収支比率等に係る経年分析!F$49,"▲","-")),2),NA())</f>
        <v>2.71</v>
      </c>
      <c r="C21" s="180">
        <f>IF(ISNUMBER(VALUE(SUBSTITUTE(実質収支比率等に係る経年分析!G$49,"▲","-"))),ROUND(VALUE(SUBSTITUTE(実質収支比率等に係る経年分析!G$49,"▲","-")),2),NA())</f>
        <v>2.72</v>
      </c>
      <c r="D21" s="180">
        <f>IF(ISNUMBER(VALUE(SUBSTITUTE(実質収支比率等に係る経年分析!H$49,"▲","-"))),ROUND(VALUE(SUBSTITUTE(実質収支比率等に係る経年分析!H$49,"▲","-")),2),NA())</f>
        <v>-2.06</v>
      </c>
      <c r="E21" s="180">
        <f>IF(ISNUMBER(VALUE(SUBSTITUTE(実質収支比率等に係る経年分析!I$49,"▲","-"))),ROUND(VALUE(SUBSTITUTE(実質収支比率等に係る経年分析!I$49,"▲","-")),2),NA())</f>
        <v>3.03</v>
      </c>
      <c r="F21" s="180">
        <f>IF(ISNUMBER(VALUE(SUBSTITUTE(実質収支比率等に係る経年分析!J$49,"▲","-"))),ROUND(VALUE(SUBSTITUTE(実質収支比率等に係る経年分析!J$49,"▲","-")),2),NA())</f>
        <v>7.95</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国民健康保険特別会計（直営診療施設勘定）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0.16</v>
      </c>
    </row>
    <row r="31" spans="1:11">
      <c r="A31" s="181" t="str">
        <f>IF(連結実質赤字比率に係る赤字・黒字の構成分析!C$39="",NA(),連結実質赤字比率に係る赤字・黒字の構成分析!C$39)</f>
        <v>国民健康保険特別会計（事業勘定）</v>
      </c>
      <c r="B31" s="181">
        <f>IF(ROUND(VALUE(SUBSTITUTE(連結実質赤字比率に係る赤字・黒字の構成分析!F$39,"▲", "-")), 2) &lt; 0, ABS(ROUND(VALUE(SUBSTITUTE(連結実質赤字比率に係る赤字・黒字の構成分析!F$39,"▲", "-")), 2)), NA())</f>
        <v>2.4</v>
      </c>
      <c r="C31" s="181" t="e">
        <f>IF(ROUND(VALUE(SUBSTITUTE(連結実質赤字比率に係る赤字・黒字の構成分析!F$39,"▲", "-")), 2) &gt;= 0, ABS(ROUND(VALUE(SUBSTITUTE(連結実質赤字比率に係る赤字・黒字の構成分析!F$39,"▲", "-")), 2)), NA())</f>
        <v>#N/A</v>
      </c>
      <c r="D31" s="181">
        <f>IF(ROUND(VALUE(SUBSTITUTE(連結実質赤字比率に係る赤字・黒字の構成分析!G$39,"▲", "-")), 2) &lt; 0, ABS(ROUND(VALUE(SUBSTITUTE(連結実質赤字比率に係る赤字・黒字の構成分析!G$39,"▲", "-")), 2)), NA())</f>
        <v>1.82</v>
      </c>
      <c r="E31" s="181" t="e">
        <f>IF(ROUND(VALUE(SUBSTITUTE(連結実質赤字比率に係る赤字・黒字の構成分析!G$39,"▲", "-")), 2) &gt;= 0, ABS(ROUND(VALUE(SUBSTITUTE(連結実質赤字比率に係る赤字・黒字の構成分析!G$39,"▲", "-")), 2)), NA())</f>
        <v>#N/A</v>
      </c>
      <c r="F31" s="181">
        <f>IF(ROUND(VALUE(SUBSTITUTE(連結実質赤字比率に係る赤字・黒字の構成分析!H$39,"▲", "-")), 2) &lt; 0, ABS(ROUND(VALUE(SUBSTITUTE(連結実質赤字比率に係る赤字・黒字の構成分析!H$39,"▲", "-")), 2)), NA())</f>
        <v>1.31</v>
      </c>
      <c r="G31" s="181" t="e">
        <f>IF(ROUND(VALUE(SUBSTITUTE(連結実質赤字比率に係る赤字・黒字の構成分析!H$39,"▲", "-")), 2) &gt;= 0, ABS(ROUND(VALUE(SUBSTITUTE(連結実質赤字比率に係る赤字・黒字の構成分析!H$39,"▲", "-")), 2)), NA())</f>
        <v>#N/A</v>
      </c>
      <c r="H31" s="181">
        <f>IF(ROUND(VALUE(SUBSTITUTE(連結実質赤字比率に係る赤字・黒字の構成分析!I$39,"▲", "-")), 2) &lt; 0, ABS(ROUND(VALUE(SUBSTITUTE(連結実質赤字比率に係る赤字・黒字の構成分析!I$39,"▲", "-")), 2)), NA())</f>
        <v>0.01</v>
      </c>
      <c r="I31" s="181" t="e">
        <f>IF(ROUND(VALUE(SUBSTITUTE(連結実質赤字比率に係る赤字・黒字の構成分析!I$39,"▲", "-")), 2) &gt;= 0, ABS(ROUND(VALUE(SUBSTITUTE(連結実質赤字比率に係る赤字・黒字の構成分析!I$39,"▲", "-")), 2)), NA())</f>
        <v>#N/A</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0.47</v>
      </c>
    </row>
    <row r="32" spans="1:11">
      <c r="A32" s="181" t="str">
        <f>IF(連結実質赤字比率に係る赤字・黒字の構成分析!C$38="",NA(),連結実質赤字比率に係る赤字・黒字の構成分析!C$38)</f>
        <v>介護保険特別会計（保険事業勘定）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0.73</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0.86</v>
      </c>
    </row>
    <row r="34" spans="1:16">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4.3099999999999996</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6.67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6.21</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8.0500000000000007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8.4600000000000009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8.84</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2814</v>
      </c>
      <c r="E42" s="182"/>
      <c r="F42" s="182"/>
      <c r="G42" s="182">
        <f>'実質公債費比率（分子）の構造'!L$52</f>
        <v>2706</v>
      </c>
      <c r="H42" s="182"/>
      <c r="I42" s="182"/>
      <c r="J42" s="182">
        <f>'実質公債費比率（分子）の構造'!M$52</f>
        <v>2688</v>
      </c>
      <c r="K42" s="182"/>
      <c r="L42" s="182"/>
      <c r="M42" s="182">
        <f>'実質公債費比率（分子）の構造'!N$52</f>
        <v>2647</v>
      </c>
      <c r="N42" s="182"/>
      <c r="O42" s="182"/>
      <c r="P42" s="182">
        <f>'実質公債費比率（分子）の構造'!O$52</f>
        <v>2952</v>
      </c>
    </row>
    <row r="43" spans="1:16">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96</v>
      </c>
      <c r="C44" s="182"/>
      <c r="D44" s="182"/>
      <c r="E44" s="182">
        <f>'実質公債費比率（分子）の構造'!L$50</f>
        <v>118</v>
      </c>
      <c r="F44" s="182"/>
      <c r="G44" s="182"/>
      <c r="H44" s="182">
        <f>'実質公債費比率（分子）の構造'!M$50</f>
        <v>82</v>
      </c>
      <c r="I44" s="182"/>
      <c r="J44" s="182"/>
      <c r="K44" s="182">
        <f>'実質公債費比率（分子）の構造'!N$50</f>
        <v>116</v>
      </c>
      <c r="L44" s="182"/>
      <c r="M44" s="182"/>
      <c r="N44" s="182">
        <f>'実質公債費比率（分子）の構造'!O$50</f>
        <v>155</v>
      </c>
      <c r="O44" s="182"/>
      <c r="P44" s="182"/>
    </row>
    <row r="45" spans="1:16">
      <c r="A45" s="182" t="s">
        <v>66</v>
      </c>
      <c r="B45" s="182">
        <f>'実質公債費比率（分子）の構造'!K$49</f>
        <v>193</v>
      </c>
      <c r="C45" s="182"/>
      <c r="D45" s="182"/>
      <c r="E45" s="182">
        <f>'実質公債費比率（分子）の構造'!L$49</f>
        <v>88</v>
      </c>
      <c r="F45" s="182"/>
      <c r="G45" s="182"/>
      <c r="H45" s="182">
        <f>'実質公債費比率（分子）の構造'!M$49</f>
        <v>0</v>
      </c>
      <c r="I45" s="182"/>
      <c r="J45" s="182"/>
      <c r="K45" s="182">
        <f>'実質公債費比率（分子）の構造'!N$49</f>
        <v>1</v>
      </c>
      <c r="L45" s="182"/>
      <c r="M45" s="182"/>
      <c r="N45" s="182">
        <f>'実質公債費比率（分子）の構造'!O$49</f>
        <v>1</v>
      </c>
      <c r="O45" s="182"/>
      <c r="P45" s="182"/>
    </row>
    <row r="46" spans="1:16">
      <c r="A46" s="182" t="s">
        <v>67</v>
      </c>
      <c r="B46" s="182">
        <f>'実質公債費比率（分子）の構造'!K$48</f>
        <v>874</v>
      </c>
      <c r="C46" s="182"/>
      <c r="D46" s="182"/>
      <c r="E46" s="182">
        <f>'実質公債費比率（分子）の構造'!L$48</f>
        <v>797</v>
      </c>
      <c r="F46" s="182"/>
      <c r="G46" s="182"/>
      <c r="H46" s="182">
        <f>'実質公債費比率（分子）の構造'!M$48</f>
        <v>945</v>
      </c>
      <c r="I46" s="182"/>
      <c r="J46" s="182"/>
      <c r="K46" s="182">
        <f>'実質公債費比率（分子）の構造'!N$48</f>
        <v>906</v>
      </c>
      <c r="L46" s="182"/>
      <c r="M46" s="182"/>
      <c r="N46" s="182">
        <f>'実質公債費比率（分子）の構造'!O$48</f>
        <v>908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2702</v>
      </c>
      <c r="C49" s="182"/>
      <c r="D49" s="182"/>
      <c r="E49" s="182">
        <f>'実質公債費比率（分子）の構造'!L$45</f>
        <v>2639</v>
      </c>
      <c r="F49" s="182"/>
      <c r="G49" s="182"/>
      <c r="H49" s="182">
        <f>'実質公債費比率（分子）の構造'!M$45</f>
        <v>2714</v>
      </c>
      <c r="I49" s="182"/>
      <c r="J49" s="182"/>
      <c r="K49" s="182">
        <f>'実質公債費比率（分子）の構造'!N$45</f>
        <v>2899</v>
      </c>
      <c r="L49" s="182"/>
      <c r="M49" s="182"/>
      <c r="N49" s="182">
        <f>'実質公債費比率（分子）の構造'!O$45</f>
        <v>3050</v>
      </c>
      <c r="O49" s="182"/>
      <c r="P49" s="182"/>
    </row>
    <row r="50" spans="1:16">
      <c r="A50" s="182" t="s">
        <v>71</v>
      </c>
      <c r="B50" s="182" t="e">
        <f>NA()</f>
        <v>#N/A</v>
      </c>
      <c r="C50" s="182">
        <f>IF(ISNUMBER('実質公債費比率（分子）の構造'!K$53),'実質公債費比率（分子）の構造'!K$53,NA())</f>
        <v>1051</v>
      </c>
      <c r="D50" s="182" t="e">
        <f>NA()</f>
        <v>#N/A</v>
      </c>
      <c r="E50" s="182" t="e">
        <f>NA()</f>
        <v>#N/A</v>
      </c>
      <c r="F50" s="182">
        <f>IF(ISNUMBER('実質公債費比率（分子）の構造'!L$53),'実質公債費比率（分子）の構造'!L$53,NA())</f>
        <v>936</v>
      </c>
      <c r="G50" s="182" t="e">
        <f>NA()</f>
        <v>#N/A</v>
      </c>
      <c r="H50" s="182" t="e">
        <f>NA()</f>
        <v>#N/A</v>
      </c>
      <c r="I50" s="182">
        <f>IF(ISNUMBER('実質公債費比率（分子）の構造'!M$53),'実質公債費比率（分子）の構造'!M$53,NA())</f>
        <v>1053</v>
      </c>
      <c r="J50" s="182" t="e">
        <f>NA()</f>
        <v>#N/A</v>
      </c>
      <c r="K50" s="182" t="e">
        <f>NA()</f>
        <v>#N/A</v>
      </c>
      <c r="L50" s="182">
        <f>IF(ISNUMBER('実質公債費比率（分子）の構造'!N$53),'実質公債費比率（分子）の構造'!N$53,NA())</f>
        <v>1275</v>
      </c>
      <c r="M50" s="182" t="e">
        <f>NA()</f>
        <v>#N/A</v>
      </c>
      <c r="N50" s="182" t="e">
        <f>NA()</f>
        <v>#N/A</v>
      </c>
      <c r="O50" s="182">
        <f>IF(ISNUMBER('実質公債費比率（分子）の構造'!O$53),'実質公債費比率（分子）の構造'!O$53,NA())</f>
        <v>1162</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28771</v>
      </c>
      <c r="E56" s="181"/>
      <c r="F56" s="181"/>
      <c r="G56" s="181">
        <f>'将来負担比率（分子）の構造'!J$52</f>
        <v>30384</v>
      </c>
      <c r="H56" s="181"/>
      <c r="I56" s="181"/>
      <c r="J56" s="181">
        <f>'将来負担比率（分子）の構造'!K$52</f>
        <v>31591</v>
      </c>
      <c r="K56" s="181"/>
      <c r="L56" s="181"/>
      <c r="M56" s="181">
        <f>'将来負担比率（分子）の構造'!L$52</f>
        <v>32461</v>
      </c>
      <c r="N56" s="181"/>
      <c r="O56" s="181"/>
      <c r="P56" s="181">
        <f>'将来負担比率（分子）の構造'!M$52</f>
        <v>33590</v>
      </c>
    </row>
    <row r="57" spans="1:16">
      <c r="A57" s="181" t="s">
        <v>42</v>
      </c>
      <c r="B57" s="181"/>
      <c r="C57" s="181"/>
      <c r="D57" s="181">
        <f>'将来負担比率（分子）の構造'!I$51</f>
        <v>172</v>
      </c>
      <c r="E57" s="181"/>
      <c r="F57" s="181"/>
      <c r="G57" s="181">
        <f>'将来負担比率（分子）の構造'!J$51</f>
        <v>123</v>
      </c>
      <c r="H57" s="181"/>
      <c r="I57" s="181"/>
      <c r="J57" s="181">
        <f>'将来負担比率（分子）の構造'!K$51</f>
        <v>111</v>
      </c>
      <c r="K57" s="181"/>
      <c r="L57" s="181"/>
      <c r="M57" s="181">
        <f>'将来負担比率（分子）の構造'!L$51</f>
        <v>172</v>
      </c>
      <c r="N57" s="181"/>
      <c r="O57" s="181"/>
      <c r="P57" s="181">
        <f>'将来負担比率（分子）の構造'!M$51</f>
        <v>316</v>
      </c>
    </row>
    <row r="58" spans="1:16">
      <c r="A58" s="181" t="s">
        <v>41</v>
      </c>
      <c r="B58" s="181"/>
      <c r="C58" s="181"/>
      <c r="D58" s="181">
        <f>'将来負担比率（分子）の構造'!I$50</f>
        <v>11709</v>
      </c>
      <c r="E58" s="181"/>
      <c r="F58" s="181"/>
      <c r="G58" s="181">
        <f>'将来負担比率（分子）の構造'!J$50</f>
        <v>13569</v>
      </c>
      <c r="H58" s="181"/>
      <c r="I58" s="181"/>
      <c r="J58" s="181">
        <f>'将来負担比率（分子）の構造'!K$50</f>
        <v>14431</v>
      </c>
      <c r="K58" s="181"/>
      <c r="L58" s="181"/>
      <c r="M58" s="181">
        <f>'将来負担比率（分子）の構造'!L$50</f>
        <v>15562</v>
      </c>
      <c r="N58" s="181"/>
      <c r="O58" s="181"/>
      <c r="P58" s="181">
        <f>'将来負担比率（分子）の構造'!M$50</f>
        <v>16480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3809</v>
      </c>
      <c r="C62" s="181"/>
      <c r="D62" s="181"/>
      <c r="E62" s="181">
        <f>'将来負担比率（分子）の構造'!J$45</f>
        <v>3558</v>
      </c>
      <c r="F62" s="181"/>
      <c r="G62" s="181"/>
      <c r="H62" s="181">
        <f>'将来負担比率（分子）の構造'!K$45</f>
        <v>3208</v>
      </c>
      <c r="I62" s="181"/>
      <c r="J62" s="181"/>
      <c r="K62" s="181">
        <f>'将来負担比率（分子）の構造'!L$45</f>
        <v>2819</v>
      </c>
      <c r="L62" s="181"/>
      <c r="M62" s="181"/>
      <c r="N62" s="181">
        <f>'将来負担比率（分子）の構造'!M$45</f>
        <v>2611</v>
      </c>
      <c r="O62" s="181"/>
      <c r="P62" s="181"/>
    </row>
    <row r="63" spans="1:16">
      <c r="A63" s="181" t="s">
        <v>34</v>
      </c>
      <c r="B63" s="181">
        <f>'将来負担比率（分子）の構造'!I$44</f>
        <v>518</v>
      </c>
      <c r="C63" s="181"/>
      <c r="D63" s="181"/>
      <c r="E63" s="181">
        <f>'将来負担比率（分子）の構造'!J$44</f>
        <v>475</v>
      </c>
      <c r="F63" s="181"/>
      <c r="G63" s="181"/>
      <c r="H63" s="181">
        <f>'将来負担比率（分子）の構造'!K$44</f>
        <v>754</v>
      </c>
      <c r="I63" s="181"/>
      <c r="J63" s="181"/>
      <c r="K63" s="181">
        <f>'将来負担比率（分子）の構造'!L$44</f>
        <v>1061</v>
      </c>
      <c r="L63" s="181"/>
      <c r="M63" s="181"/>
      <c r="N63" s="181">
        <f>'将来負担比率（分子）の構造'!M$44</f>
        <v>1204</v>
      </c>
      <c r="O63" s="181"/>
      <c r="P63" s="181"/>
    </row>
    <row r="64" spans="1:16">
      <c r="A64" s="181" t="s">
        <v>33</v>
      </c>
      <c r="B64" s="181">
        <f>'将来負担比率（分子）の構造'!I$43</f>
        <v>13126</v>
      </c>
      <c r="C64" s="181"/>
      <c r="D64" s="181"/>
      <c r="E64" s="181">
        <f>'将来負担比率（分子）の構造'!J$43</f>
        <v>12667</v>
      </c>
      <c r="F64" s="181"/>
      <c r="G64" s="181"/>
      <c r="H64" s="181">
        <f>'将来負担比率（分子）の構造'!K$43</f>
        <v>12576</v>
      </c>
      <c r="I64" s="181"/>
      <c r="J64" s="181"/>
      <c r="K64" s="181">
        <f>'将来負担比率（分子）の構造'!L$43</f>
        <v>12124</v>
      </c>
      <c r="L64" s="181"/>
      <c r="M64" s="181"/>
      <c r="N64" s="181">
        <f>'将来負担比率（分子）の構造'!M$43</f>
        <v>12172</v>
      </c>
      <c r="O64" s="181"/>
      <c r="P64" s="181"/>
    </row>
    <row r="65" spans="1:16">
      <c r="A65" s="181" t="s">
        <v>32</v>
      </c>
      <c r="B65" s="181">
        <f>'将来負担比率（分子）の構造'!I$42</f>
        <v>12</v>
      </c>
      <c r="C65" s="181"/>
      <c r="D65" s="181"/>
      <c r="E65" s="181">
        <f>'将来負担比率（分子）の構造'!J$42</f>
        <v>8</v>
      </c>
      <c r="F65" s="181"/>
      <c r="G65" s="181"/>
      <c r="H65" s="181">
        <f>'将来負担比率（分子）の構造'!K$42</f>
        <v>1</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27124</v>
      </c>
      <c r="C66" s="181"/>
      <c r="D66" s="181"/>
      <c r="E66" s="181">
        <f>'将来負担比率（分子）の構造'!J$41</f>
        <v>29651</v>
      </c>
      <c r="F66" s="181"/>
      <c r="G66" s="181"/>
      <c r="H66" s="181">
        <f>'将来負担比率（分子）の構造'!K$41</f>
        <v>31192</v>
      </c>
      <c r="I66" s="181"/>
      <c r="J66" s="181"/>
      <c r="K66" s="181">
        <f>'将来負担比率（分子）の構造'!L$41</f>
        <v>31459</v>
      </c>
      <c r="L66" s="181"/>
      <c r="M66" s="181"/>
      <c r="N66" s="181">
        <f>'将来負担比率（分子）の構造'!M$41</f>
        <v>31428</v>
      </c>
      <c r="O66" s="181"/>
      <c r="P66" s="181"/>
    </row>
    <row r="67" spans="1:16">
      <c r="A67" s="181" t="s">
        <v>75</v>
      </c>
      <c r="B67" s="181" t="e">
        <f>NA()</f>
        <v>#N/A</v>
      </c>
      <c r="C67" s="181">
        <f>IF(ISNUMBER('将来負担比率（分子）の構造'!I$53), IF('将来負担比率（分子）の構造'!I$53 &lt; 0, 0, '将来負担比率（分子）の構造'!I$53), NA())</f>
        <v>3936</v>
      </c>
      <c r="D67" s="181" t="e">
        <f>NA()</f>
        <v>#N/A</v>
      </c>
      <c r="E67" s="181" t="e">
        <f>NA()</f>
        <v>#N/A</v>
      </c>
      <c r="F67" s="181">
        <f>IF(ISNUMBER('将来負担比率（分子）の構造'!J$53), IF('将来負担比率（分子）の構造'!J$53 &lt; 0, 0, '将来負担比率（分子）の構造'!J$53), NA())</f>
        <v>2284</v>
      </c>
      <c r="G67" s="181" t="e">
        <f>NA()</f>
        <v>#N/A</v>
      </c>
      <c r="H67" s="181" t="e">
        <f>NA()</f>
        <v>#N/A</v>
      </c>
      <c r="I67" s="181">
        <f>IF(ISNUMBER('将来負担比率（分子）の構造'!K$53), IF('将来負担比率（分子）の構造'!K$53 &lt; 0, 0, '将来負担比率（分子）の構造'!K$53), NA())</f>
        <v>1599</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3996</v>
      </c>
      <c r="C72" s="185">
        <f>基金残高に係る経年分析!G55</f>
        <v>4041</v>
      </c>
      <c r="D72" s="185">
        <f>基金残高に係る経年分析!H55</f>
        <v>4312</v>
      </c>
    </row>
    <row r="73" spans="1:16">
      <c r="A73" s="184" t="s">
        <v>78</v>
      </c>
      <c r="B73" s="185">
        <f>基金残高に係る経年分析!F56</f>
        <v>2380</v>
      </c>
      <c r="C73" s="185">
        <f>基金残高に係る経年分析!G56</f>
        <v>2792</v>
      </c>
      <c r="D73" s="185">
        <f>基金残高に係る経年分析!H56</f>
        <v>2802</v>
      </c>
    </row>
    <row r="74" spans="1:16">
      <c r="A74" s="184" t="s">
        <v>79</v>
      </c>
      <c r="B74" s="185">
        <f>基金残高に係る経年分析!F57</f>
        <v>9682</v>
      </c>
      <c r="C74" s="185">
        <f>基金残高に係る経年分析!G57</f>
        <v>10260</v>
      </c>
      <c r="D74" s="185">
        <f>基金残高に係る経年分析!H57</f>
        <v>10781</v>
      </c>
    </row>
  </sheetData>
  <sheetProtection algorithmName="SHA-512" hashValue="hxchOk8wIVCdnXaHbCvA76efT4+fUGPUxqzZZDw/RbiNuBMB75uTa+0ZUQdUOWzCFQ8hmnM+Z489YjCWfBdilA==" saltValue="lXzWQkVg0/ZmJ5CPRBj2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226</v>
      </c>
      <c r="C5" s="747"/>
      <c r="D5" s="747"/>
      <c r="E5" s="747"/>
      <c r="F5" s="747"/>
      <c r="G5" s="747"/>
      <c r="H5" s="747"/>
      <c r="I5" s="747"/>
      <c r="J5" s="747"/>
      <c r="K5" s="747"/>
      <c r="L5" s="747"/>
      <c r="M5" s="747"/>
      <c r="N5" s="747"/>
      <c r="O5" s="747"/>
      <c r="P5" s="747"/>
      <c r="Q5" s="748"/>
      <c r="R5" s="735">
        <v>7042627</v>
      </c>
      <c r="S5" s="736"/>
      <c r="T5" s="736"/>
      <c r="U5" s="736"/>
      <c r="V5" s="736"/>
      <c r="W5" s="736"/>
      <c r="X5" s="736"/>
      <c r="Y5" s="779"/>
      <c r="Z5" s="797">
        <v>15.2</v>
      </c>
      <c r="AA5" s="797"/>
      <c r="AB5" s="797"/>
      <c r="AC5" s="797"/>
      <c r="AD5" s="798">
        <v>7042627</v>
      </c>
      <c r="AE5" s="798"/>
      <c r="AF5" s="798"/>
      <c r="AG5" s="798"/>
      <c r="AH5" s="798"/>
      <c r="AI5" s="798"/>
      <c r="AJ5" s="798"/>
      <c r="AK5" s="798"/>
      <c r="AL5" s="780">
        <v>47.4</v>
      </c>
      <c r="AM5" s="751"/>
      <c r="AN5" s="751"/>
      <c r="AO5" s="781"/>
      <c r="AP5" s="746" t="s">
        <v>227</v>
      </c>
      <c r="AQ5" s="747"/>
      <c r="AR5" s="747"/>
      <c r="AS5" s="747"/>
      <c r="AT5" s="747"/>
      <c r="AU5" s="747"/>
      <c r="AV5" s="747"/>
      <c r="AW5" s="747"/>
      <c r="AX5" s="747"/>
      <c r="AY5" s="747"/>
      <c r="AZ5" s="747"/>
      <c r="BA5" s="747"/>
      <c r="BB5" s="747"/>
      <c r="BC5" s="747"/>
      <c r="BD5" s="747"/>
      <c r="BE5" s="747"/>
      <c r="BF5" s="748"/>
      <c r="BG5" s="680">
        <v>7026658</v>
      </c>
      <c r="BH5" s="681"/>
      <c r="BI5" s="681"/>
      <c r="BJ5" s="681"/>
      <c r="BK5" s="681"/>
      <c r="BL5" s="681"/>
      <c r="BM5" s="681"/>
      <c r="BN5" s="682"/>
      <c r="BO5" s="713">
        <v>99.8</v>
      </c>
      <c r="BP5" s="713"/>
      <c r="BQ5" s="713"/>
      <c r="BR5" s="713"/>
      <c r="BS5" s="714">
        <v>348762</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c r="B6" s="677" t="s">
        <v>231</v>
      </c>
      <c r="C6" s="678"/>
      <c r="D6" s="678"/>
      <c r="E6" s="678"/>
      <c r="F6" s="678"/>
      <c r="G6" s="678"/>
      <c r="H6" s="678"/>
      <c r="I6" s="678"/>
      <c r="J6" s="678"/>
      <c r="K6" s="678"/>
      <c r="L6" s="678"/>
      <c r="M6" s="678"/>
      <c r="N6" s="678"/>
      <c r="O6" s="678"/>
      <c r="P6" s="678"/>
      <c r="Q6" s="679"/>
      <c r="R6" s="680">
        <v>314112</v>
      </c>
      <c r="S6" s="681"/>
      <c r="T6" s="681"/>
      <c r="U6" s="681"/>
      <c r="V6" s="681"/>
      <c r="W6" s="681"/>
      <c r="X6" s="681"/>
      <c r="Y6" s="682"/>
      <c r="Z6" s="713">
        <v>0.7</v>
      </c>
      <c r="AA6" s="713"/>
      <c r="AB6" s="713"/>
      <c r="AC6" s="713"/>
      <c r="AD6" s="714">
        <v>314112</v>
      </c>
      <c r="AE6" s="714"/>
      <c r="AF6" s="714"/>
      <c r="AG6" s="714"/>
      <c r="AH6" s="714"/>
      <c r="AI6" s="714"/>
      <c r="AJ6" s="714"/>
      <c r="AK6" s="714"/>
      <c r="AL6" s="683">
        <v>2.1</v>
      </c>
      <c r="AM6" s="684"/>
      <c r="AN6" s="684"/>
      <c r="AO6" s="715"/>
      <c r="AP6" s="677" t="s">
        <v>232</v>
      </c>
      <c r="AQ6" s="678"/>
      <c r="AR6" s="678"/>
      <c r="AS6" s="678"/>
      <c r="AT6" s="678"/>
      <c r="AU6" s="678"/>
      <c r="AV6" s="678"/>
      <c r="AW6" s="678"/>
      <c r="AX6" s="678"/>
      <c r="AY6" s="678"/>
      <c r="AZ6" s="678"/>
      <c r="BA6" s="678"/>
      <c r="BB6" s="678"/>
      <c r="BC6" s="678"/>
      <c r="BD6" s="678"/>
      <c r="BE6" s="678"/>
      <c r="BF6" s="679"/>
      <c r="BG6" s="680">
        <v>7026658</v>
      </c>
      <c r="BH6" s="681"/>
      <c r="BI6" s="681"/>
      <c r="BJ6" s="681"/>
      <c r="BK6" s="681"/>
      <c r="BL6" s="681"/>
      <c r="BM6" s="681"/>
      <c r="BN6" s="682"/>
      <c r="BO6" s="713">
        <v>99.8</v>
      </c>
      <c r="BP6" s="713"/>
      <c r="BQ6" s="713"/>
      <c r="BR6" s="713"/>
      <c r="BS6" s="714">
        <v>348762</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194224</v>
      </c>
      <c r="CS6" s="681"/>
      <c r="CT6" s="681"/>
      <c r="CU6" s="681"/>
      <c r="CV6" s="681"/>
      <c r="CW6" s="681"/>
      <c r="CX6" s="681"/>
      <c r="CY6" s="682"/>
      <c r="CZ6" s="780">
        <v>0.4</v>
      </c>
      <c r="DA6" s="751"/>
      <c r="DB6" s="751"/>
      <c r="DC6" s="783"/>
      <c r="DD6" s="686" t="s">
        <v>131</v>
      </c>
      <c r="DE6" s="681"/>
      <c r="DF6" s="681"/>
      <c r="DG6" s="681"/>
      <c r="DH6" s="681"/>
      <c r="DI6" s="681"/>
      <c r="DJ6" s="681"/>
      <c r="DK6" s="681"/>
      <c r="DL6" s="681"/>
      <c r="DM6" s="681"/>
      <c r="DN6" s="681"/>
      <c r="DO6" s="681"/>
      <c r="DP6" s="682"/>
      <c r="DQ6" s="686">
        <v>194222</v>
      </c>
      <c r="DR6" s="681"/>
      <c r="DS6" s="681"/>
      <c r="DT6" s="681"/>
      <c r="DU6" s="681"/>
      <c r="DV6" s="681"/>
      <c r="DW6" s="681"/>
      <c r="DX6" s="681"/>
      <c r="DY6" s="681"/>
      <c r="DZ6" s="681"/>
      <c r="EA6" s="681"/>
      <c r="EB6" s="681"/>
      <c r="EC6" s="727"/>
    </row>
    <row r="7" spans="2:143" ht="11.25" customHeight="1">
      <c r="B7" s="677" t="s">
        <v>234</v>
      </c>
      <c r="C7" s="678"/>
      <c r="D7" s="678"/>
      <c r="E7" s="678"/>
      <c r="F7" s="678"/>
      <c r="G7" s="678"/>
      <c r="H7" s="678"/>
      <c r="I7" s="678"/>
      <c r="J7" s="678"/>
      <c r="K7" s="678"/>
      <c r="L7" s="678"/>
      <c r="M7" s="678"/>
      <c r="N7" s="678"/>
      <c r="O7" s="678"/>
      <c r="P7" s="678"/>
      <c r="Q7" s="679"/>
      <c r="R7" s="680">
        <v>3549</v>
      </c>
      <c r="S7" s="681"/>
      <c r="T7" s="681"/>
      <c r="U7" s="681"/>
      <c r="V7" s="681"/>
      <c r="W7" s="681"/>
      <c r="X7" s="681"/>
      <c r="Y7" s="682"/>
      <c r="Z7" s="713">
        <v>0</v>
      </c>
      <c r="AA7" s="713"/>
      <c r="AB7" s="713"/>
      <c r="AC7" s="713"/>
      <c r="AD7" s="714">
        <v>3549</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2670392</v>
      </c>
      <c r="BH7" s="681"/>
      <c r="BI7" s="681"/>
      <c r="BJ7" s="681"/>
      <c r="BK7" s="681"/>
      <c r="BL7" s="681"/>
      <c r="BM7" s="681"/>
      <c r="BN7" s="682"/>
      <c r="BO7" s="713">
        <v>37.9</v>
      </c>
      <c r="BP7" s="713"/>
      <c r="BQ7" s="713"/>
      <c r="BR7" s="713"/>
      <c r="BS7" s="714">
        <v>106267</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13179726</v>
      </c>
      <c r="CS7" s="681"/>
      <c r="CT7" s="681"/>
      <c r="CU7" s="681"/>
      <c r="CV7" s="681"/>
      <c r="CW7" s="681"/>
      <c r="CX7" s="681"/>
      <c r="CY7" s="682"/>
      <c r="CZ7" s="713">
        <v>29.5</v>
      </c>
      <c r="DA7" s="713"/>
      <c r="DB7" s="713"/>
      <c r="DC7" s="713"/>
      <c r="DD7" s="686">
        <v>767943</v>
      </c>
      <c r="DE7" s="681"/>
      <c r="DF7" s="681"/>
      <c r="DG7" s="681"/>
      <c r="DH7" s="681"/>
      <c r="DI7" s="681"/>
      <c r="DJ7" s="681"/>
      <c r="DK7" s="681"/>
      <c r="DL7" s="681"/>
      <c r="DM7" s="681"/>
      <c r="DN7" s="681"/>
      <c r="DO7" s="681"/>
      <c r="DP7" s="682"/>
      <c r="DQ7" s="686">
        <v>3020786</v>
      </c>
      <c r="DR7" s="681"/>
      <c r="DS7" s="681"/>
      <c r="DT7" s="681"/>
      <c r="DU7" s="681"/>
      <c r="DV7" s="681"/>
      <c r="DW7" s="681"/>
      <c r="DX7" s="681"/>
      <c r="DY7" s="681"/>
      <c r="DZ7" s="681"/>
      <c r="EA7" s="681"/>
      <c r="EB7" s="681"/>
      <c r="EC7" s="727"/>
    </row>
    <row r="8" spans="2:143" ht="11.25" customHeight="1">
      <c r="B8" s="677" t="s">
        <v>237</v>
      </c>
      <c r="C8" s="678"/>
      <c r="D8" s="678"/>
      <c r="E8" s="678"/>
      <c r="F8" s="678"/>
      <c r="G8" s="678"/>
      <c r="H8" s="678"/>
      <c r="I8" s="678"/>
      <c r="J8" s="678"/>
      <c r="K8" s="678"/>
      <c r="L8" s="678"/>
      <c r="M8" s="678"/>
      <c r="N8" s="678"/>
      <c r="O8" s="678"/>
      <c r="P8" s="678"/>
      <c r="Q8" s="679"/>
      <c r="R8" s="680">
        <v>17801</v>
      </c>
      <c r="S8" s="681"/>
      <c r="T8" s="681"/>
      <c r="U8" s="681"/>
      <c r="V8" s="681"/>
      <c r="W8" s="681"/>
      <c r="X8" s="681"/>
      <c r="Y8" s="682"/>
      <c r="Z8" s="713">
        <v>0</v>
      </c>
      <c r="AA8" s="713"/>
      <c r="AB8" s="713"/>
      <c r="AC8" s="713"/>
      <c r="AD8" s="714">
        <v>17801</v>
      </c>
      <c r="AE8" s="714"/>
      <c r="AF8" s="714"/>
      <c r="AG8" s="714"/>
      <c r="AH8" s="714"/>
      <c r="AI8" s="714"/>
      <c r="AJ8" s="714"/>
      <c r="AK8" s="714"/>
      <c r="AL8" s="683">
        <v>0.1</v>
      </c>
      <c r="AM8" s="684"/>
      <c r="AN8" s="684"/>
      <c r="AO8" s="715"/>
      <c r="AP8" s="677" t="s">
        <v>238</v>
      </c>
      <c r="AQ8" s="678"/>
      <c r="AR8" s="678"/>
      <c r="AS8" s="678"/>
      <c r="AT8" s="678"/>
      <c r="AU8" s="678"/>
      <c r="AV8" s="678"/>
      <c r="AW8" s="678"/>
      <c r="AX8" s="678"/>
      <c r="AY8" s="678"/>
      <c r="AZ8" s="678"/>
      <c r="BA8" s="678"/>
      <c r="BB8" s="678"/>
      <c r="BC8" s="678"/>
      <c r="BD8" s="678"/>
      <c r="BE8" s="678"/>
      <c r="BF8" s="679"/>
      <c r="BG8" s="680">
        <v>90510</v>
      </c>
      <c r="BH8" s="681"/>
      <c r="BI8" s="681"/>
      <c r="BJ8" s="681"/>
      <c r="BK8" s="681"/>
      <c r="BL8" s="681"/>
      <c r="BM8" s="681"/>
      <c r="BN8" s="682"/>
      <c r="BO8" s="713">
        <v>1.3</v>
      </c>
      <c r="BP8" s="713"/>
      <c r="BQ8" s="713"/>
      <c r="BR8" s="713"/>
      <c r="BS8" s="686" t="s">
        <v>131</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9390655</v>
      </c>
      <c r="CS8" s="681"/>
      <c r="CT8" s="681"/>
      <c r="CU8" s="681"/>
      <c r="CV8" s="681"/>
      <c r="CW8" s="681"/>
      <c r="CX8" s="681"/>
      <c r="CY8" s="682"/>
      <c r="CZ8" s="713">
        <v>21</v>
      </c>
      <c r="DA8" s="713"/>
      <c r="DB8" s="713"/>
      <c r="DC8" s="713"/>
      <c r="DD8" s="686">
        <v>374803</v>
      </c>
      <c r="DE8" s="681"/>
      <c r="DF8" s="681"/>
      <c r="DG8" s="681"/>
      <c r="DH8" s="681"/>
      <c r="DI8" s="681"/>
      <c r="DJ8" s="681"/>
      <c r="DK8" s="681"/>
      <c r="DL8" s="681"/>
      <c r="DM8" s="681"/>
      <c r="DN8" s="681"/>
      <c r="DO8" s="681"/>
      <c r="DP8" s="682"/>
      <c r="DQ8" s="686">
        <v>4645423</v>
      </c>
      <c r="DR8" s="681"/>
      <c r="DS8" s="681"/>
      <c r="DT8" s="681"/>
      <c r="DU8" s="681"/>
      <c r="DV8" s="681"/>
      <c r="DW8" s="681"/>
      <c r="DX8" s="681"/>
      <c r="DY8" s="681"/>
      <c r="DZ8" s="681"/>
      <c r="EA8" s="681"/>
      <c r="EB8" s="681"/>
      <c r="EC8" s="727"/>
    </row>
    <row r="9" spans="2:143" ht="11.25" customHeight="1">
      <c r="B9" s="677" t="s">
        <v>240</v>
      </c>
      <c r="C9" s="678"/>
      <c r="D9" s="678"/>
      <c r="E9" s="678"/>
      <c r="F9" s="678"/>
      <c r="G9" s="678"/>
      <c r="H9" s="678"/>
      <c r="I9" s="678"/>
      <c r="J9" s="678"/>
      <c r="K9" s="678"/>
      <c r="L9" s="678"/>
      <c r="M9" s="678"/>
      <c r="N9" s="678"/>
      <c r="O9" s="678"/>
      <c r="P9" s="678"/>
      <c r="Q9" s="679"/>
      <c r="R9" s="680">
        <v>23159</v>
      </c>
      <c r="S9" s="681"/>
      <c r="T9" s="681"/>
      <c r="U9" s="681"/>
      <c r="V9" s="681"/>
      <c r="W9" s="681"/>
      <c r="X9" s="681"/>
      <c r="Y9" s="682"/>
      <c r="Z9" s="713">
        <v>0.1</v>
      </c>
      <c r="AA9" s="713"/>
      <c r="AB9" s="713"/>
      <c r="AC9" s="713"/>
      <c r="AD9" s="714">
        <v>23159</v>
      </c>
      <c r="AE9" s="714"/>
      <c r="AF9" s="714"/>
      <c r="AG9" s="714"/>
      <c r="AH9" s="714"/>
      <c r="AI9" s="714"/>
      <c r="AJ9" s="714"/>
      <c r="AK9" s="714"/>
      <c r="AL9" s="683">
        <v>0.2</v>
      </c>
      <c r="AM9" s="684"/>
      <c r="AN9" s="684"/>
      <c r="AO9" s="715"/>
      <c r="AP9" s="677" t="s">
        <v>241</v>
      </c>
      <c r="AQ9" s="678"/>
      <c r="AR9" s="678"/>
      <c r="AS9" s="678"/>
      <c r="AT9" s="678"/>
      <c r="AU9" s="678"/>
      <c r="AV9" s="678"/>
      <c r="AW9" s="678"/>
      <c r="AX9" s="678"/>
      <c r="AY9" s="678"/>
      <c r="AZ9" s="678"/>
      <c r="BA9" s="678"/>
      <c r="BB9" s="678"/>
      <c r="BC9" s="678"/>
      <c r="BD9" s="678"/>
      <c r="BE9" s="678"/>
      <c r="BF9" s="679"/>
      <c r="BG9" s="680">
        <v>1989492</v>
      </c>
      <c r="BH9" s="681"/>
      <c r="BI9" s="681"/>
      <c r="BJ9" s="681"/>
      <c r="BK9" s="681"/>
      <c r="BL9" s="681"/>
      <c r="BM9" s="681"/>
      <c r="BN9" s="682"/>
      <c r="BO9" s="713">
        <v>28.2</v>
      </c>
      <c r="BP9" s="713"/>
      <c r="BQ9" s="713"/>
      <c r="BR9" s="713"/>
      <c r="BS9" s="686" t="s">
        <v>139</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2384530</v>
      </c>
      <c r="CS9" s="681"/>
      <c r="CT9" s="681"/>
      <c r="CU9" s="681"/>
      <c r="CV9" s="681"/>
      <c r="CW9" s="681"/>
      <c r="CX9" s="681"/>
      <c r="CY9" s="682"/>
      <c r="CZ9" s="713">
        <v>5.3</v>
      </c>
      <c r="DA9" s="713"/>
      <c r="DB9" s="713"/>
      <c r="DC9" s="713"/>
      <c r="DD9" s="686">
        <v>170321</v>
      </c>
      <c r="DE9" s="681"/>
      <c r="DF9" s="681"/>
      <c r="DG9" s="681"/>
      <c r="DH9" s="681"/>
      <c r="DI9" s="681"/>
      <c r="DJ9" s="681"/>
      <c r="DK9" s="681"/>
      <c r="DL9" s="681"/>
      <c r="DM9" s="681"/>
      <c r="DN9" s="681"/>
      <c r="DO9" s="681"/>
      <c r="DP9" s="682"/>
      <c r="DQ9" s="686">
        <v>1964437</v>
      </c>
      <c r="DR9" s="681"/>
      <c r="DS9" s="681"/>
      <c r="DT9" s="681"/>
      <c r="DU9" s="681"/>
      <c r="DV9" s="681"/>
      <c r="DW9" s="681"/>
      <c r="DX9" s="681"/>
      <c r="DY9" s="681"/>
      <c r="DZ9" s="681"/>
      <c r="EA9" s="681"/>
      <c r="EB9" s="681"/>
      <c r="EC9" s="727"/>
    </row>
    <row r="10" spans="2:143" ht="11.25" customHeight="1">
      <c r="B10" s="677" t="s">
        <v>243</v>
      </c>
      <c r="C10" s="678"/>
      <c r="D10" s="678"/>
      <c r="E10" s="678"/>
      <c r="F10" s="678"/>
      <c r="G10" s="678"/>
      <c r="H10" s="678"/>
      <c r="I10" s="678"/>
      <c r="J10" s="678"/>
      <c r="K10" s="678"/>
      <c r="L10" s="678"/>
      <c r="M10" s="678"/>
      <c r="N10" s="678"/>
      <c r="O10" s="678"/>
      <c r="P10" s="678"/>
      <c r="Q10" s="679"/>
      <c r="R10" s="680" t="s">
        <v>244</v>
      </c>
      <c r="S10" s="681"/>
      <c r="T10" s="681"/>
      <c r="U10" s="681"/>
      <c r="V10" s="681"/>
      <c r="W10" s="681"/>
      <c r="X10" s="681"/>
      <c r="Y10" s="682"/>
      <c r="Z10" s="713" t="s">
        <v>244</v>
      </c>
      <c r="AA10" s="713"/>
      <c r="AB10" s="713"/>
      <c r="AC10" s="713"/>
      <c r="AD10" s="714" t="s">
        <v>244</v>
      </c>
      <c r="AE10" s="714"/>
      <c r="AF10" s="714"/>
      <c r="AG10" s="714"/>
      <c r="AH10" s="714"/>
      <c r="AI10" s="714"/>
      <c r="AJ10" s="714"/>
      <c r="AK10" s="714"/>
      <c r="AL10" s="683" t="s">
        <v>131</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161446</v>
      </c>
      <c r="BH10" s="681"/>
      <c r="BI10" s="681"/>
      <c r="BJ10" s="681"/>
      <c r="BK10" s="681"/>
      <c r="BL10" s="681"/>
      <c r="BM10" s="681"/>
      <c r="BN10" s="682"/>
      <c r="BO10" s="713">
        <v>2.2999999999999998</v>
      </c>
      <c r="BP10" s="713"/>
      <c r="BQ10" s="713"/>
      <c r="BR10" s="713"/>
      <c r="BS10" s="686" t="s">
        <v>131</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43538</v>
      </c>
      <c r="CS10" s="681"/>
      <c r="CT10" s="681"/>
      <c r="CU10" s="681"/>
      <c r="CV10" s="681"/>
      <c r="CW10" s="681"/>
      <c r="CX10" s="681"/>
      <c r="CY10" s="682"/>
      <c r="CZ10" s="713">
        <v>0.1</v>
      </c>
      <c r="DA10" s="713"/>
      <c r="DB10" s="713"/>
      <c r="DC10" s="713"/>
      <c r="DD10" s="686" t="s">
        <v>131</v>
      </c>
      <c r="DE10" s="681"/>
      <c r="DF10" s="681"/>
      <c r="DG10" s="681"/>
      <c r="DH10" s="681"/>
      <c r="DI10" s="681"/>
      <c r="DJ10" s="681"/>
      <c r="DK10" s="681"/>
      <c r="DL10" s="681"/>
      <c r="DM10" s="681"/>
      <c r="DN10" s="681"/>
      <c r="DO10" s="681"/>
      <c r="DP10" s="682"/>
      <c r="DQ10" s="686">
        <v>23538</v>
      </c>
      <c r="DR10" s="681"/>
      <c r="DS10" s="681"/>
      <c r="DT10" s="681"/>
      <c r="DU10" s="681"/>
      <c r="DV10" s="681"/>
      <c r="DW10" s="681"/>
      <c r="DX10" s="681"/>
      <c r="DY10" s="681"/>
      <c r="DZ10" s="681"/>
      <c r="EA10" s="681"/>
      <c r="EB10" s="681"/>
      <c r="EC10" s="727"/>
    </row>
    <row r="11" spans="2:143" ht="11.25" customHeight="1">
      <c r="B11" s="677" t="s">
        <v>247</v>
      </c>
      <c r="C11" s="678"/>
      <c r="D11" s="678"/>
      <c r="E11" s="678"/>
      <c r="F11" s="678"/>
      <c r="G11" s="678"/>
      <c r="H11" s="678"/>
      <c r="I11" s="678"/>
      <c r="J11" s="678"/>
      <c r="K11" s="678"/>
      <c r="L11" s="678"/>
      <c r="M11" s="678"/>
      <c r="N11" s="678"/>
      <c r="O11" s="678"/>
      <c r="P11" s="678"/>
      <c r="Q11" s="679"/>
      <c r="R11" s="680">
        <v>1155296</v>
      </c>
      <c r="S11" s="681"/>
      <c r="T11" s="681"/>
      <c r="U11" s="681"/>
      <c r="V11" s="681"/>
      <c r="W11" s="681"/>
      <c r="X11" s="681"/>
      <c r="Y11" s="682"/>
      <c r="Z11" s="683">
        <v>2.5</v>
      </c>
      <c r="AA11" s="684"/>
      <c r="AB11" s="684"/>
      <c r="AC11" s="685"/>
      <c r="AD11" s="686">
        <v>1155296</v>
      </c>
      <c r="AE11" s="681"/>
      <c r="AF11" s="681"/>
      <c r="AG11" s="681"/>
      <c r="AH11" s="681"/>
      <c r="AI11" s="681"/>
      <c r="AJ11" s="681"/>
      <c r="AK11" s="682"/>
      <c r="AL11" s="683">
        <v>7.8</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428944</v>
      </c>
      <c r="BH11" s="681"/>
      <c r="BI11" s="681"/>
      <c r="BJ11" s="681"/>
      <c r="BK11" s="681"/>
      <c r="BL11" s="681"/>
      <c r="BM11" s="681"/>
      <c r="BN11" s="682"/>
      <c r="BO11" s="713">
        <v>6.1</v>
      </c>
      <c r="BP11" s="713"/>
      <c r="BQ11" s="713"/>
      <c r="BR11" s="713"/>
      <c r="BS11" s="686">
        <v>106267</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2221358</v>
      </c>
      <c r="CS11" s="681"/>
      <c r="CT11" s="681"/>
      <c r="CU11" s="681"/>
      <c r="CV11" s="681"/>
      <c r="CW11" s="681"/>
      <c r="CX11" s="681"/>
      <c r="CY11" s="682"/>
      <c r="CZ11" s="713">
        <v>5</v>
      </c>
      <c r="DA11" s="713"/>
      <c r="DB11" s="713"/>
      <c r="DC11" s="713"/>
      <c r="DD11" s="686">
        <v>1073081</v>
      </c>
      <c r="DE11" s="681"/>
      <c r="DF11" s="681"/>
      <c r="DG11" s="681"/>
      <c r="DH11" s="681"/>
      <c r="DI11" s="681"/>
      <c r="DJ11" s="681"/>
      <c r="DK11" s="681"/>
      <c r="DL11" s="681"/>
      <c r="DM11" s="681"/>
      <c r="DN11" s="681"/>
      <c r="DO11" s="681"/>
      <c r="DP11" s="682"/>
      <c r="DQ11" s="686">
        <v>997135</v>
      </c>
      <c r="DR11" s="681"/>
      <c r="DS11" s="681"/>
      <c r="DT11" s="681"/>
      <c r="DU11" s="681"/>
      <c r="DV11" s="681"/>
      <c r="DW11" s="681"/>
      <c r="DX11" s="681"/>
      <c r="DY11" s="681"/>
      <c r="DZ11" s="681"/>
      <c r="EA11" s="681"/>
      <c r="EB11" s="681"/>
      <c r="EC11" s="727"/>
    </row>
    <row r="12" spans="2:143" ht="11.25" customHeight="1">
      <c r="B12" s="677" t="s">
        <v>250</v>
      </c>
      <c r="C12" s="678"/>
      <c r="D12" s="678"/>
      <c r="E12" s="678"/>
      <c r="F12" s="678"/>
      <c r="G12" s="678"/>
      <c r="H12" s="678"/>
      <c r="I12" s="678"/>
      <c r="J12" s="678"/>
      <c r="K12" s="678"/>
      <c r="L12" s="678"/>
      <c r="M12" s="678"/>
      <c r="N12" s="678"/>
      <c r="O12" s="678"/>
      <c r="P12" s="678"/>
      <c r="Q12" s="679"/>
      <c r="R12" s="680">
        <v>4887</v>
      </c>
      <c r="S12" s="681"/>
      <c r="T12" s="681"/>
      <c r="U12" s="681"/>
      <c r="V12" s="681"/>
      <c r="W12" s="681"/>
      <c r="X12" s="681"/>
      <c r="Y12" s="682"/>
      <c r="Z12" s="713">
        <v>0</v>
      </c>
      <c r="AA12" s="713"/>
      <c r="AB12" s="713"/>
      <c r="AC12" s="713"/>
      <c r="AD12" s="714">
        <v>4887</v>
      </c>
      <c r="AE12" s="714"/>
      <c r="AF12" s="714"/>
      <c r="AG12" s="714"/>
      <c r="AH12" s="714"/>
      <c r="AI12" s="714"/>
      <c r="AJ12" s="714"/>
      <c r="AK12" s="714"/>
      <c r="AL12" s="683">
        <v>0</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3717480</v>
      </c>
      <c r="BH12" s="681"/>
      <c r="BI12" s="681"/>
      <c r="BJ12" s="681"/>
      <c r="BK12" s="681"/>
      <c r="BL12" s="681"/>
      <c r="BM12" s="681"/>
      <c r="BN12" s="682"/>
      <c r="BO12" s="713">
        <v>52.8</v>
      </c>
      <c r="BP12" s="713"/>
      <c r="BQ12" s="713"/>
      <c r="BR12" s="713"/>
      <c r="BS12" s="686">
        <v>242495</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544514</v>
      </c>
      <c r="CS12" s="681"/>
      <c r="CT12" s="681"/>
      <c r="CU12" s="681"/>
      <c r="CV12" s="681"/>
      <c r="CW12" s="681"/>
      <c r="CX12" s="681"/>
      <c r="CY12" s="682"/>
      <c r="CZ12" s="713">
        <v>1.2</v>
      </c>
      <c r="DA12" s="713"/>
      <c r="DB12" s="713"/>
      <c r="DC12" s="713"/>
      <c r="DD12" s="686">
        <v>4946</v>
      </c>
      <c r="DE12" s="681"/>
      <c r="DF12" s="681"/>
      <c r="DG12" s="681"/>
      <c r="DH12" s="681"/>
      <c r="DI12" s="681"/>
      <c r="DJ12" s="681"/>
      <c r="DK12" s="681"/>
      <c r="DL12" s="681"/>
      <c r="DM12" s="681"/>
      <c r="DN12" s="681"/>
      <c r="DO12" s="681"/>
      <c r="DP12" s="682"/>
      <c r="DQ12" s="686">
        <v>367049</v>
      </c>
      <c r="DR12" s="681"/>
      <c r="DS12" s="681"/>
      <c r="DT12" s="681"/>
      <c r="DU12" s="681"/>
      <c r="DV12" s="681"/>
      <c r="DW12" s="681"/>
      <c r="DX12" s="681"/>
      <c r="DY12" s="681"/>
      <c r="DZ12" s="681"/>
      <c r="EA12" s="681"/>
      <c r="EB12" s="681"/>
      <c r="EC12" s="727"/>
    </row>
    <row r="13" spans="2:143" ht="11.25" customHeight="1">
      <c r="B13" s="677" t="s">
        <v>253</v>
      </c>
      <c r="C13" s="678"/>
      <c r="D13" s="678"/>
      <c r="E13" s="678"/>
      <c r="F13" s="678"/>
      <c r="G13" s="678"/>
      <c r="H13" s="678"/>
      <c r="I13" s="678"/>
      <c r="J13" s="678"/>
      <c r="K13" s="678"/>
      <c r="L13" s="678"/>
      <c r="M13" s="678"/>
      <c r="N13" s="678"/>
      <c r="O13" s="678"/>
      <c r="P13" s="678"/>
      <c r="Q13" s="679"/>
      <c r="R13" s="680" t="s">
        <v>244</v>
      </c>
      <c r="S13" s="681"/>
      <c r="T13" s="681"/>
      <c r="U13" s="681"/>
      <c r="V13" s="681"/>
      <c r="W13" s="681"/>
      <c r="X13" s="681"/>
      <c r="Y13" s="682"/>
      <c r="Z13" s="713" t="s">
        <v>244</v>
      </c>
      <c r="AA13" s="713"/>
      <c r="AB13" s="713"/>
      <c r="AC13" s="713"/>
      <c r="AD13" s="714" t="s">
        <v>131</v>
      </c>
      <c r="AE13" s="714"/>
      <c r="AF13" s="714"/>
      <c r="AG13" s="714"/>
      <c r="AH13" s="714"/>
      <c r="AI13" s="714"/>
      <c r="AJ13" s="714"/>
      <c r="AK13" s="714"/>
      <c r="AL13" s="683" t="s">
        <v>244</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3704903</v>
      </c>
      <c r="BH13" s="681"/>
      <c r="BI13" s="681"/>
      <c r="BJ13" s="681"/>
      <c r="BK13" s="681"/>
      <c r="BL13" s="681"/>
      <c r="BM13" s="681"/>
      <c r="BN13" s="682"/>
      <c r="BO13" s="713">
        <v>52.6</v>
      </c>
      <c r="BP13" s="713"/>
      <c r="BQ13" s="713"/>
      <c r="BR13" s="713"/>
      <c r="BS13" s="686">
        <v>242495</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2496934</v>
      </c>
      <c r="CS13" s="681"/>
      <c r="CT13" s="681"/>
      <c r="CU13" s="681"/>
      <c r="CV13" s="681"/>
      <c r="CW13" s="681"/>
      <c r="CX13" s="681"/>
      <c r="CY13" s="682"/>
      <c r="CZ13" s="713">
        <v>5.6</v>
      </c>
      <c r="DA13" s="713"/>
      <c r="DB13" s="713"/>
      <c r="DC13" s="713"/>
      <c r="DD13" s="686">
        <v>1026970</v>
      </c>
      <c r="DE13" s="681"/>
      <c r="DF13" s="681"/>
      <c r="DG13" s="681"/>
      <c r="DH13" s="681"/>
      <c r="DI13" s="681"/>
      <c r="DJ13" s="681"/>
      <c r="DK13" s="681"/>
      <c r="DL13" s="681"/>
      <c r="DM13" s="681"/>
      <c r="DN13" s="681"/>
      <c r="DO13" s="681"/>
      <c r="DP13" s="682"/>
      <c r="DQ13" s="686">
        <v>1392920</v>
      </c>
      <c r="DR13" s="681"/>
      <c r="DS13" s="681"/>
      <c r="DT13" s="681"/>
      <c r="DU13" s="681"/>
      <c r="DV13" s="681"/>
      <c r="DW13" s="681"/>
      <c r="DX13" s="681"/>
      <c r="DY13" s="681"/>
      <c r="DZ13" s="681"/>
      <c r="EA13" s="681"/>
      <c r="EB13" s="681"/>
      <c r="EC13" s="727"/>
    </row>
    <row r="14" spans="2:143" ht="11.25" customHeight="1">
      <c r="B14" s="677" t="s">
        <v>256</v>
      </c>
      <c r="C14" s="678"/>
      <c r="D14" s="678"/>
      <c r="E14" s="678"/>
      <c r="F14" s="678"/>
      <c r="G14" s="678"/>
      <c r="H14" s="678"/>
      <c r="I14" s="678"/>
      <c r="J14" s="678"/>
      <c r="K14" s="678"/>
      <c r="L14" s="678"/>
      <c r="M14" s="678"/>
      <c r="N14" s="678"/>
      <c r="O14" s="678"/>
      <c r="P14" s="678"/>
      <c r="Q14" s="679"/>
      <c r="R14" s="680" t="s">
        <v>139</v>
      </c>
      <c r="S14" s="681"/>
      <c r="T14" s="681"/>
      <c r="U14" s="681"/>
      <c r="V14" s="681"/>
      <c r="W14" s="681"/>
      <c r="X14" s="681"/>
      <c r="Y14" s="682"/>
      <c r="Z14" s="713" t="s">
        <v>139</v>
      </c>
      <c r="AA14" s="713"/>
      <c r="AB14" s="713"/>
      <c r="AC14" s="713"/>
      <c r="AD14" s="714" t="s">
        <v>131</v>
      </c>
      <c r="AE14" s="714"/>
      <c r="AF14" s="714"/>
      <c r="AG14" s="714"/>
      <c r="AH14" s="714"/>
      <c r="AI14" s="714"/>
      <c r="AJ14" s="714"/>
      <c r="AK14" s="714"/>
      <c r="AL14" s="683" t="s">
        <v>131</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215614</v>
      </c>
      <c r="BH14" s="681"/>
      <c r="BI14" s="681"/>
      <c r="BJ14" s="681"/>
      <c r="BK14" s="681"/>
      <c r="BL14" s="681"/>
      <c r="BM14" s="681"/>
      <c r="BN14" s="682"/>
      <c r="BO14" s="713">
        <v>3.1</v>
      </c>
      <c r="BP14" s="713"/>
      <c r="BQ14" s="713"/>
      <c r="BR14" s="713"/>
      <c r="BS14" s="686" t="s">
        <v>244</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873424</v>
      </c>
      <c r="CS14" s="681"/>
      <c r="CT14" s="681"/>
      <c r="CU14" s="681"/>
      <c r="CV14" s="681"/>
      <c r="CW14" s="681"/>
      <c r="CX14" s="681"/>
      <c r="CY14" s="682"/>
      <c r="CZ14" s="713">
        <v>2</v>
      </c>
      <c r="DA14" s="713"/>
      <c r="DB14" s="713"/>
      <c r="DC14" s="713"/>
      <c r="DD14" s="686">
        <v>20048</v>
      </c>
      <c r="DE14" s="681"/>
      <c r="DF14" s="681"/>
      <c r="DG14" s="681"/>
      <c r="DH14" s="681"/>
      <c r="DI14" s="681"/>
      <c r="DJ14" s="681"/>
      <c r="DK14" s="681"/>
      <c r="DL14" s="681"/>
      <c r="DM14" s="681"/>
      <c r="DN14" s="681"/>
      <c r="DO14" s="681"/>
      <c r="DP14" s="682"/>
      <c r="DQ14" s="686">
        <v>784089</v>
      </c>
      <c r="DR14" s="681"/>
      <c r="DS14" s="681"/>
      <c r="DT14" s="681"/>
      <c r="DU14" s="681"/>
      <c r="DV14" s="681"/>
      <c r="DW14" s="681"/>
      <c r="DX14" s="681"/>
      <c r="DY14" s="681"/>
      <c r="DZ14" s="681"/>
      <c r="EA14" s="681"/>
      <c r="EB14" s="681"/>
      <c r="EC14" s="727"/>
    </row>
    <row r="15" spans="2:143" ht="11.25" customHeight="1">
      <c r="B15" s="677" t="s">
        <v>259</v>
      </c>
      <c r="C15" s="678"/>
      <c r="D15" s="678"/>
      <c r="E15" s="678"/>
      <c r="F15" s="678"/>
      <c r="G15" s="678"/>
      <c r="H15" s="678"/>
      <c r="I15" s="678"/>
      <c r="J15" s="678"/>
      <c r="K15" s="678"/>
      <c r="L15" s="678"/>
      <c r="M15" s="678"/>
      <c r="N15" s="678"/>
      <c r="O15" s="678"/>
      <c r="P15" s="678"/>
      <c r="Q15" s="679"/>
      <c r="R15" s="680" t="s">
        <v>131</v>
      </c>
      <c r="S15" s="681"/>
      <c r="T15" s="681"/>
      <c r="U15" s="681"/>
      <c r="V15" s="681"/>
      <c r="W15" s="681"/>
      <c r="X15" s="681"/>
      <c r="Y15" s="682"/>
      <c r="Z15" s="713" t="s">
        <v>139</v>
      </c>
      <c r="AA15" s="713"/>
      <c r="AB15" s="713"/>
      <c r="AC15" s="713"/>
      <c r="AD15" s="714" t="s">
        <v>131</v>
      </c>
      <c r="AE15" s="714"/>
      <c r="AF15" s="714"/>
      <c r="AG15" s="714"/>
      <c r="AH15" s="714"/>
      <c r="AI15" s="714"/>
      <c r="AJ15" s="714"/>
      <c r="AK15" s="714"/>
      <c r="AL15" s="683" t="s">
        <v>244</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423172</v>
      </c>
      <c r="BH15" s="681"/>
      <c r="BI15" s="681"/>
      <c r="BJ15" s="681"/>
      <c r="BK15" s="681"/>
      <c r="BL15" s="681"/>
      <c r="BM15" s="681"/>
      <c r="BN15" s="682"/>
      <c r="BO15" s="713">
        <v>6</v>
      </c>
      <c r="BP15" s="713"/>
      <c r="BQ15" s="713"/>
      <c r="BR15" s="713"/>
      <c r="BS15" s="686" t="s">
        <v>131</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2915045</v>
      </c>
      <c r="CS15" s="681"/>
      <c r="CT15" s="681"/>
      <c r="CU15" s="681"/>
      <c r="CV15" s="681"/>
      <c r="CW15" s="681"/>
      <c r="CX15" s="681"/>
      <c r="CY15" s="682"/>
      <c r="CZ15" s="713">
        <v>6.5</v>
      </c>
      <c r="DA15" s="713"/>
      <c r="DB15" s="713"/>
      <c r="DC15" s="713"/>
      <c r="DD15" s="686">
        <v>762028</v>
      </c>
      <c r="DE15" s="681"/>
      <c r="DF15" s="681"/>
      <c r="DG15" s="681"/>
      <c r="DH15" s="681"/>
      <c r="DI15" s="681"/>
      <c r="DJ15" s="681"/>
      <c r="DK15" s="681"/>
      <c r="DL15" s="681"/>
      <c r="DM15" s="681"/>
      <c r="DN15" s="681"/>
      <c r="DO15" s="681"/>
      <c r="DP15" s="682"/>
      <c r="DQ15" s="686">
        <v>1998967</v>
      </c>
      <c r="DR15" s="681"/>
      <c r="DS15" s="681"/>
      <c r="DT15" s="681"/>
      <c r="DU15" s="681"/>
      <c r="DV15" s="681"/>
      <c r="DW15" s="681"/>
      <c r="DX15" s="681"/>
      <c r="DY15" s="681"/>
      <c r="DZ15" s="681"/>
      <c r="EA15" s="681"/>
      <c r="EB15" s="681"/>
      <c r="EC15" s="727"/>
    </row>
    <row r="16" spans="2:143" ht="11.25" customHeight="1">
      <c r="B16" s="677" t="s">
        <v>262</v>
      </c>
      <c r="C16" s="678"/>
      <c r="D16" s="678"/>
      <c r="E16" s="678"/>
      <c r="F16" s="678"/>
      <c r="G16" s="678"/>
      <c r="H16" s="678"/>
      <c r="I16" s="678"/>
      <c r="J16" s="678"/>
      <c r="K16" s="678"/>
      <c r="L16" s="678"/>
      <c r="M16" s="678"/>
      <c r="N16" s="678"/>
      <c r="O16" s="678"/>
      <c r="P16" s="678"/>
      <c r="Q16" s="679"/>
      <c r="R16" s="680">
        <v>35591</v>
      </c>
      <c r="S16" s="681"/>
      <c r="T16" s="681"/>
      <c r="U16" s="681"/>
      <c r="V16" s="681"/>
      <c r="W16" s="681"/>
      <c r="X16" s="681"/>
      <c r="Y16" s="682"/>
      <c r="Z16" s="713">
        <v>0.1</v>
      </c>
      <c r="AA16" s="713"/>
      <c r="AB16" s="713"/>
      <c r="AC16" s="713"/>
      <c r="AD16" s="714">
        <v>35591</v>
      </c>
      <c r="AE16" s="714"/>
      <c r="AF16" s="714"/>
      <c r="AG16" s="714"/>
      <c r="AH16" s="714"/>
      <c r="AI16" s="714"/>
      <c r="AJ16" s="714"/>
      <c r="AK16" s="714"/>
      <c r="AL16" s="683">
        <v>0.2</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139</v>
      </c>
      <c r="BH16" s="681"/>
      <c r="BI16" s="681"/>
      <c r="BJ16" s="681"/>
      <c r="BK16" s="681"/>
      <c r="BL16" s="681"/>
      <c r="BM16" s="681"/>
      <c r="BN16" s="682"/>
      <c r="BO16" s="713" t="s">
        <v>244</v>
      </c>
      <c r="BP16" s="713"/>
      <c r="BQ16" s="713"/>
      <c r="BR16" s="713"/>
      <c r="BS16" s="686" t="s">
        <v>131</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6466283</v>
      </c>
      <c r="CS16" s="681"/>
      <c r="CT16" s="681"/>
      <c r="CU16" s="681"/>
      <c r="CV16" s="681"/>
      <c r="CW16" s="681"/>
      <c r="CX16" s="681"/>
      <c r="CY16" s="682"/>
      <c r="CZ16" s="713">
        <v>14.5</v>
      </c>
      <c r="DA16" s="713"/>
      <c r="DB16" s="713"/>
      <c r="DC16" s="713"/>
      <c r="DD16" s="686" t="s">
        <v>244</v>
      </c>
      <c r="DE16" s="681"/>
      <c r="DF16" s="681"/>
      <c r="DG16" s="681"/>
      <c r="DH16" s="681"/>
      <c r="DI16" s="681"/>
      <c r="DJ16" s="681"/>
      <c r="DK16" s="681"/>
      <c r="DL16" s="681"/>
      <c r="DM16" s="681"/>
      <c r="DN16" s="681"/>
      <c r="DO16" s="681"/>
      <c r="DP16" s="682"/>
      <c r="DQ16" s="686">
        <v>137024</v>
      </c>
      <c r="DR16" s="681"/>
      <c r="DS16" s="681"/>
      <c r="DT16" s="681"/>
      <c r="DU16" s="681"/>
      <c r="DV16" s="681"/>
      <c r="DW16" s="681"/>
      <c r="DX16" s="681"/>
      <c r="DY16" s="681"/>
      <c r="DZ16" s="681"/>
      <c r="EA16" s="681"/>
      <c r="EB16" s="681"/>
      <c r="EC16" s="727"/>
    </row>
    <row r="17" spans="2:133" ht="11.25" customHeight="1">
      <c r="B17" s="677" t="s">
        <v>265</v>
      </c>
      <c r="C17" s="678"/>
      <c r="D17" s="678"/>
      <c r="E17" s="678"/>
      <c r="F17" s="678"/>
      <c r="G17" s="678"/>
      <c r="H17" s="678"/>
      <c r="I17" s="678"/>
      <c r="J17" s="678"/>
      <c r="K17" s="678"/>
      <c r="L17" s="678"/>
      <c r="M17" s="678"/>
      <c r="N17" s="678"/>
      <c r="O17" s="678"/>
      <c r="P17" s="678"/>
      <c r="Q17" s="679"/>
      <c r="R17" s="680">
        <v>77910</v>
      </c>
      <c r="S17" s="681"/>
      <c r="T17" s="681"/>
      <c r="U17" s="681"/>
      <c r="V17" s="681"/>
      <c r="W17" s="681"/>
      <c r="X17" s="681"/>
      <c r="Y17" s="682"/>
      <c r="Z17" s="713">
        <v>0.2</v>
      </c>
      <c r="AA17" s="713"/>
      <c r="AB17" s="713"/>
      <c r="AC17" s="713"/>
      <c r="AD17" s="714">
        <v>77910</v>
      </c>
      <c r="AE17" s="714"/>
      <c r="AF17" s="714"/>
      <c r="AG17" s="714"/>
      <c r="AH17" s="714"/>
      <c r="AI17" s="714"/>
      <c r="AJ17" s="714"/>
      <c r="AK17" s="714"/>
      <c r="AL17" s="683">
        <v>0.5</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244</v>
      </c>
      <c r="BH17" s="681"/>
      <c r="BI17" s="681"/>
      <c r="BJ17" s="681"/>
      <c r="BK17" s="681"/>
      <c r="BL17" s="681"/>
      <c r="BM17" s="681"/>
      <c r="BN17" s="682"/>
      <c r="BO17" s="713" t="s">
        <v>131</v>
      </c>
      <c r="BP17" s="713"/>
      <c r="BQ17" s="713"/>
      <c r="BR17" s="713"/>
      <c r="BS17" s="686" t="s">
        <v>131</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4035867</v>
      </c>
      <c r="CS17" s="681"/>
      <c r="CT17" s="681"/>
      <c r="CU17" s="681"/>
      <c r="CV17" s="681"/>
      <c r="CW17" s="681"/>
      <c r="CX17" s="681"/>
      <c r="CY17" s="682"/>
      <c r="CZ17" s="713">
        <v>9</v>
      </c>
      <c r="DA17" s="713"/>
      <c r="DB17" s="713"/>
      <c r="DC17" s="713"/>
      <c r="DD17" s="686" t="s">
        <v>131</v>
      </c>
      <c r="DE17" s="681"/>
      <c r="DF17" s="681"/>
      <c r="DG17" s="681"/>
      <c r="DH17" s="681"/>
      <c r="DI17" s="681"/>
      <c r="DJ17" s="681"/>
      <c r="DK17" s="681"/>
      <c r="DL17" s="681"/>
      <c r="DM17" s="681"/>
      <c r="DN17" s="681"/>
      <c r="DO17" s="681"/>
      <c r="DP17" s="682"/>
      <c r="DQ17" s="686">
        <v>4015783</v>
      </c>
      <c r="DR17" s="681"/>
      <c r="DS17" s="681"/>
      <c r="DT17" s="681"/>
      <c r="DU17" s="681"/>
      <c r="DV17" s="681"/>
      <c r="DW17" s="681"/>
      <c r="DX17" s="681"/>
      <c r="DY17" s="681"/>
      <c r="DZ17" s="681"/>
      <c r="EA17" s="681"/>
      <c r="EB17" s="681"/>
      <c r="EC17" s="727"/>
    </row>
    <row r="18" spans="2:133" ht="11.25" customHeight="1">
      <c r="B18" s="677" t="s">
        <v>268</v>
      </c>
      <c r="C18" s="678"/>
      <c r="D18" s="678"/>
      <c r="E18" s="678"/>
      <c r="F18" s="678"/>
      <c r="G18" s="678"/>
      <c r="H18" s="678"/>
      <c r="I18" s="678"/>
      <c r="J18" s="678"/>
      <c r="K18" s="678"/>
      <c r="L18" s="678"/>
      <c r="M18" s="678"/>
      <c r="N18" s="678"/>
      <c r="O18" s="678"/>
      <c r="P18" s="678"/>
      <c r="Q18" s="679"/>
      <c r="R18" s="680">
        <v>52813</v>
      </c>
      <c r="S18" s="681"/>
      <c r="T18" s="681"/>
      <c r="U18" s="681"/>
      <c r="V18" s="681"/>
      <c r="W18" s="681"/>
      <c r="X18" s="681"/>
      <c r="Y18" s="682"/>
      <c r="Z18" s="713">
        <v>0.1</v>
      </c>
      <c r="AA18" s="713"/>
      <c r="AB18" s="713"/>
      <c r="AC18" s="713"/>
      <c r="AD18" s="714">
        <v>52813</v>
      </c>
      <c r="AE18" s="714"/>
      <c r="AF18" s="714"/>
      <c r="AG18" s="714"/>
      <c r="AH18" s="714"/>
      <c r="AI18" s="714"/>
      <c r="AJ18" s="714"/>
      <c r="AK18" s="714"/>
      <c r="AL18" s="683">
        <v>0.4</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244</v>
      </c>
      <c r="BH18" s="681"/>
      <c r="BI18" s="681"/>
      <c r="BJ18" s="681"/>
      <c r="BK18" s="681"/>
      <c r="BL18" s="681"/>
      <c r="BM18" s="681"/>
      <c r="BN18" s="682"/>
      <c r="BO18" s="713" t="s">
        <v>131</v>
      </c>
      <c r="BP18" s="713"/>
      <c r="BQ18" s="713"/>
      <c r="BR18" s="713"/>
      <c r="BS18" s="686" t="s">
        <v>131</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139</v>
      </c>
      <c r="CS18" s="681"/>
      <c r="CT18" s="681"/>
      <c r="CU18" s="681"/>
      <c r="CV18" s="681"/>
      <c r="CW18" s="681"/>
      <c r="CX18" s="681"/>
      <c r="CY18" s="682"/>
      <c r="CZ18" s="713" t="s">
        <v>131</v>
      </c>
      <c r="DA18" s="713"/>
      <c r="DB18" s="713"/>
      <c r="DC18" s="713"/>
      <c r="DD18" s="686" t="s">
        <v>131</v>
      </c>
      <c r="DE18" s="681"/>
      <c r="DF18" s="681"/>
      <c r="DG18" s="681"/>
      <c r="DH18" s="681"/>
      <c r="DI18" s="681"/>
      <c r="DJ18" s="681"/>
      <c r="DK18" s="681"/>
      <c r="DL18" s="681"/>
      <c r="DM18" s="681"/>
      <c r="DN18" s="681"/>
      <c r="DO18" s="681"/>
      <c r="DP18" s="682"/>
      <c r="DQ18" s="686" t="s">
        <v>244</v>
      </c>
      <c r="DR18" s="681"/>
      <c r="DS18" s="681"/>
      <c r="DT18" s="681"/>
      <c r="DU18" s="681"/>
      <c r="DV18" s="681"/>
      <c r="DW18" s="681"/>
      <c r="DX18" s="681"/>
      <c r="DY18" s="681"/>
      <c r="DZ18" s="681"/>
      <c r="EA18" s="681"/>
      <c r="EB18" s="681"/>
      <c r="EC18" s="727"/>
    </row>
    <row r="19" spans="2:133" ht="11.25" customHeight="1">
      <c r="B19" s="677" t="s">
        <v>271</v>
      </c>
      <c r="C19" s="678"/>
      <c r="D19" s="678"/>
      <c r="E19" s="678"/>
      <c r="F19" s="678"/>
      <c r="G19" s="678"/>
      <c r="H19" s="678"/>
      <c r="I19" s="678"/>
      <c r="J19" s="678"/>
      <c r="K19" s="678"/>
      <c r="L19" s="678"/>
      <c r="M19" s="678"/>
      <c r="N19" s="678"/>
      <c r="O19" s="678"/>
      <c r="P19" s="678"/>
      <c r="Q19" s="679"/>
      <c r="R19" s="680">
        <v>33353</v>
      </c>
      <c r="S19" s="681"/>
      <c r="T19" s="681"/>
      <c r="U19" s="681"/>
      <c r="V19" s="681"/>
      <c r="W19" s="681"/>
      <c r="X19" s="681"/>
      <c r="Y19" s="682"/>
      <c r="Z19" s="713">
        <v>0.1</v>
      </c>
      <c r="AA19" s="713"/>
      <c r="AB19" s="713"/>
      <c r="AC19" s="713"/>
      <c r="AD19" s="714">
        <v>33353</v>
      </c>
      <c r="AE19" s="714"/>
      <c r="AF19" s="714"/>
      <c r="AG19" s="714"/>
      <c r="AH19" s="714"/>
      <c r="AI19" s="714"/>
      <c r="AJ19" s="714"/>
      <c r="AK19" s="714"/>
      <c r="AL19" s="683">
        <v>0.2</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15969</v>
      </c>
      <c r="BH19" s="681"/>
      <c r="BI19" s="681"/>
      <c r="BJ19" s="681"/>
      <c r="BK19" s="681"/>
      <c r="BL19" s="681"/>
      <c r="BM19" s="681"/>
      <c r="BN19" s="682"/>
      <c r="BO19" s="713">
        <v>0.2</v>
      </c>
      <c r="BP19" s="713"/>
      <c r="BQ19" s="713"/>
      <c r="BR19" s="713"/>
      <c r="BS19" s="686" t="s">
        <v>131</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131</v>
      </c>
      <c r="CS19" s="681"/>
      <c r="CT19" s="681"/>
      <c r="CU19" s="681"/>
      <c r="CV19" s="681"/>
      <c r="CW19" s="681"/>
      <c r="CX19" s="681"/>
      <c r="CY19" s="682"/>
      <c r="CZ19" s="713" t="s">
        <v>131</v>
      </c>
      <c r="DA19" s="713"/>
      <c r="DB19" s="713"/>
      <c r="DC19" s="713"/>
      <c r="DD19" s="686" t="s">
        <v>131</v>
      </c>
      <c r="DE19" s="681"/>
      <c r="DF19" s="681"/>
      <c r="DG19" s="681"/>
      <c r="DH19" s="681"/>
      <c r="DI19" s="681"/>
      <c r="DJ19" s="681"/>
      <c r="DK19" s="681"/>
      <c r="DL19" s="681"/>
      <c r="DM19" s="681"/>
      <c r="DN19" s="681"/>
      <c r="DO19" s="681"/>
      <c r="DP19" s="682"/>
      <c r="DQ19" s="686" t="s">
        <v>244</v>
      </c>
      <c r="DR19" s="681"/>
      <c r="DS19" s="681"/>
      <c r="DT19" s="681"/>
      <c r="DU19" s="681"/>
      <c r="DV19" s="681"/>
      <c r="DW19" s="681"/>
      <c r="DX19" s="681"/>
      <c r="DY19" s="681"/>
      <c r="DZ19" s="681"/>
      <c r="EA19" s="681"/>
      <c r="EB19" s="681"/>
      <c r="EC19" s="727"/>
    </row>
    <row r="20" spans="2:133" ht="11.25" customHeight="1">
      <c r="B20" s="677" t="s">
        <v>274</v>
      </c>
      <c r="C20" s="678"/>
      <c r="D20" s="678"/>
      <c r="E20" s="678"/>
      <c r="F20" s="678"/>
      <c r="G20" s="678"/>
      <c r="H20" s="678"/>
      <c r="I20" s="678"/>
      <c r="J20" s="678"/>
      <c r="K20" s="678"/>
      <c r="L20" s="678"/>
      <c r="M20" s="678"/>
      <c r="N20" s="678"/>
      <c r="O20" s="678"/>
      <c r="P20" s="678"/>
      <c r="Q20" s="679"/>
      <c r="R20" s="680">
        <v>15656</v>
      </c>
      <c r="S20" s="681"/>
      <c r="T20" s="681"/>
      <c r="U20" s="681"/>
      <c r="V20" s="681"/>
      <c r="W20" s="681"/>
      <c r="X20" s="681"/>
      <c r="Y20" s="682"/>
      <c r="Z20" s="713">
        <v>0</v>
      </c>
      <c r="AA20" s="713"/>
      <c r="AB20" s="713"/>
      <c r="AC20" s="713"/>
      <c r="AD20" s="714">
        <v>15656</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15969</v>
      </c>
      <c r="BH20" s="681"/>
      <c r="BI20" s="681"/>
      <c r="BJ20" s="681"/>
      <c r="BK20" s="681"/>
      <c r="BL20" s="681"/>
      <c r="BM20" s="681"/>
      <c r="BN20" s="682"/>
      <c r="BO20" s="713">
        <v>0.2</v>
      </c>
      <c r="BP20" s="713"/>
      <c r="BQ20" s="713"/>
      <c r="BR20" s="713"/>
      <c r="BS20" s="686" t="s">
        <v>139</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44746098</v>
      </c>
      <c r="CS20" s="681"/>
      <c r="CT20" s="681"/>
      <c r="CU20" s="681"/>
      <c r="CV20" s="681"/>
      <c r="CW20" s="681"/>
      <c r="CX20" s="681"/>
      <c r="CY20" s="682"/>
      <c r="CZ20" s="713">
        <v>100</v>
      </c>
      <c r="DA20" s="713"/>
      <c r="DB20" s="713"/>
      <c r="DC20" s="713"/>
      <c r="DD20" s="686">
        <v>4200140</v>
      </c>
      <c r="DE20" s="681"/>
      <c r="DF20" s="681"/>
      <c r="DG20" s="681"/>
      <c r="DH20" s="681"/>
      <c r="DI20" s="681"/>
      <c r="DJ20" s="681"/>
      <c r="DK20" s="681"/>
      <c r="DL20" s="681"/>
      <c r="DM20" s="681"/>
      <c r="DN20" s="681"/>
      <c r="DO20" s="681"/>
      <c r="DP20" s="682"/>
      <c r="DQ20" s="686">
        <v>19541373</v>
      </c>
      <c r="DR20" s="681"/>
      <c r="DS20" s="681"/>
      <c r="DT20" s="681"/>
      <c r="DU20" s="681"/>
      <c r="DV20" s="681"/>
      <c r="DW20" s="681"/>
      <c r="DX20" s="681"/>
      <c r="DY20" s="681"/>
      <c r="DZ20" s="681"/>
      <c r="EA20" s="681"/>
      <c r="EB20" s="681"/>
      <c r="EC20" s="727"/>
    </row>
    <row r="21" spans="2:133" ht="11.25" customHeight="1">
      <c r="B21" s="677" t="s">
        <v>277</v>
      </c>
      <c r="C21" s="678"/>
      <c r="D21" s="678"/>
      <c r="E21" s="678"/>
      <c r="F21" s="678"/>
      <c r="G21" s="678"/>
      <c r="H21" s="678"/>
      <c r="I21" s="678"/>
      <c r="J21" s="678"/>
      <c r="K21" s="678"/>
      <c r="L21" s="678"/>
      <c r="M21" s="678"/>
      <c r="N21" s="678"/>
      <c r="O21" s="678"/>
      <c r="P21" s="678"/>
      <c r="Q21" s="679"/>
      <c r="R21" s="680">
        <v>3804</v>
      </c>
      <c r="S21" s="681"/>
      <c r="T21" s="681"/>
      <c r="U21" s="681"/>
      <c r="V21" s="681"/>
      <c r="W21" s="681"/>
      <c r="X21" s="681"/>
      <c r="Y21" s="682"/>
      <c r="Z21" s="713">
        <v>0</v>
      </c>
      <c r="AA21" s="713"/>
      <c r="AB21" s="713"/>
      <c r="AC21" s="713"/>
      <c r="AD21" s="714">
        <v>3804</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15969</v>
      </c>
      <c r="BH21" s="681"/>
      <c r="BI21" s="681"/>
      <c r="BJ21" s="681"/>
      <c r="BK21" s="681"/>
      <c r="BL21" s="681"/>
      <c r="BM21" s="681"/>
      <c r="BN21" s="682"/>
      <c r="BO21" s="713">
        <v>0.2</v>
      </c>
      <c r="BP21" s="713"/>
      <c r="BQ21" s="713"/>
      <c r="BR21" s="713"/>
      <c r="BS21" s="686" t="s">
        <v>244</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279</v>
      </c>
      <c r="C22" s="678"/>
      <c r="D22" s="678"/>
      <c r="E22" s="678"/>
      <c r="F22" s="678"/>
      <c r="G22" s="678"/>
      <c r="H22" s="678"/>
      <c r="I22" s="678"/>
      <c r="J22" s="678"/>
      <c r="K22" s="678"/>
      <c r="L22" s="678"/>
      <c r="M22" s="678"/>
      <c r="N22" s="678"/>
      <c r="O22" s="678"/>
      <c r="P22" s="678"/>
      <c r="Q22" s="679"/>
      <c r="R22" s="680">
        <v>8865859</v>
      </c>
      <c r="S22" s="681"/>
      <c r="T22" s="681"/>
      <c r="U22" s="681"/>
      <c r="V22" s="681"/>
      <c r="W22" s="681"/>
      <c r="X22" s="681"/>
      <c r="Y22" s="682"/>
      <c r="Z22" s="713">
        <v>19.2</v>
      </c>
      <c r="AA22" s="713"/>
      <c r="AB22" s="713"/>
      <c r="AC22" s="713"/>
      <c r="AD22" s="714">
        <v>6110975</v>
      </c>
      <c r="AE22" s="714"/>
      <c r="AF22" s="714"/>
      <c r="AG22" s="714"/>
      <c r="AH22" s="714"/>
      <c r="AI22" s="714"/>
      <c r="AJ22" s="714"/>
      <c r="AK22" s="714"/>
      <c r="AL22" s="683">
        <v>41.1</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244</v>
      </c>
      <c r="BH22" s="681"/>
      <c r="BI22" s="681"/>
      <c r="BJ22" s="681"/>
      <c r="BK22" s="681"/>
      <c r="BL22" s="681"/>
      <c r="BM22" s="681"/>
      <c r="BN22" s="682"/>
      <c r="BO22" s="713" t="s">
        <v>131</v>
      </c>
      <c r="BP22" s="713"/>
      <c r="BQ22" s="713"/>
      <c r="BR22" s="713"/>
      <c r="BS22" s="686" t="s">
        <v>131</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282</v>
      </c>
      <c r="C23" s="678"/>
      <c r="D23" s="678"/>
      <c r="E23" s="678"/>
      <c r="F23" s="678"/>
      <c r="G23" s="678"/>
      <c r="H23" s="678"/>
      <c r="I23" s="678"/>
      <c r="J23" s="678"/>
      <c r="K23" s="678"/>
      <c r="L23" s="678"/>
      <c r="M23" s="678"/>
      <c r="N23" s="678"/>
      <c r="O23" s="678"/>
      <c r="P23" s="678"/>
      <c r="Q23" s="679"/>
      <c r="R23" s="680">
        <v>6110975</v>
      </c>
      <c r="S23" s="681"/>
      <c r="T23" s="681"/>
      <c r="U23" s="681"/>
      <c r="V23" s="681"/>
      <c r="W23" s="681"/>
      <c r="X23" s="681"/>
      <c r="Y23" s="682"/>
      <c r="Z23" s="713">
        <v>13.2</v>
      </c>
      <c r="AA23" s="713"/>
      <c r="AB23" s="713"/>
      <c r="AC23" s="713"/>
      <c r="AD23" s="714">
        <v>6110975</v>
      </c>
      <c r="AE23" s="714"/>
      <c r="AF23" s="714"/>
      <c r="AG23" s="714"/>
      <c r="AH23" s="714"/>
      <c r="AI23" s="714"/>
      <c r="AJ23" s="714"/>
      <c r="AK23" s="714"/>
      <c r="AL23" s="683">
        <v>41.1</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244</v>
      </c>
      <c r="BH23" s="681"/>
      <c r="BI23" s="681"/>
      <c r="BJ23" s="681"/>
      <c r="BK23" s="681"/>
      <c r="BL23" s="681"/>
      <c r="BM23" s="681"/>
      <c r="BN23" s="682"/>
      <c r="BO23" s="713" t="s">
        <v>131</v>
      </c>
      <c r="BP23" s="713"/>
      <c r="BQ23" s="713"/>
      <c r="BR23" s="713"/>
      <c r="BS23" s="686" t="s">
        <v>131</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c r="B24" s="677" t="s">
        <v>289</v>
      </c>
      <c r="C24" s="678"/>
      <c r="D24" s="678"/>
      <c r="E24" s="678"/>
      <c r="F24" s="678"/>
      <c r="G24" s="678"/>
      <c r="H24" s="678"/>
      <c r="I24" s="678"/>
      <c r="J24" s="678"/>
      <c r="K24" s="678"/>
      <c r="L24" s="678"/>
      <c r="M24" s="678"/>
      <c r="N24" s="678"/>
      <c r="O24" s="678"/>
      <c r="P24" s="678"/>
      <c r="Q24" s="679"/>
      <c r="R24" s="680">
        <v>2754884</v>
      </c>
      <c r="S24" s="681"/>
      <c r="T24" s="681"/>
      <c r="U24" s="681"/>
      <c r="V24" s="681"/>
      <c r="W24" s="681"/>
      <c r="X24" s="681"/>
      <c r="Y24" s="682"/>
      <c r="Z24" s="713">
        <v>6</v>
      </c>
      <c r="AA24" s="713"/>
      <c r="AB24" s="713"/>
      <c r="AC24" s="713"/>
      <c r="AD24" s="714" t="s">
        <v>244</v>
      </c>
      <c r="AE24" s="714"/>
      <c r="AF24" s="714"/>
      <c r="AG24" s="714"/>
      <c r="AH24" s="714"/>
      <c r="AI24" s="714"/>
      <c r="AJ24" s="714"/>
      <c r="AK24" s="714"/>
      <c r="AL24" s="683" t="s">
        <v>131</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131</v>
      </c>
      <c r="BH24" s="681"/>
      <c r="BI24" s="681"/>
      <c r="BJ24" s="681"/>
      <c r="BK24" s="681"/>
      <c r="BL24" s="681"/>
      <c r="BM24" s="681"/>
      <c r="BN24" s="682"/>
      <c r="BO24" s="713" t="s">
        <v>244</v>
      </c>
      <c r="BP24" s="713"/>
      <c r="BQ24" s="713"/>
      <c r="BR24" s="713"/>
      <c r="BS24" s="686" t="s">
        <v>244</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14159462</v>
      </c>
      <c r="CS24" s="736"/>
      <c r="CT24" s="736"/>
      <c r="CU24" s="736"/>
      <c r="CV24" s="736"/>
      <c r="CW24" s="736"/>
      <c r="CX24" s="736"/>
      <c r="CY24" s="779"/>
      <c r="CZ24" s="780">
        <v>31.6</v>
      </c>
      <c r="DA24" s="751"/>
      <c r="DB24" s="751"/>
      <c r="DC24" s="783"/>
      <c r="DD24" s="778">
        <v>10000321</v>
      </c>
      <c r="DE24" s="736"/>
      <c r="DF24" s="736"/>
      <c r="DG24" s="736"/>
      <c r="DH24" s="736"/>
      <c r="DI24" s="736"/>
      <c r="DJ24" s="736"/>
      <c r="DK24" s="779"/>
      <c r="DL24" s="778">
        <v>8403462</v>
      </c>
      <c r="DM24" s="736"/>
      <c r="DN24" s="736"/>
      <c r="DO24" s="736"/>
      <c r="DP24" s="736"/>
      <c r="DQ24" s="736"/>
      <c r="DR24" s="736"/>
      <c r="DS24" s="736"/>
      <c r="DT24" s="736"/>
      <c r="DU24" s="736"/>
      <c r="DV24" s="779"/>
      <c r="DW24" s="780">
        <v>54.1</v>
      </c>
      <c r="DX24" s="751"/>
      <c r="DY24" s="751"/>
      <c r="DZ24" s="751"/>
      <c r="EA24" s="751"/>
      <c r="EB24" s="751"/>
      <c r="EC24" s="781"/>
    </row>
    <row r="25" spans="2:133" ht="11.25" customHeight="1">
      <c r="B25" s="677" t="s">
        <v>292</v>
      </c>
      <c r="C25" s="678"/>
      <c r="D25" s="678"/>
      <c r="E25" s="678"/>
      <c r="F25" s="678"/>
      <c r="G25" s="678"/>
      <c r="H25" s="678"/>
      <c r="I25" s="678"/>
      <c r="J25" s="678"/>
      <c r="K25" s="678"/>
      <c r="L25" s="678"/>
      <c r="M25" s="678"/>
      <c r="N25" s="678"/>
      <c r="O25" s="678"/>
      <c r="P25" s="678"/>
      <c r="Q25" s="679"/>
      <c r="R25" s="680" t="s">
        <v>244</v>
      </c>
      <c r="S25" s="681"/>
      <c r="T25" s="681"/>
      <c r="U25" s="681"/>
      <c r="V25" s="681"/>
      <c r="W25" s="681"/>
      <c r="X25" s="681"/>
      <c r="Y25" s="682"/>
      <c r="Z25" s="713" t="s">
        <v>244</v>
      </c>
      <c r="AA25" s="713"/>
      <c r="AB25" s="713"/>
      <c r="AC25" s="713"/>
      <c r="AD25" s="714" t="s">
        <v>139</v>
      </c>
      <c r="AE25" s="714"/>
      <c r="AF25" s="714"/>
      <c r="AG25" s="714"/>
      <c r="AH25" s="714"/>
      <c r="AI25" s="714"/>
      <c r="AJ25" s="714"/>
      <c r="AK25" s="714"/>
      <c r="AL25" s="683" t="s">
        <v>131</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244</v>
      </c>
      <c r="BH25" s="681"/>
      <c r="BI25" s="681"/>
      <c r="BJ25" s="681"/>
      <c r="BK25" s="681"/>
      <c r="BL25" s="681"/>
      <c r="BM25" s="681"/>
      <c r="BN25" s="682"/>
      <c r="BO25" s="713" t="s">
        <v>131</v>
      </c>
      <c r="BP25" s="713"/>
      <c r="BQ25" s="713"/>
      <c r="BR25" s="713"/>
      <c r="BS25" s="686" t="s">
        <v>131</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4927850</v>
      </c>
      <c r="CS25" s="699"/>
      <c r="CT25" s="699"/>
      <c r="CU25" s="699"/>
      <c r="CV25" s="699"/>
      <c r="CW25" s="699"/>
      <c r="CX25" s="699"/>
      <c r="CY25" s="700"/>
      <c r="CZ25" s="683">
        <v>11</v>
      </c>
      <c r="DA25" s="701"/>
      <c r="DB25" s="701"/>
      <c r="DC25" s="702"/>
      <c r="DD25" s="686">
        <v>4528387</v>
      </c>
      <c r="DE25" s="699"/>
      <c r="DF25" s="699"/>
      <c r="DG25" s="699"/>
      <c r="DH25" s="699"/>
      <c r="DI25" s="699"/>
      <c r="DJ25" s="699"/>
      <c r="DK25" s="700"/>
      <c r="DL25" s="686">
        <v>3918452</v>
      </c>
      <c r="DM25" s="699"/>
      <c r="DN25" s="699"/>
      <c r="DO25" s="699"/>
      <c r="DP25" s="699"/>
      <c r="DQ25" s="699"/>
      <c r="DR25" s="699"/>
      <c r="DS25" s="699"/>
      <c r="DT25" s="699"/>
      <c r="DU25" s="699"/>
      <c r="DV25" s="700"/>
      <c r="DW25" s="683">
        <v>25.2</v>
      </c>
      <c r="DX25" s="701"/>
      <c r="DY25" s="701"/>
      <c r="DZ25" s="701"/>
      <c r="EA25" s="701"/>
      <c r="EB25" s="701"/>
      <c r="EC25" s="722"/>
    </row>
    <row r="26" spans="2:133" ht="11.25" customHeight="1">
      <c r="B26" s="677" t="s">
        <v>295</v>
      </c>
      <c r="C26" s="678"/>
      <c r="D26" s="678"/>
      <c r="E26" s="678"/>
      <c r="F26" s="678"/>
      <c r="G26" s="678"/>
      <c r="H26" s="678"/>
      <c r="I26" s="678"/>
      <c r="J26" s="678"/>
      <c r="K26" s="678"/>
      <c r="L26" s="678"/>
      <c r="M26" s="678"/>
      <c r="N26" s="678"/>
      <c r="O26" s="678"/>
      <c r="P26" s="678"/>
      <c r="Q26" s="679"/>
      <c r="R26" s="680">
        <v>17593604</v>
      </c>
      <c r="S26" s="681"/>
      <c r="T26" s="681"/>
      <c r="U26" s="681"/>
      <c r="V26" s="681"/>
      <c r="W26" s="681"/>
      <c r="X26" s="681"/>
      <c r="Y26" s="682"/>
      <c r="Z26" s="713">
        <v>38</v>
      </c>
      <c r="AA26" s="713"/>
      <c r="AB26" s="713"/>
      <c r="AC26" s="713"/>
      <c r="AD26" s="714">
        <v>14838720</v>
      </c>
      <c r="AE26" s="714"/>
      <c r="AF26" s="714"/>
      <c r="AG26" s="714"/>
      <c r="AH26" s="714"/>
      <c r="AI26" s="714"/>
      <c r="AJ26" s="714"/>
      <c r="AK26" s="714"/>
      <c r="AL26" s="683">
        <v>99.9</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131</v>
      </c>
      <c r="BH26" s="681"/>
      <c r="BI26" s="681"/>
      <c r="BJ26" s="681"/>
      <c r="BK26" s="681"/>
      <c r="BL26" s="681"/>
      <c r="BM26" s="681"/>
      <c r="BN26" s="682"/>
      <c r="BO26" s="713" t="s">
        <v>131</v>
      </c>
      <c r="BP26" s="713"/>
      <c r="BQ26" s="713"/>
      <c r="BR26" s="713"/>
      <c r="BS26" s="686" t="s">
        <v>131</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2797317</v>
      </c>
      <c r="CS26" s="681"/>
      <c r="CT26" s="681"/>
      <c r="CU26" s="681"/>
      <c r="CV26" s="681"/>
      <c r="CW26" s="681"/>
      <c r="CX26" s="681"/>
      <c r="CY26" s="682"/>
      <c r="CZ26" s="683">
        <v>6.3</v>
      </c>
      <c r="DA26" s="701"/>
      <c r="DB26" s="701"/>
      <c r="DC26" s="702"/>
      <c r="DD26" s="686">
        <v>2565804</v>
      </c>
      <c r="DE26" s="681"/>
      <c r="DF26" s="681"/>
      <c r="DG26" s="681"/>
      <c r="DH26" s="681"/>
      <c r="DI26" s="681"/>
      <c r="DJ26" s="681"/>
      <c r="DK26" s="682"/>
      <c r="DL26" s="686" t="s">
        <v>131</v>
      </c>
      <c r="DM26" s="681"/>
      <c r="DN26" s="681"/>
      <c r="DO26" s="681"/>
      <c r="DP26" s="681"/>
      <c r="DQ26" s="681"/>
      <c r="DR26" s="681"/>
      <c r="DS26" s="681"/>
      <c r="DT26" s="681"/>
      <c r="DU26" s="681"/>
      <c r="DV26" s="682"/>
      <c r="DW26" s="683" t="s">
        <v>244</v>
      </c>
      <c r="DX26" s="701"/>
      <c r="DY26" s="701"/>
      <c r="DZ26" s="701"/>
      <c r="EA26" s="701"/>
      <c r="EB26" s="701"/>
      <c r="EC26" s="722"/>
    </row>
    <row r="27" spans="2:133" ht="11.25" customHeight="1">
      <c r="B27" s="677" t="s">
        <v>298</v>
      </c>
      <c r="C27" s="678"/>
      <c r="D27" s="678"/>
      <c r="E27" s="678"/>
      <c r="F27" s="678"/>
      <c r="G27" s="678"/>
      <c r="H27" s="678"/>
      <c r="I27" s="678"/>
      <c r="J27" s="678"/>
      <c r="K27" s="678"/>
      <c r="L27" s="678"/>
      <c r="M27" s="678"/>
      <c r="N27" s="678"/>
      <c r="O27" s="678"/>
      <c r="P27" s="678"/>
      <c r="Q27" s="679"/>
      <c r="R27" s="680">
        <v>10341</v>
      </c>
      <c r="S27" s="681"/>
      <c r="T27" s="681"/>
      <c r="U27" s="681"/>
      <c r="V27" s="681"/>
      <c r="W27" s="681"/>
      <c r="X27" s="681"/>
      <c r="Y27" s="682"/>
      <c r="Z27" s="713">
        <v>0</v>
      </c>
      <c r="AA27" s="713"/>
      <c r="AB27" s="713"/>
      <c r="AC27" s="713"/>
      <c r="AD27" s="714">
        <v>10341</v>
      </c>
      <c r="AE27" s="714"/>
      <c r="AF27" s="714"/>
      <c r="AG27" s="714"/>
      <c r="AH27" s="714"/>
      <c r="AI27" s="714"/>
      <c r="AJ27" s="714"/>
      <c r="AK27" s="714"/>
      <c r="AL27" s="683">
        <v>0.1</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7042627</v>
      </c>
      <c r="BH27" s="681"/>
      <c r="BI27" s="681"/>
      <c r="BJ27" s="681"/>
      <c r="BK27" s="681"/>
      <c r="BL27" s="681"/>
      <c r="BM27" s="681"/>
      <c r="BN27" s="682"/>
      <c r="BO27" s="713">
        <v>100</v>
      </c>
      <c r="BP27" s="713"/>
      <c r="BQ27" s="713"/>
      <c r="BR27" s="713"/>
      <c r="BS27" s="686">
        <v>348762</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5200913</v>
      </c>
      <c r="CS27" s="699"/>
      <c r="CT27" s="699"/>
      <c r="CU27" s="699"/>
      <c r="CV27" s="699"/>
      <c r="CW27" s="699"/>
      <c r="CX27" s="699"/>
      <c r="CY27" s="700"/>
      <c r="CZ27" s="683">
        <v>11.6</v>
      </c>
      <c r="DA27" s="701"/>
      <c r="DB27" s="701"/>
      <c r="DC27" s="702"/>
      <c r="DD27" s="686">
        <v>1461319</v>
      </c>
      <c r="DE27" s="699"/>
      <c r="DF27" s="699"/>
      <c r="DG27" s="699"/>
      <c r="DH27" s="699"/>
      <c r="DI27" s="699"/>
      <c r="DJ27" s="699"/>
      <c r="DK27" s="700"/>
      <c r="DL27" s="686">
        <v>1455382</v>
      </c>
      <c r="DM27" s="699"/>
      <c r="DN27" s="699"/>
      <c r="DO27" s="699"/>
      <c r="DP27" s="699"/>
      <c r="DQ27" s="699"/>
      <c r="DR27" s="699"/>
      <c r="DS27" s="699"/>
      <c r="DT27" s="699"/>
      <c r="DU27" s="699"/>
      <c r="DV27" s="700"/>
      <c r="DW27" s="683">
        <v>9.4</v>
      </c>
      <c r="DX27" s="701"/>
      <c r="DY27" s="701"/>
      <c r="DZ27" s="701"/>
      <c r="EA27" s="701"/>
      <c r="EB27" s="701"/>
      <c r="EC27" s="722"/>
    </row>
    <row r="28" spans="2:133" ht="11.25" customHeight="1">
      <c r="B28" s="677" t="s">
        <v>301</v>
      </c>
      <c r="C28" s="678"/>
      <c r="D28" s="678"/>
      <c r="E28" s="678"/>
      <c r="F28" s="678"/>
      <c r="G28" s="678"/>
      <c r="H28" s="678"/>
      <c r="I28" s="678"/>
      <c r="J28" s="678"/>
      <c r="K28" s="678"/>
      <c r="L28" s="678"/>
      <c r="M28" s="678"/>
      <c r="N28" s="678"/>
      <c r="O28" s="678"/>
      <c r="P28" s="678"/>
      <c r="Q28" s="679"/>
      <c r="R28" s="680">
        <v>140979</v>
      </c>
      <c r="S28" s="681"/>
      <c r="T28" s="681"/>
      <c r="U28" s="681"/>
      <c r="V28" s="681"/>
      <c r="W28" s="681"/>
      <c r="X28" s="681"/>
      <c r="Y28" s="682"/>
      <c r="Z28" s="713">
        <v>0.3</v>
      </c>
      <c r="AA28" s="713"/>
      <c r="AB28" s="713"/>
      <c r="AC28" s="713"/>
      <c r="AD28" s="714" t="s">
        <v>244</v>
      </c>
      <c r="AE28" s="714"/>
      <c r="AF28" s="714"/>
      <c r="AG28" s="714"/>
      <c r="AH28" s="714"/>
      <c r="AI28" s="714"/>
      <c r="AJ28" s="714"/>
      <c r="AK28" s="714"/>
      <c r="AL28" s="683" t="s">
        <v>244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4030699</v>
      </c>
      <c r="CS28" s="681"/>
      <c r="CT28" s="681"/>
      <c r="CU28" s="681"/>
      <c r="CV28" s="681"/>
      <c r="CW28" s="681"/>
      <c r="CX28" s="681"/>
      <c r="CY28" s="682"/>
      <c r="CZ28" s="683">
        <v>9</v>
      </c>
      <c r="DA28" s="701"/>
      <c r="DB28" s="701"/>
      <c r="DC28" s="702"/>
      <c r="DD28" s="686">
        <v>4010615</v>
      </c>
      <c r="DE28" s="681"/>
      <c r="DF28" s="681"/>
      <c r="DG28" s="681"/>
      <c r="DH28" s="681"/>
      <c r="DI28" s="681"/>
      <c r="DJ28" s="681"/>
      <c r="DK28" s="682"/>
      <c r="DL28" s="686">
        <v>3029628</v>
      </c>
      <c r="DM28" s="681"/>
      <c r="DN28" s="681"/>
      <c r="DO28" s="681"/>
      <c r="DP28" s="681"/>
      <c r="DQ28" s="681"/>
      <c r="DR28" s="681"/>
      <c r="DS28" s="681"/>
      <c r="DT28" s="681"/>
      <c r="DU28" s="681"/>
      <c r="DV28" s="682"/>
      <c r="DW28" s="683">
        <v>19.5</v>
      </c>
      <c r="DX28" s="701"/>
      <c r="DY28" s="701"/>
      <c r="DZ28" s="701"/>
      <c r="EA28" s="701"/>
      <c r="EB28" s="701"/>
      <c r="EC28" s="722"/>
    </row>
    <row r="29" spans="2:133" ht="11.25" customHeight="1">
      <c r="B29" s="677" t="s">
        <v>303</v>
      </c>
      <c r="C29" s="678"/>
      <c r="D29" s="678"/>
      <c r="E29" s="678"/>
      <c r="F29" s="678"/>
      <c r="G29" s="678"/>
      <c r="H29" s="678"/>
      <c r="I29" s="678"/>
      <c r="J29" s="678"/>
      <c r="K29" s="678"/>
      <c r="L29" s="678"/>
      <c r="M29" s="678"/>
      <c r="N29" s="678"/>
      <c r="O29" s="678"/>
      <c r="P29" s="678"/>
      <c r="Q29" s="679"/>
      <c r="R29" s="680">
        <v>234703</v>
      </c>
      <c r="S29" s="681"/>
      <c r="T29" s="681"/>
      <c r="U29" s="681"/>
      <c r="V29" s="681"/>
      <c r="W29" s="681"/>
      <c r="X29" s="681"/>
      <c r="Y29" s="682"/>
      <c r="Z29" s="713">
        <v>0.5</v>
      </c>
      <c r="AA29" s="713"/>
      <c r="AB29" s="713"/>
      <c r="AC29" s="713"/>
      <c r="AD29" s="714" t="s">
        <v>139</v>
      </c>
      <c r="AE29" s="714"/>
      <c r="AF29" s="714"/>
      <c r="AG29" s="714"/>
      <c r="AH29" s="714"/>
      <c r="AI29" s="714"/>
      <c r="AJ29" s="714"/>
      <c r="AK29" s="714"/>
      <c r="AL29" s="683" t="s">
        <v>131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4030698</v>
      </c>
      <c r="CS29" s="699"/>
      <c r="CT29" s="699"/>
      <c r="CU29" s="699"/>
      <c r="CV29" s="699"/>
      <c r="CW29" s="699"/>
      <c r="CX29" s="699"/>
      <c r="CY29" s="700"/>
      <c r="CZ29" s="683">
        <v>9</v>
      </c>
      <c r="DA29" s="701"/>
      <c r="DB29" s="701"/>
      <c r="DC29" s="702"/>
      <c r="DD29" s="686">
        <v>4010614</v>
      </c>
      <c r="DE29" s="699"/>
      <c r="DF29" s="699"/>
      <c r="DG29" s="699"/>
      <c r="DH29" s="699"/>
      <c r="DI29" s="699"/>
      <c r="DJ29" s="699"/>
      <c r="DK29" s="700"/>
      <c r="DL29" s="686">
        <v>3029627</v>
      </c>
      <c r="DM29" s="699"/>
      <c r="DN29" s="699"/>
      <c r="DO29" s="699"/>
      <c r="DP29" s="699"/>
      <c r="DQ29" s="699"/>
      <c r="DR29" s="699"/>
      <c r="DS29" s="699"/>
      <c r="DT29" s="699"/>
      <c r="DU29" s="699"/>
      <c r="DV29" s="700"/>
      <c r="DW29" s="683">
        <v>19.5</v>
      </c>
      <c r="DX29" s="701"/>
      <c r="DY29" s="701"/>
      <c r="DZ29" s="701"/>
      <c r="EA29" s="701"/>
      <c r="EB29" s="701"/>
      <c r="EC29" s="722"/>
    </row>
    <row r="30" spans="2:133" ht="11.25" customHeight="1">
      <c r="B30" s="677" t="s">
        <v>306</v>
      </c>
      <c r="C30" s="678"/>
      <c r="D30" s="678"/>
      <c r="E30" s="678"/>
      <c r="F30" s="678"/>
      <c r="G30" s="678"/>
      <c r="H30" s="678"/>
      <c r="I30" s="678"/>
      <c r="J30" s="678"/>
      <c r="K30" s="678"/>
      <c r="L30" s="678"/>
      <c r="M30" s="678"/>
      <c r="N30" s="678"/>
      <c r="O30" s="678"/>
      <c r="P30" s="678"/>
      <c r="Q30" s="679"/>
      <c r="R30" s="680">
        <v>188515</v>
      </c>
      <c r="S30" s="681"/>
      <c r="T30" s="681"/>
      <c r="U30" s="681"/>
      <c r="V30" s="681"/>
      <c r="W30" s="681"/>
      <c r="X30" s="681"/>
      <c r="Y30" s="682"/>
      <c r="Z30" s="713">
        <v>0.4</v>
      </c>
      <c r="AA30" s="713"/>
      <c r="AB30" s="713"/>
      <c r="AC30" s="713"/>
      <c r="AD30" s="714" t="s">
        <v>131</v>
      </c>
      <c r="AE30" s="714"/>
      <c r="AF30" s="714"/>
      <c r="AG30" s="714"/>
      <c r="AH30" s="714"/>
      <c r="AI30" s="714"/>
      <c r="AJ30" s="714"/>
      <c r="AK30" s="714"/>
      <c r="AL30" s="683" t="s">
        <v>139</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3906284</v>
      </c>
      <c r="CS30" s="681"/>
      <c r="CT30" s="681"/>
      <c r="CU30" s="681"/>
      <c r="CV30" s="681"/>
      <c r="CW30" s="681"/>
      <c r="CX30" s="681"/>
      <c r="CY30" s="682"/>
      <c r="CZ30" s="683">
        <v>8.6999999999999993</v>
      </c>
      <c r="DA30" s="701"/>
      <c r="DB30" s="701"/>
      <c r="DC30" s="702"/>
      <c r="DD30" s="686">
        <v>3888550</v>
      </c>
      <c r="DE30" s="681"/>
      <c r="DF30" s="681"/>
      <c r="DG30" s="681"/>
      <c r="DH30" s="681"/>
      <c r="DI30" s="681"/>
      <c r="DJ30" s="681"/>
      <c r="DK30" s="682"/>
      <c r="DL30" s="686">
        <v>2907563</v>
      </c>
      <c r="DM30" s="681"/>
      <c r="DN30" s="681"/>
      <c r="DO30" s="681"/>
      <c r="DP30" s="681"/>
      <c r="DQ30" s="681"/>
      <c r="DR30" s="681"/>
      <c r="DS30" s="681"/>
      <c r="DT30" s="681"/>
      <c r="DU30" s="681"/>
      <c r="DV30" s="682"/>
      <c r="DW30" s="683">
        <v>18.7</v>
      </c>
      <c r="DX30" s="701"/>
      <c r="DY30" s="701"/>
      <c r="DZ30" s="701"/>
      <c r="EA30" s="701"/>
      <c r="EB30" s="701"/>
      <c r="EC30" s="722"/>
    </row>
    <row r="31" spans="2:133" ht="11.25" customHeight="1">
      <c r="B31" s="677" t="s">
        <v>310</v>
      </c>
      <c r="C31" s="678"/>
      <c r="D31" s="678"/>
      <c r="E31" s="678"/>
      <c r="F31" s="678"/>
      <c r="G31" s="678"/>
      <c r="H31" s="678"/>
      <c r="I31" s="678"/>
      <c r="J31" s="678"/>
      <c r="K31" s="678"/>
      <c r="L31" s="678"/>
      <c r="M31" s="678"/>
      <c r="N31" s="678"/>
      <c r="O31" s="678"/>
      <c r="P31" s="678"/>
      <c r="Q31" s="679"/>
      <c r="R31" s="680">
        <v>12449080</v>
      </c>
      <c r="S31" s="681"/>
      <c r="T31" s="681"/>
      <c r="U31" s="681"/>
      <c r="V31" s="681"/>
      <c r="W31" s="681"/>
      <c r="X31" s="681"/>
      <c r="Y31" s="682"/>
      <c r="Z31" s="713">
        <v>26.9</v>
      </c>
      <c r="AA31" s="713"/>
      <c r="AB31" s="713"/>
      <c r="AC31" s="713"/>
      <c r="AD31" s="714" t="s">
        <v>131</v>
      </c>
      <c r="AE31" s="714"/>
      <c r="AF31" s="714"/>
      <c r="AG31" s="714"/>
      <c r="AH31" s="714"/>
      <c r="AI31" s="714"/>
      <c r="AJ31" s="714"/>
      <c r="AK31" s="714"/>
      <c r="AL31" s="683" t="s">
        <v>131</v>
      </c>
      <c r="AM31" s="684"/>
      <c r="AN31" s="684"/>
      <c r="AO31" s="715"/>
      <c r="AP31" s="756" t="s">
        <v>311</v>
      </c>
      <c r="AQ31" s="757"/>
      <c r="AR31" s="757"/>
      <c r="AS31" s="757"/>
      <c r="AT31" s="762" t="s">
        <v>312</v>
      </c>
      <c r="AU31" s="231"/>
      <c r="AV31" s="231"/>
      <c r="AW31" s="231"/>
      <c r="AX31" s="746" t="s">
        <v>189</v>
      </c>
      <c r="AY31" s="747"/>
      <c r="AZ31" s="747"/>
      <c r="BA31" s="747"/>
      <c r="BB31" s="747"/>
      <c r="BC31" s="747"/>
      <c r="BD31" s="747"/>
      <c r="BE31" s="747"/>
      <c r="BF31" s="748"/>
      <c r="BG31" s="749">
        <v>98.8</v>
      </c>
      <c r="BH31" s="750"/>
      <c r="BI31" s="750"/>
      <c r="BJ31" s="750"/>
      <c r="BK31" s="750"/>
      <c r="BL31" s="750"/>
      <c r="BM31" s="751">
        <v>88.3</v>
      </c>
      <c r="BN31" s="750"/>
      <c r="BO31" s="750"/>
      <c r="BP31" s="750"/>
      <c r="BQ31" s="752"/>
      <c r="BR31" s="749">
        <v>99</v>
      </c>
      <c r="BS31" s="750"/>
      <c r="BT31" s="750"/>
      <c r="BU31" s="750"/>
      <c r="BV31" s="750"/>
      <c r="BW31" s="750"/>
      <c r="BX31" s="751">
        <v>88.3</v>
      </c>
      <c r="BY31" s="750"/>
      <c r="BZ31" s="750"/>
      <c r="CA31" s="750"/>
      <c r="CB31" s="752"/>
      <c r="CD31" s="767"/>
      <c r="CE31" s="768"/>
      <c r="CF31" s="719" t="s">
        <v>313</v>
      </c>
      <c r="CG31" s="720"/>
      <c r="CH31" s="720"/>
      <c r="CI31" s="720"/>
      <c r="CJ31" s="720"/>
      <c r="CK31" s="720"/>
      <c r="CL31" s="720"/>
      <c r="CM31" s="720"/>
      <c r="CN31" s="720"/>
      <c r="CO31" s="720"/>
      <c r="CP31" s="720"/>
      <c r="CQ31" s="721"/>
      <c r="CR31" s="680">
        <v>124414</v>
      </c>
      <c r="CS31" s="699"/>
      <c r="CT31" s="699"/>
      <c r="CU31" s="699"/>
      <c r="CV31" s="699"/>
      <c r="CW31" s="699"/>
      <c r="CX31" s="699"/>
      <c r="CY31" s="700"/>
      <c r="CZ31" s="683">
        <v>0.3</v>
      </c>
      <c r="DA31" s="701"/>
      <c r="DB31" s="701"/>
      <c r="DC31" s="702"/>
      <c r="DD31" s="686">
        <v>122064</v>
      </c>
      <c r="DE31" s="699"/>
      <c r="DF31" s="699"/>
      <c r="DG31" s="699"/>
      <c r="DH31" s="699"/>
      <c r="DI31" s="699"/>
      <c r="DJ31" s="699"/>
      <c r="DK31" s="700"/>
      <c r="DL31" s="686">
        <v>122064</v>
      </c>
      <c r="DM31" s="699"/>
      <c r="DN31" s="699"/>
      <c r="DO31" s="699"/>
      <c r="DP31" s="699"/>
      <c r="DQ31" s="699"/>
      <c r="DR31" s="699"/>
      <c r="DS31" s="699"/>
      <c r="DT31" s="699"/>
      <c r="DU31" s="699"/>
      <c r="DV31" s="700"/>
      <c r="DW31" s="683">
        <v>0.8</v>
      </c>
      <c r="DX31" s="701"/>
      <c r="DY31" s="701"/>
      <c r="DZ31" s="701"/>
      <c r="EA31" s="701"/>
      <c r="EB31" s="701"/>
      <c r="EC31" s="722"/>
    </row>
    <row r="32" spans="2:133" ht="11.25" customHeight="1">
      <c r="B32" s="771" t="s">
        <v>314</v>
      </c>
      <c r="C32" s="772"/>
      <c r="D32" s="772"/>
      <c r="E32" s="772"/>
      <c r="F32" s="772"/>
      <c r="G32" s="772"/>
      <c r="H32" s="772"/>
      <c r="I32" s="772"/>
      <c r="J32" s="772"/>
      <c r="K32" s="772"/>
      <c r="L32" s="772"/>
      <c r="M32" s="772"/>
      <c r="N32" s="772"/>
      <c r="O32" s="772"/>
      <c r="P32" s="772"/>
      <c r="Q32" s="773"/>
      <c r="R32" s="680" t="s">
        <v>131</v>
      </c>
      <c r="S32" s="681"/>
      <c r="T32" s="681"/>
      <c r="U32" s="681"/>
      <c r="V32" s="681"/>
      <c r="W32" s="681"/>
      <c r="X32" s="681"/>
      <c r="Y32" s="682"/>
      <c r="Z32" s="713" t="s">
        <v>131</v>
      </c>
      <c r="AA32" s="713"/>
      <c r="AB32" s="713"/>
      <c r="AC32" s="713"/>
      <c r="AD32" s="714" t="s">
        <v>131</v>
      </c>
      <c r="AE32" s="714"/>
      <c r="AF32" s="714"/>
      <c r="AG32" s="714"/>
      <c r="AH32" s="714"/>
      <c r="AI32" s="714"/>
      <c r="AJ32" s="714"/>
      <c r="AK32" s="714"/>
      <c r="AL32" s="683" t="s">
        <v>131</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99.2</v>
      </c>
      <c r="BH32" s="699"/>
      <c r="BI32" s="699"/>
      <c r="BJ32" s="699"/>
      <c r="BK32" s="699"/>
      <c r="BL32" s="699"/>
      <c r="BM32" s="684">
        <v>97</v>
      </c>
      <c r="BN32" s="745"/>
      <c r="BO32" s="745"/>
      <c r="BP32" s="745"/>
      <c r="BQ32" s="726"/>
      <c r="BR32" s="753">
        <v>99.2</v>
      </c>
      <c r="BS32" s="699"/>
      <c r="BT32" s="699"/>
      <c r="BU32" s="699"/>
      <c r="BV32" s="699"/>
      <c r="BW32" s="699"/>
      <c r="BX32" s="684">
        <v>97.2</v>
      </c>
      <c r="BY32" s="745"/>
      <c r="BZ32" s="745"/>
      <c r="CA32" s="745"/>
      <c r="CB32" s="726"/>
      <c r="CD32" s="769"/>
      <c r="CE32" s="770"/>
      <c r="CF32" s="719" t="s">
        <v>317</v>
      </c>
      <c r="CG32" s="720"/>
      <c r="CH32" s="720"/>
      <c r="CI32" s="720"/>
      <c r="CJ32" s="720"/>
      <c r="CK32" s="720"/>
      <c r="CL32" s="720"/>
      <c r="CM32" s="720"/>
      <c r="CN32" s="720"/>
      <c r="CO32" s="720"/>
      <c r="CP32" s="720"/>
      <c r="CQ32" s="721"/>
      <c r="CR32" s="680">
        <v>1</v>
      </c>
      <c r="CS32" s="681"/>
      <c r="CT32" s="681"/>
      <c r="CU32" s="681"/>
      <c r="CV32" s="681"/>
      <c r="CW32" s="681"/>
      <c r="CX32" s="681"/>
      <c r="CY32" s="682"/>
      <c r="CZ32" s="683">
        <v>0</v>
      </c>
      <c r="DA32" s="701"/>
      <c r="DB32" s="701"/>
      <c r="DC32" s="702"/>
      <c r="DD32" s="686">
        <v>1</v>
      </c>
      <c r="DE32" s="681"/>
      <c r="DF32" s="681"/>
      <c r="DG32" s="681"/>
      <c r="DH32" s="681"/>
      <c r="DI32" s="681"/>
      <c r="DJ32" s="681"/>
      <c r="DK32" s="682"/>
      <c r="DL32" s="686">
        <v>1</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318</v>
      </c>
      <c r="C33" s="678"/>
      <c r="D33" s="678"/>
      <c r="E33" s="678"/>
      <c r="F33" s="678"/>
      <c r="G33" s="678"/>
      <c r="H33" s="678"/>
      <c r="I33" s="678"/>
      <c r="J33" s="678"/>
      <c r="K33" s="678"/>
      <c r="L33" s="678"/>
      <c r="M33" s="678"/>
      <c r="N33" s="678"/>
      <c r="O33" s="678"/>
      <c r="P33" s="678"/>
      <c r="Q33" s="679"/>
      <c r="R33" s="680">
        <v>4878903</v>
      </c>
      <c r="S33" s="681"/>
      <c r="T33" s="681"/>
      <c r="U33" s="681"/>
      <c r="V33" s="681"/>
      <c r="W33" s="681"/>
      <c r="X33" s="681"/>
      <c r="Y33" s="682"/>
      <c r="Z33" s="713">
        <v>10.5</v>
      </c>
      <c r="AA33" s="713"/>
      <c r="AB33" s="713"/>
      <c r="AC33" s="713"/>
      <c r="AD33" s="714" t="s">
        <v>131</v>
      </c>
      <c r="AE33" s="714"/>
      <c r="AF33" s="714"/>
      <c r="AG33" s="714"/>
      <c r="AH33" s="714"/>
      <c r="AI33" s="714"/>
      <c r="AJ33" s="714"/>
      <c r="AK33" s="714"/>
      <c r="AL33" s="683" t="s">
        <v>244</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98.3</v>
      </c>
      <c r="BH33" s="665"/>
      <c r="BI33" s="665"/>
      <c r="BJ33" s="665"/>
      <c r="BK33" s="665"/>
      <c r="BL33" s="665"/>
      <c r="BM33" s="707">
        <v>81.5</v>
      </c>
      <c r="BN33" s="665"/>
      <c r="BO33" s="665"/>
      <c r="BP33" s="665"/>
      <c r="BQ33" s="709"/>
      <c r="BR33" s="744">
        <v>98.8</v>
      </c>
      <c r="BS33" s="665"/>
      <c r="BT33" s="665"/>
      <c r="BU33" s="665"/>
      <c r="BV33" s="665"/>
      <c r="BW33" s="665"/>
      <c r="BX33" s="707">
        <v>80.900000000000006</v>
      </c>
      <c r="BY33" s="665"/>
      <c r="BZ33" s="665"/>
      <c r="CA33" s="665"/>
      <c r="CB33" s="709"/>
      <c r="CD33" s="719" t="s">
        <v>320</v>
      </c>
      <c r="CE33" s="720"/>
      <c r="CF33" s="720"/>
      <c r="CG33" s="720"/>
      <c r="CH33" s="720"/>
      <c r="CI33" s="720"/>
      <c r="CJ33" s="720"/>
      <c r="CK33" s="720"/>
      <c r="CL33" s="720"/>
      <c r="CM33" s="720"/>
      <c r="CN33" s="720"/>
      <c r="CO33" s="720"/>
      <c r="CP33" s="720"/>
      <c r="CQ33" s="721"/>
      <c r="CR33" s="680">
        <v>19920213</v>
      </c>
      <c r="CS33" s="699"/>
      <c r="CT33" s="699"/>
      <c r="CU33" s="699"/>
      <c r="CV33" s="699"/>
      <c r="CW33" s="699"/>
      <c r="CX33" s="699"/>
      <c r="CY33" s="700"/>
      <c r="CZ33" s="683">
        <v>44.5</v>
      </c>
      <c r="DA33" s="701"/>
      <c r="DB33" s="701"/>
      <c r="DC33" s="702"/>
      <c r="DD33" s="686">
        <v>8822805</v>
      </c>
      <c r="DE33" s="699"/>
      <c r="DF33" s="699"/>
      <c r="DG33" s="699"/>
      <c r="DH33" s="699"/>
      <c r="DI33" s="699"/>
      <c r="DJ33" s="699"/>
      <c r="DK33" s="700"/>
      <c r="DL33" s="686">
        <v>5957069</v>
      </c>
      <c r="DM33" s="699"/>
      <c r="DN33" s="699"/>
      <c r="DO33" s="699"/>
      <c r="DP33" s="699"/>
      <c r="DQ33" s="699"/>
      <c r="DR33" s="699"/>
      <c r="DS33" s="699"/>
      <c r="DT33" s="699"/>
      <c r="DU33" s="699"/>
      <c r="DV33" s="700"/>
      <c r="DW33" s="683">
        <v>38.4</v>
      </c>
      <c r="DX33" s="701"/>
      <c r="DY33" s="701"/>
      <c r="DZ33" s="701"/>
      <c r="EA33" s="701"/>
      <c r="EB33" s="701"/>
      <c r="EC33" s="722"/>
    </row>
    <row r="34" spans="2:133" ht="11.25" customHeight="1">
      <c r="B34" s="677" t="s">
        <v>321</v>
      </c>
      <c r="C34" s="678"/>
      <c r="D34" s="678"/>
      <c r="E34" s="678"/>
      <c r="F34" s="678"/>
      <c r="G34" s="678"/>
      <c r="H34" s="678"/>
      <c r="I34" s="678"/>
      <c r="J34" s="678"/>
      <c r="K34" s="678"/>
      <c r="L34" s="678"/>
      <c r="M34" s="678"/>
      <c r="N34" s="678"/>
      <c r="O34" s="678"/>
      <c r="P34" s="678"/>
      <c r="Q34" s="679"/>
      <c r="R34" s="680">
        <v>173312</v>
      </c>
      <c r="S34" s="681"/>
      <c r="T34" s="681"/>
      <c r="U34" s="681"/>
      <c r="V34" s="681"/>
      <c r="W34" s="681"/>
      <c r="X34" s="681"/>
      <c r="Y34" s="682"/>
      <c r="Z34" s="713">
        <v>0.4</v>
      </c>
      <c r="AA34" s="713"/>
      <c r="AB34" s="713"/>
      <c r="AC34" s="713"/>
      <c r="AD34" s="714">
        <v>9763</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4684770</v>
      </c>
      <c r="CS34" s="681"/>
      <c r="CT34" s="681"/>
      <c r="CU34" s="681"/>
      <c r="CV34" s="681"/>
      <c r="CW34" s="681"/>
      <c r="CX34" s="681"/>
      <c r="CY34" s="682"/>
      <c r="CZ34" s="683">
        <v>10.5</v>
      </c>
      <c r="DA34" s="701"/>
      <c r="DB34" s="701"/>
      <c r="DC34" s="702"/>
      <c r="DD34" s="686">
        <v>2723195</v>
      </c>
      <c r="DE34" s="681"/>
      <c r="DF34" s="681"/>
      <c r="DG34" s="681"/>
      <c r="DH34" s="681"/>
      <c r="DI34" s="681"/>
      <c r="DJ34" s="681"/>
      <c r="DK34" s="682"/>
      <c r="DL34" s="686">
        <v>2036615</v>
      </c>
      <c r="DM34" s="681"/>
      <c r="DN34" s="681"/>
      <c r="DO34" s="681"/>
      <c r="DP34" s="681"/>
      <c r="DQ34" s="681"/>
      <c r="DR34" s="681"/>
      <c r="DS34" s="681"/>
      <c r="DT34" s="681"/>
      <c r="DU34" s="681"/>
      <c r="DV34" s="682"/>
      <c r="DW34" s="683">
        <v>13.1</v>
      </c>
      <c r="DX34" s="701"/>
      <c r="DY34" s="701"/>
      <c r="DZ34" s="701"/>
      <c r="EA34" s="701"/>
      <c r="EB34" s="701"/>
      <c r="EC34" s="722"/>
    </row>
    <row r="35" spans="2:133" ht="11.25" customHeight="1">
      <c r="B35" s="677" t="s">
        <v>323</v>
      </c>
      <c r="C35" s="678"/>
      <c r="D35" s="678"/>
      <c r="E35" s="678"/>
      <c r="F35" s="678"/>
      <c r="G35" s="678"/>
      <c r="H35" s="678"/>
      <c r="I35" s="678"/>
      <c r="J35" s="678"/>
      <c r="K35" s="678"/>
      <c r="L35" s="678"/>
      <c r="M35" s="678"/>
      <c r="N35" s="678"/>
      <c r="O35" s="678"/>
      <c r="P35" s="678"/>
      <c r="Q35" s="679"/>
      <c r="R35" s="680">
        <v>2293122</v>
      </c>
      <c r="S35" s="681"/>
      <c r="T35" s="681"/>
      <c r="U35" s="681"/>
      <c r="V35" s="681"/>
      <c r="W35" s="681"/>
      <c r="X35" s="681"/>
      <c r="Y35" s="682"/>
      <c r="Z35" s="713">
        <v>5</v>
      </c>
      <c r="AA35" s="713"/>
      <c r="AB35" s="713"/>
      <c r="AC35" s="713"/>
      <c r="AD35" s="714" t="s">
        <v>131</v>
      </c>
      <c r="AE35" s="714"/>
      <c r="AF35" s="714"/>
      <c r="AG35" s="714"/>
      <c r="AH35" s="714"/>
      <c r="AI35" s="714"/>
      <c r="AJ35" s="714"/>
      <c r="AK35" s="714"/>
      <c r="AL35" s="683" t="s">
        <v>131</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53973</v>
      </c>
      <c r="CS35" s="699"/>
      <c r="CT35" s="699"/>
      <c r="CU35" s="699"/>
      <c r="CV35" s="699"/>
      <c r="CW35" s="699"/>
      <c r="CX35" s="699"/>
      <c r="CY35" s="700"/>
      <c r="CZ35" s="683">
        <v>0.1</v>
      </c>
      <c r="DA35" s="701"/>
      <c r="DB35" s="701"/>
      <c r="DC35" s="702"/>
      <c r="DD35" s="686">
        <v>36528</v>
      </c>
      <c r="DE35" s="699"/>
      <c r="DF35" s="699"/>
      <c r="DG35" s="699"/>
      <c r="DH35" s="699"/>
      <c r="DI35" s="699"/>
      <c r="DJ35" s="699"/>
      <c r="DK35" s="700"/>
      <c r="DL35" s="686">
        <v>30224</v>
      </c>
      <c r="DM35" s="699"/>
      <c r="DN35" s="699"/>
      <c r="DO35" s="699"/>
      <c r="DP35" s="699"/>
      <c r="DQ35" s="699"/>
      <c r="DR35" s="699"/>
      <c r="DS35" s="699"/>
      <c r="DT35" s="699"/>
      <c r="DU35" s="699"/>
      <c r="DV35" s="700"/>
      <c r="DW35" s="683">
        <v>0.2</v>
      </c>
      <c r="DX35" s="701"/>
      <c r="DY35" s="701"/>
      <c r="DZ35" s="701"/>
      <c r="EA35" s="701"/>
      <c r="EB35" s="701"/>
      <c r="EC35" s="722"/>
    </row>
    <row r="36" spans="2:133" ht="11.25" customHeight="1">
      <c r="B36" s="677" t="s">
        <v>327</v>
      </c>
      <c r="C36" s="678"/>
      <c r="D36" s="678"/>
      <c r="E36" s="678"/>
      <c r="F36" s="678"/>
      <c r="G36" s="678"/>
      <c r="H36" s="678"/>
      <c r="I36" s="678"/>
      <c r="J36" s="678"/>
      <c r="K36" s="678"/>
      <c r="L36" s="678"/>
      <c r="M36" s="678"/>
      <c r="N36" s="678"/>
      <c r="O36" s="678"/>
      <c r="P36" s="678"/>
      <c r="Q36" s="679"/>
      <c r="R36" s="680">
        <v>2382259</v>
      </c>
      <c r="S36" s="681"/>
      <c r="T36" s="681"/>
      <c r="U36" s="681"/>
      <c r="V36" s="681"/>
      <c r="W36" s="681"/>
      <c r="X36" s="681"/>
      <c r="Y36" s="682"/>
      <c r="Z36" s="713">
        <v>5.2</v>
      </c>
      <c r="AA36" s="713"/>
      <c r="AB36" s="713"/>
      <c r="AC36" s="713"/>
      <c r="AD36" s="714" t="s">
        <v>244</v>
      </c>
      <c r="AE36" s="714"/>
      <c r="AF36" s="714"/>
      <c r="AG36" s="714"/>
      <c r="AH36" s="714"/>
      <c r="AI36" s="714"/>
      <c r="AJ36" s="714"/>
      <c r="AK36" s="714"/>
      <c r="AL36" s="683" t="s">
        <v>131</v>
      </c>
      <c r="AM36" s="684"/>
      <c r="AN36" s="684"/>
      <c r="AO36" s="715"/>
      <c r="AP36" s="235"/>
      <c r="AQ36" s="732" t="s">
        <v>328</v>
      </c>
      <c r="AR36" s="733"/>
      <c r="AS36" s="733"/>
      <c r="AT36" s="733"/>
      <c r="AU36" s="733"/>
      <c r="AV36" s="733"/>
      <c r="AW36" s="733"/>
      <c r="AX36" s="733"/>
      <c r="AY36" s="734"/>
      <c r="AZ36" s="735">
        <v>3806763</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73786</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9257145</v>
      </c>
      <c r="CS36" s="681"/>
      <c r="CT36" s="681"/>
      <c r="CU36" s="681"/>
      <c r="CV36" s="681"/>
      <c r="CW36" s="681"/>
      <c r="CX36" s="681"/>
      <c r="CY36" s="682"/>
      <c r="CZ36" s="683">
        <v>20.7</v>
      </c>
      <c r="DA36" s="701"/>
      <c r="DB36" s="701"/>
      <c r="DC36" s="702"/>
      <c r="DD36" s="686">
        <v>3355596</v>
      </c>
      <c r="DE36" s="681"/>
      <c r="DF36" s="681"/>
      <c r="DG36" s="681"/>
      <c r="DH36" s="681"/>
      <c r="DI36" s="681"/>
      <c r="DJ36" s="681"/>
      <c r="DK36" s="682"/>
      <c r="DL36" s="686">
        <v>2011919</v>
      </c>
      <c r="DM36" s="681"/>
      <c r="DN36" s="681"/>
      <c r="DO36" s="681"/>
      <c r="DP36" s="681"/>
      <c r="DQ36" s="681"/>
      <c r="DR36" s="681"/>
      <c r="DS36" s="681"/>
      <c r="DT36" s="681"/>
      <c r="DU36" s="681"/>
      <c r="DV36" s="682"/>
      <c r="DW36" s="683">
        <v>13</v>
      </c>
      <c r="DX36" s="701"/>
      <c r="DY36" s="701"/>
      <c r="DZ36" s="701"/>
      <c r="EA36" s="701"/>
      <c r="EB36" s="701"/>
      <c r="EC36" s="722"/>
    </row>
    <row r="37" spans="2:133" ht="11.25" customHeight="1">
      <c r="B37" s="677" t="s">
        <v>331</v>
      </c>
      <c r="C37" s="678"/>
      <c r="D37" s="678"/>
      <c r="E37" s="678"/>
      <c r="F37" s="678"/>
      <c r="G37" s="678"/>
      <c r="H37" s="678"/>
      <c r="I37" s="678"/>
      <c r="J37" s="678"/>
      <c r="K37" s="678"/>
      <c r="L37" s="678"/>
      <c r="M37" s="678"/>
      <c r="N37" s="678"/>
      <c r="O37" s="678"/>
      <c r="P37" s="678"/>
      <c r="Q37" s="679"/>
      <c r="R37" s="680">
        <v>1542576</v>
      </c>
      <c r="S37" s="681"/>
      <c r="T37" s="681"/>
      <c r="U37" s="681"/>
      <c r="V37" s="681"/>
      <c r="W37" s="681"/>
      <c r="X37" s="681"/>
      <c r="Y37" s="682"/>
      <c r="Z37" s="713">
        <v>3.3</v>
      </c>
      <c r="AA37" s="713"/>
      <c r="AB37" s="713"/>
      <c r="AC37" s="713"/>
      <c r="AD37" s="714" t="s">
        <v>244</v>
      </c>
      <c r="AE37" s="714"/>
      <c r="AF37" s="714"/>
      <c r="AG37" s="714"/>
      <c r="AH37" s="714"/>
      <c r="AI37" s="714"/>
      <c r="AJ37" s="714"/>
      <c r="AK37" s="714"/>
      <c r="AL37" s="683" t="s">
        <v>244</v>
      </c>
      <c r="AM37" s="684"/>
      <c r="AN37" s="684"/>
      <c r="AO37" s="715"/>
      <c r="AQ37" s="723" t="s">
        <v>332</v>
      </c>
      <c r="AR37" s="724"/>
      <c r="AS37" s="724"/>
      <c r="AT37" s="724"/>
      <c r="AU37" s="724"/>
      <c r="AV37" s="724"/>
      <c r="AW37" s="724"/>
      <c r="AX37" s="724"/>
      <c r="AY37" s="725"/>
      <c r="AZ37" s="680">
        <v>1103666</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-9423</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1528406</v>
      </c>
      <c r="CS37" s="699"/>
      <c r="CT37" s="699"/>
      <c r="CU37" s="699"/>
      <c r="CV37" s="699"/>
      <c r="CW37" s="699"/>
      <c r="CX37" s="699"/>
      <c r="CY37" s="700"/>
      <c r="CZ37" s="683">
        <v>3.4</v>
      </c>
      <c r="DA37" s="701"/>
      <c r="DB37" s="701"/>
      <c r="DC37" s="702"/>
      <c r="DD37" s="686">
        <v>1329560</v>
      </c>
      <c r="DE37" s="699"/>
      <c r="DF37" s="699"/>
      <c r="DG37" s="699"/>
      <c r="DH37" s="699"/>
      <c r="DI37" s="699"/>
      <c r="DJ37" s="699"/>
      <c r="DK37" s="700"/>
      <c r="DL37" s="686">
        <v>874263</v>
      </c>
      <c r="DM37" s="699"/>
      <c r="DN37" s="699"/>
      <c r="DO37" s="699"/>
      <c r="DP37" s="699"/>
      <c r="DQ37" s="699"/>
      <c r="DR37" s="699"/>
      <c r="DS37" s="699"/>
      <c r="DT37" s="699"/>
      <c r="DU37" s="699"/>
      <c r="DV37" s="700"/>
      <c r="DW37" s="683">
        <v>5.6</v>
      </c>
      <c r="DX37" s="701"/>
      <c r="DY37" s="701"/>
      <c r="DZ37" s="701"/>
      <c r="EA37" s="701"/>
      <c r="EB37" s="701"/>
      <c r="EC37" s="722"/>
    </row>
    <row r="38" spans="2:133" ht="11.25" customHeight="1">
      <c r="B38" s="677" t="s">
        <v>335</v>
      </c>
      <c r="C38" s="678"/>
      <c r="D38" s="678"/>
      <c r="E38" s="678"/>
      <c r="F38" s="678"/>
      <c r="G38" s="678"/>
      <c r="H38" s="678"/>
      <c r="I38" s="678"/>
      <c r="J38" s="678"/>
      <c r="K38" s="678"/>
      <c r="L38" s="678"/>
      <c r="M38" s="678"/>
      <c r="N38" s="678"/>
      <c r="O38" s="678"/>
      <c r="P38" s="678"/>
      <c r="Q38" s="679"/>
      <c r="R38" s="680">
        <v>492199</v>
      </c>
      <c r="S38" s="681"/>
      <c r="T38" s="681"/>
      <c r="U38" s="681"/>
      <c r="V38" s="681"/>
      <c r="W38" s="681"/>
      <c r="X38" s="681"/>
      <c r="Y38" s="682"/>
      <c r="Z38" s="713">
        <v>1.1000000000000001</v>
      </c>
      <c r="AA38" s="713"/>
      <c r="AB38" s="713"/>
      <c r="AC38" s="713"/>
      <c r="AD38" s="714">
        <v>32</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112318</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7591</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2590359</v>
      </c>
      <c r="CS38" s="681"/>
      <c r="CT38" s="681"/>
      <c r="CU38" s="681"/>
      <c r="CV38" s="681"/>
      <c r="CW38" s="681"/>
      <c r="CX38" s="681"/>
      <c r="CY38" s="682"/>
      <c r="CZ38" s="683">
        <v>5.8</v>
      </c>
      <c r="DA38" s="701"/>
      <c r="DB38" s="701"/>
      <c r="DC38" s="702"/>
      <c r="DD38" s="686">
        <v>2112839</v>
      </c>
      <c r="DE38" s="681"/>
      <c r="DF38" s="681"/>
      <c r="DG38" s="681"/>
      <c r="DH38" s="681"/>
      <c r="DI38" s="681"/>
      <c r="DJ38" s="681"/>
      <c r="DK38" s="682"/>
      <c r="DL38" s="686">
        <v>1878311</v>
      </c>
      <c r="DM38" s="681"/>
      <c r="DN38" s="681"/>
      <c r="DO38" s="681"/>
      <c r="DP38" s="681"/>
      <c r="DQ38" s="681"/>
      <c r="DR38" s="681"/>
      <c r="DS38" s="681"/>
      <c r="DT38" s="681"/>
      <c r="DU38" s="681"/>
      <c r="DV38" s="682"/>
      <c r="DW38" s="683">
        <v>12.1</v>
      </c>
      <c r="DX38" s="701"/>
      <c r="DY38" s="701"/>
      <c r="DZ38" s="701"/>
      <c r="EA38" s="701"/>
      <c r="EB38" s="701"/>
      <c r="EC38" s="722"/>
    </row>
    <row r="39" spans="2:133" ht="11.25" customHeight="1">
      <c r="B39" s="677" t="s">
        <v>339</v>
      </c>
      <c r="C39" s="678"/>
      <c r="D39" s="678"/>
      <c r="E39" s="678"/>
      <c r="F39" s="678"/>
      <c r="G39" s="678"/>
      <c r="H39" s="678"/>
      <c r="I39" s="678"/>
      <c r="J39" s="678"/>
      <c r="K39" s="678"/>
      <c r="L39" s="678"/>
      <c r="M39" s="678"/>
      <c r="N39" s="678"/>
      <c r="O39" s="678"/>
      <c r="P39" s="678"/>
      <c r="Q39" s="679"/>
      <c r="R39" s="680">
        <v>3875424</v>
      </c>
      <c r="S39" s="681"/>
      <c r="T39" s="681"/>
      <c r="U39" s="681"/>
      <c r="V39" s="681"/>
      <c r="W39" s="681"/>
      <c r="X39" s="681"/>
      <c r="Y39" s="682"/>
      <c r="Z39" s="713">
        <v>8.4</v>
      </c>
      <c r="AA39" s="713"/>
      <c r="AB39" s="713"/>
      <c r="AC39" s="713"/>
      <c r="AD39" s="714" t="s">
        <v>131</v>
      </c>
      <c r="AE39" s="714"/>
      <c r="AF39" s="714"/>
      <c r="AG39" s="714"/>
      <c r="AH39" s="714"/>
      <c r="AI39" s="714"/>
      <c r="AJ39" s="714"/>
      <c r="AK39" s="714"/>
      <c r="AL39" s="683" t="s">
        <v>139</v>
      </c>
      <c r="AM39" s="684"/>
      <c r="AN39" s="684"/>
      <c r="AO39" s="715"/>
      <c r="AQ39" s="723" t="s">
        <v>340</v>
      </c>
      <c r="AR39" s="724"/>
      <c r="AS39" s="724"/>
      <c r="AT39" s="724"/>
      <c r="AU39" s="724"/>
      <c r="AV39" s="724"/>
      <c r="AW39" s="724"/>
      <c r="AX39" s="724"/>
      <c r="AY39" s="725"/>
      <c r="AZ39" s="680">
        <v>2550</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12559</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3183818</v>
      </c>
      <c r="CS39" s="699"/>
      <c r="CT39" s="699"/>
      <c r="CU39" s="699"/>
      <c r="CV39" s="699"/>
      <c r="CW39" s="699"/>
      <c r="CX39" s="699"/>
      <c r="CY39" s="700"/>
      <c r="CZ39" s="683">
        <v>7.1</v>
      </c>
      <c r="DA39" s="701"/>
      <c r="DB39" s="701"/>
      <c r="DC39" s="702"/>
      <c r="DD39" s="686">
        <v>594474</v>
      </c>
      <c r="DE39" s="699"/>
      <c r="DF39" s="699"/>
      <c r="DG39" s="699"/>
      <c r="DH39" s="699"/>
      <c r="DI39" s="699"/>
      <c r="DJ39" s="699"/>
      <c r="DK39" s="700"/>
      <c r="DL39" s="686" t="s">
        <v>131</v>
      </c>
      <c r="DM39" s="699"/>
      <c r="DN39" s="699"/>
      <c r="DO39" s="699"/>
      <c r="DP39" s="699"/>
      <c r="DQ39" s="699"/>
      <c r="DR39" s="699"/>
      <c r="DS39" s="699"/>
      <c r="DT39" s="699"/>
      <c r="DU39" s="699"/>
      <c r="DV39" s="700"/>
      <c r="DW39" s="683" t="s">
        <v>244</v>
      </c>
      <c r="DX39" s="701"/>
      <c r="DY39" s="701"/>
      <c r="DZ39" s="701"/>
      <c r="EA39" s="701"/>
      <c r="EB39" s="701"/>
      <c r="EC39" s="722"/>
    </row>
    <row r="40" spans="2:133" ht="11.25" customHeight="1">
      <c r="B40" s="677" t="s">
        <v>343</v>
      </c>
      <c r="C40" s="678"/>
      <c r="D40" s="678"/>
      <c r="E40" s="678"/>
      <c r="F40" s="678"/>
      <c r="G40" s="678"/>
      <c r="H40" s="678"/>
      <c r="I40" s="678"/>
      <c r="J40" s="678"/>
      <c r="K40" s="678"/>
      <c r="L40" s="678"/>
      <c r="M40" s="678"/>
      <c r="N40" s="678"/>
      <c r="O40" s="678"/>
      <c r="P40" s="678"/>
      <c r="Q40" s="679"/>
      <c r="R40" s="680" t="s">
        <v>131</v>
      </c>
      <c r="S40" s="681"/>
      <c r="T40" s="681"/>
      <c r="U40" s="681"/>
      <c r="V40" s="681"/>
      <c r="W40" s="681"/>
      <c r="X40" s="681"/>
      <c r="Y40" s="682"/>
      <c r="Z40" s="713" t="s">
        <v>244</v>
      </c>
      <c r="AA40" s="713"/>
      <c r="AB40" s="713"/>
      <c r="AC40" s="713"/>
      <c r="AD40" s="714" t="s">
        <v>131</v>
      </c>
      <c r="AE40" s="714"/>
      <c r="AF40" s="714"/>
      <c r="AG40" s="714"/>
      <c r="AH40" s="714"/>
      <c r="AI40" s="714"/>
      <c r="AJ40" s="714"/>
      <c r="AK40" s="714"/>
      <c r="AL40" s="683" t="s">
        <v>139</v>
      </c>
      <c r="AM40" s="684"/>
      <c r="AN40" s="684"/>
      <c r="AO40" s="715"/>
      <c r="AQ40" s="723" t="s">
        <v>344</v>
      </c>
      <c r="AR40" s="724"/>
      <c r="AS40" s="724"/>
      <c r="AT40" s="724"/>
      <c r="AU40" s="724"/>
      <c r="AV40" s="724"/>
      <c r="AW40" s="724"/>
      <c r="AX40" s="724"/>
      <c r="AY40" s="725"/>
      <c r="AZ40" s="680">
        <v>562</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112</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150148</v>
      </c>
      <c r="CS40" s="681"/>
      <c r="CT40" s="681"/>
      <c r="CU40" s="681"/>
      <c r="CV40" s="681"/>
      <c r="CW40" s="681"/>
      <c r="CX40" s="681"/>
      <c r="CY40" s="682"/>
      <c r="CZ40" s="683">
        <v>0.3</v>
      </c>
      <c r="DA40" s="701"/>
      <c r="DB40" s="701"/>
      <c r="DC40" s="702"/>
      <c r="DD40" s="686">
        <v>173</v>
      </c>
      <c r="DE40" s="681"/>
      <c r="DF40" s="681"/>
      <c r="DG40" s="681"/>
      <c r="DH40" s="681"/>
      <c r="DI40" s="681"/>
      <c r="DJ40" s="681"/>
      <c r="DK40" s="682"/>
      <c r="DL40" s="686" t="s">
        <v>244</v>
      </c>
      <c r="DM40" s="681"/>
      <c r="DN40" s="681"/>
      <c r="DO40" s="681"/>
      <c r="DP40" s="681"/>
      <c r="DQ40" s="681"/>
      <c r="DR40" s="681"/>
      <c r="DS40" s="681"/>
      <c r="DT40" s="681"/>
      <c r="DU40" s="681"/>
      <c r="DV40" s="682"/>
      <c r="DW40" s="683" t="s">
        <v>131</v>
      </c>
      <c r="DX40" s="701"/>
      <c r="DY40" s="701"/>
      <c r="DZ40" s="701"/>
      <c r="EA40" s="701"/>
      <c r="EB40" s="701"/>
      <c r="EC40" s="722"/>
    </row>
    <row r="41" spans="2:133" ht="11.25" customHeight="1">
      <c r="B41" s="677" t="s">
        <v>348</v>
      </c>
      <c r="C41" s="678"/>
      <c r="D41" s="678"/>
      <c r="E41" s="678"/>
      <c r="F41" s="678"/>
      <c r="G41" s="678"/>
      <c r="H41" s="678"/>
      <c r="I41" s="678"/>
      <c r="J41" s="678"/>
      <c r="K41" s="678"/>
      <c r="L41" s="678"/>
      <c r="M41" s="678"/>
      <c r="N41" s="678"/>
      <c r="O41" s="678"/>
      <c r="P41" s="678"/>
      <c r="Q41" s="679"/>
      <c r="R41" s="680" t="s">
        <v>139</v>
      </c>
      <c r="S41" s="681"/>
      <c r="T41" s="681"/>
      <c r="U41" s="681"/>
      <c r="V41" s="681"/>
      <c r="W41" s="681"/>
      <c r="X41" s="681"/>
      <c r="Y41" s="682"/>
      <c r="Z41" s="713" t="s">
        <v>244</v>
      </c>
      <c r="AA41" s="713"/>
      <c r="AB41" s="713"/>
      <c r="AC41" s="713"/>
      <c r="AD41" s="714" t="s">
        <v>131</v>
      </c>
      <c r="AE41" s="714"/>
      <c r="AF41" s="714"/>
      <c r="AG41" s="714"/>
      <c r="AH41" s="714"/>
      <c r="AI41" s="714"/>
      <c r="AJ41" s="714"/>
      <c r="AK41" s="714"/>
      <c r="AL41" s="683" t="s">
        <v>244</v>
      </c>
      <c r="AM41" s="684"/>
      <c r="AN41" s="684"/>
      <c r="AO41" s="715"/>
      <c r="AQ41" s="723" t="s">
        <v>349</v>
      </c>
      <c r="AR41" s="724"/>
      <c r="AS41" s="724"/>
      <c r="AT41" s="724"/>
      <c r="AU41" s="724"/>
      <c r="AV41" s="724"/>
      <c r="AW41" s="724"/>
      <c r="AX41" s="724"/>
      <c r="AY41" s="725"/>
      <c r="AZ41" s="680">
        <v>577415</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131</v>
      </c>
      <c r="CS41" s="699"/>
      <c r="CT41" s="699"/>
      <c r="CU41" s="699"/>
      <c r="CV41" s="699"/>
      <c r="CW41" s="699"/>
      <c r="CX41" s="699"/>
      <c r="CY41" s="700"/>
      <c r="CZ41" s="683" t="s">
        <v>131</v>
      </c>
      <c r="DA41" s="701"/>
      <c r="DB41" s="701"/>
      <c r="DC41" s="702"/>
      <c r="DD41" s="686" t="s">
        <v>131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352</v>
      </c>
      <c r="C42" s="678"/>
      <c r="D42" s="678"/>
      <c r="E42" s="678"/>
      <c r="F42" s="678"/>
      <c r="G42" s="678"/>
      <c r="H42" s="678"/>
      <c r="I42" s="678"/>
      <c r="J42" s="678"/>
      <c r="K42" s="678"/>
      <c r="L42" s="678"/>
      <c r="M42" s="678"/>
      <c r="N42" s="678"/>
      <c r="O42" s="678"/>
      <c r="P42" s="678"/>
      <c r="Q42" s="679"/>
      <c r="R42" s="680">
        <v>664307</v>
      </c>
      <c r="S42" s="681"/>
      <c r="T42" s="681"/>
      <c r="U42" s="681"/>
      <c r="V42" s="681"/>
      <c r="W42" s="681"/>
      <c r="X42" s="681"/>
      <c r="Y42" s="682"/>
      <c r="Z42" s="713">
        <v>1.4</v>
      </c>
      <c r="AA42" s="713"/>
      <c r="AB42" s="713"/>
      <c r="AC42" s="713"/>
      <c r="AD42" s="714" t="s">
        <v>139</v>
      </c>
      <c r="AE42" s="714"/>
      <c r="AF42" s="714"/>
      <c r="AG42" s="714"/>
      <c r="AH42" s="714"/>
      <c r="AI42" s="714"/>
      <c r="AJ42" s="714"/>
      <c r="AK42" s="714"/>
      <c r="AL42" s="683" t="s">
        <v>139</v>
      </c>
      <c r="AM42" s="684"/>
      <c r="AN42" s="684"/>
      <c r="AO42" s="715"/>
      <c r="AQ42" s="716" t="s">
        <v>353</v>
      </c>
      <c r="AR42" s="717"/>
      <c r="AS42" s="717"/>
      <c r="AT42" s="717"/>
      <c r="AU42" s="717"/>
      <c r="AV42" s="717"/>
      <c r="AW42" s="717"/>
      <c r="AX42" s="717"/>
      <c r="AY42" s="718"/>
      <c r="AZ42" s="664">
        <v>2010252</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367</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10666423</v>
      </c>
      <c r="CS42" s="681"/>
      <c r="CT42" s="681"/>
      <c r="CU42" s="681"/>
      <c r="CV42" s="681"/>
      <c r="CW42" s="681"/>
      <c r="CX42" s="681"/>
      <c r="CY42" s="682"/>
      <c r="CZ42" s="683">
        <v>23.8</v>
      </c>
      <c r="DA42" s="684"/>
      <c r="DB42" s="684"/>
      <c r="DC42" s="685"/>
      <c r="DD42" s="686">
        <v>718247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356</v>
      </c>
      <c r="C43" s="662"/>
      <c r="D43" s="662"/>
      <c r="E43" s="662"/>
      <c r="F43" s="662"/>
      <c r="G43" s="662"/>
      <c r="H43" s="662"/>
      <c r="I43" s="662"/>
      <c r="J43" s="662"/>
      <c r="K43" s="662"/>
      <c r="L43" s="662"/>
      <c r="M43" s="662"/>
      <c r="N43" s="662"/>
      <c r="O43" s="662"/>
      <c r="P43" s="662"/>
      <c r="Q43" s="663"/>
      <c r="R43" s="664">
        <v>46255017</v>
      </c>
      <c r="S43" s="703"/>
      <c r="T43" s="703"/>
      <c r="U43" s="703"/>
      <c r="V43" s="703"/>
      <c r="W43" s="703"/>
      <c r="X43" s="703"/>
      <c r="Y43" s="704"/>
      <c r="Z43" s="705">
        <v>100</v>
      </c>
      <c r="AA43" s="705"/>
      <c r="AB43" s="705"/>
      <c r="AC43" s="705"/>
      <c r="AD43" s="706">
        <v>14858856</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122910</v>
      </c>
      <c r="CS43" s="699"/>
      <c r="CT43" s="699"/>
      <c r="CU43" s="699"/>
      <c r="CV43" s="699"/>
      <c r="CW43" s="699"/>
      <c r="CX43" s="699"/>
      <c r="CY43" s="700"/>
      <c r="CZ43" s="683">
        <v>0.3</v>
      </c>
      <c r="DA43" s="701"/>
      <c r="DB43" s="701"/>
      <c r="DC43" s="702"/>
      <c r="DD43" s="686">
        <v>23347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4200140</v>
      </c>
      <c r="CS44" s="681"/>
      <c r="CT44" s="681"/>
      <c r="CU44" s="681"/>
      <c r="CV44" s="681"/>
      <c r="CW44" s="681"/>
      <c r="CX44" s="681"/>
      <c r="CY44" s="682"/>
      <c r="CZ44" s="683">
        <v>9.4</v>
      </c>
      <c r="DA44" s="684"/>
      <c r="DB44" s="684"/>
      <c r="DC44" s="685"/>
      <c r="DD44" s="686">
        <v>581223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1204865</v>
      </c>
      <c r="CS45" s="699"/>
      <c r="CT45" s="699"/>
      <c r="CU45" s="699"/>
      <c r="CV45" s="699"/>
      <c r="CW45" s="699"/>
      <c r="CX45" s="699"/>
      <c r="CY45" s="700"/>
      <c r="CZ45" s="683">
        <v>2.7</v>
      </c>
      <c r="DA45" s="701"/>
      <c r="DB45" s="701"/>
      <c r="DC45" s="702"/>
      <c r="DD45" s="686">
        <v>17188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2713153</v>
      </c>
      <c r="CS46" s="681"/>
      <c r="CT46" s="681"/>
      <c r="CU46" s="681"/>
      <c r="CV46" s="681"/>
      <c r="CW46" s="681"/>
      <c r="CX46" s="681"/>
      <c r="CY46" s="682"/>
      <c r="CZ46" s="683">
        <v>6.1</v>
      </c>
      <c r="DA46" s="684"/>
      <c r="DB46" s="684"/>
      <c r="DC46" s="685"/>
      <c r="DD46" s="686">
        <v>486783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6466283</v>
      </c>
      <c r="CS47" s="699"/>
      <c r="CT47" s="699"/>
      <c r="CU47" s="699"/>
      <c r="CV47" s="699"/>
      <c r="CW47" s="699"/>
      <c r="CX47" s="699"/>
      <c r="CY47" s="700"/>
      <c r="CZ47" s="683">
        <v>14.5</v>
      </c>
      <c r="DA47" s="701"/>
      <c r="DB47" s="701"/>
      <c r="DC47" s="702"/>
      <c r="DD47" s="686">
        <v>137024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131</v>
      </c>
      <c r="CS48" s="681"/>
      <c r="CT48" s="681"/>
      <c r="CU48" s="681"/>
      <c r="CV48" s="681"/>
      <c r="CW48" s="681"/>
      <c r="CX48" s="681"/>
      <c r="CY48" s="682"/>
      <c r="CZ48" s="683" t="s">
        <v>131</v>
      </c>
      <c r="DA48" s="684"/>
      <c r="DB48" s="684"/>
      <c r="DC48" s="685"/>
      <c r="DD48" s="686" t="s">
        <v>131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44746098</v>
      </c>
      <c r="CS49" s="665"/>
      <c r="CT49" s="665"/>
      <c r="CU49" s="665"/>
      <c r="CV49" s="665"/>
      <c r="CW49" s="665"/>
      <c r="CX49" s="665"/>
      <c r="CY49" s="666"/>
      <c r="CZ49" s="667">
        <v>100</v>
      </c>
      <c r="DA49" s="668"/>
      <c r="DB49" s="668"/>
      <c r="DC49" s="669"/>
      <c r="DD49" s="670">
        <v>19541373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UMErWk2xLNFOnIQ1kuyJx76RKhv3r5FU4UUy71TdozqcSeuxKSHClhmNgP3NavMAGTAOI2tFanrL0ySQjZXTBQ==" saltValue="G14i5jyzaBYhU5bTpifpP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389</v>
      </c>
      <c r="C7" s="1146"/>
      <c r="D7" s="1146"/>
      <c r="E7" s="1146"/>
      <c r="F7" s="1146"/>
      <c r="G7" s="1146"/>
      <c r="H7" s="1146"/>
      <c r="I7" s="1146"/>
      <c r="J7" s="1146"/>
      <c r="K7" s="1146"/>
      <c r="L7" s="1146"/>
      <c r="M7" s="1146"/>
      <c r="N7" s="1146"/>
      <c r="O7" s="1146"/>
      <c r="P7" s="1147"/>
      <c r="Q7" s="1199">
        <v>46249</v>
      </c>
      <c r="R7" s="1200"/>
      <c r="S7" s="1200"/>
      <c r="T7" s="1200"/>
      <c r="U7" s="1200"/>
      <c r="V7" s="1200">
        <v>44740</v>
      </c>
      <c r="W7" s="1200"/>
      <c r="X7" s="1200"/>
      <c r="Y7" s="1200"/>
      <c r="Z7" s="1200"/>
      <c r="AA7" s="1200">
        <v>1509</v>
      </c>
      <c r="AB7" s="1200"/>
      <c r="AC7" s="1200"/>
      <c r="AD7" s="1200"/>
      <c r="AE7" s="1201"/>
      <c r="AF7" s="1202">
        <v>963</v>
      </c>
      <c r="AG7" s="1203"/>
      <c r="AH7" s="1203"/>
      <c r="AI7" s="1203"/>
      <c r="AJ7" s="1204"/>
      <c r="AK7" s="1186"/>
      <c r="AL7" s="1187"/>
      <c r="AM7" s="1187"/>
      <c r="AN7" s="1187"/>
      <c r="AO7" s="1187"/>
      <c r="AP7" s="1187">
        <v>31428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609</v>
      </c>
      <c r="BT7" s="1191"/>
      <c r="BU7" s="1191"/>
      <c r="BV7" s="1191"/>
      <c r="BW7" s="1191"/>
      <c r="BX7" s="1191"/>
      <c r="BY7" s="1191"/>
      <c r="BZ7" s="1191"/>
      <c r="CA7" s="1191"/>
      <c r="CB7" s="1191"/>
      <c r="CC7" s="1191"/>
      <c r="CD7" s="1191"/>
      <c r="CE7" s="1191"/>
      <c r="CF7" s="1191"/>
      <c r="CG7" s="1192"/>
      <c r="CH7" s="1183">
        <v>-70</v>
      </c>
      <c r="CI7" s="1184"/>
      <c r="CJ7" s="1184"/>
      <c r="CK7" s="1184"/>
      <c r="CL7" s="1185"/>
      <c r="CM7" s="1183">
        <v>164</v>
      </c>
      <c r="CN7" s="1184"/>
      <c r="CO7" s="1184"/>
      <c r="CP7" s="1184"/>
      <c r="CQ7" s="1185"/>
      <c r="CR7" s="1183">
        <v>63</v>
      </c>
      <c r="CS7" s="1184"/>
      <c r="CT7" s="1184"/>
      <c r="CU7" s="1184"/>
      <c r="CV7" s="1185"/>
      <c r="CW7" s="1183">
        <v>48</v>
      </c>
      <c r="CX7" s="1184"/>
      <c r="CY7" s="1184"/>
      <c r="CZ7" s="1184"/>
      <c r="DA7" s="1185"/>
      <c r="DB7" s="1183">
        <v>108</v>
      </c>
      <c r="DC7" s="1184"/>
      <c r="DD7" s="1184"/>
      <c r="DE7" s="1184"/>
      <c r="DF7" s="1185"/>
      <c r="DG7" s="1183" t="s">
        <v>595</v>
      </c>
      <c r="DH7" s="1184"/>
      <c r="DI7" s="1184"/>
      <c r="DJ7" s="1184"/>
      <c r="DK7" s="1185"/>
      <c r="DL7" s="1183" t="s">
        <v>536</v>
      </c>
      <c r="DM7" s="1184"/>
      <c r="DN7" s="1184"/>
      <c r="DO7" s="1184"/>
      <c r="DP7" s="1185"/>
      <c r="DQ7" s="1183" t="s">
        <v>536</v>
      </c>
      <c r="DR7" s="1184"/>
      <c r="DS7" s="1184"/>
      <c r="DT7" s="1184"/>
      <c r="DU7" s="1185"/>
      <c r="DV7" s="1210"/>
      <c r="DW7" s="1211"/>
      <c r="DX7" s="1211"/>
      <c r="DY7" s="1211"/>
      <c r="DZ7" s="1212"/>
      <c r="EA7" s="256"/>
    </row>
    <row r="8" spans="1:131" s="257" customFormat="1" ht="26.25" customHeight="1">
      <c r="A8" s="263">
        <v>2</v>
      </c>
      <c r="B8" s="1132" t="s">
        <v>390</v>
      </c>
      <c r="C8" s="1133"/>
      <c r="D8" s="1133"/>
      <c r="E8" s="1133"/>
      <c r="F8" s="1133"/>
      <c r="G8" s="1133"/>
      <c r="H8" s="1133"/>
      <c r="I8" s="1133"/>
      <c r="J8" s="1133"/>
      <c r="K8" s="1133"/>
      <c r="L8" s="1133"/>
      <c r="M8" s="1133"/>
      <c r="N8" s="1133"/>
      <c r="O8" s="1133"/>
      <c r="P8" s="1134"/>
      <c r="Q8" s="1138">
        <v>7</v>
      </c>
      <c r="R8" s="1139"/>
      <c r="S8" s="1139"/>
      <c r="T8" s="1139"/>
      <c r="U8" s="1139"/>
      <c r="V8" s="1139">
        <v>7</v>
      </c>
      <c r="W8" s="1139"/>
      <c r="X8" s="1139"/>
      <c r="Y8" s="1139"/>
      <c r="Z8" s="1139"/>
      <c r="AA8" s="1139" t="s">
        <v>594</v>
      </c>
      <c r="AB8" s="1139"/>
      <c r="AC8" s="1139"/>
      <c r="AD8" s="1139"/>
      <c r="AE8" s="1140"/>
      <c r="AF8" s="1114" t="s">
        <v>391</v>
      </c>
      <c r="AG8" s="1115"/>
      <c r="AH8" s="1115"/>
      <c r="AI8" s="1115"/>
      <c r="AJ8" s="1116"/>
      <c r="AK8" s="1181" t="s">
        <v>594</v>
      </c>
      <c r="AL8" s="1182"/>
      <c r="AM8" s="1182"/>
      <c r="AN8" s="1182"/>
      <c r="AO8" s="1182"/>
      <c r="AP8" s="1182" t="s">
        <v>594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610</v>
      </c>
      <c r="BT8" s="1110"/>
      <c r="BU8" s="1110"/>
      <c r="BV8" s="1110"/>
      <c r="BW8" s="1110"/>
      <c r="BX8" s="1110"/>
      <c r="BY8" s="1110"/>
      <c r="BZ8" s="1110"/>
      <c r="CA8" s="1110"/>
      <c r="CB8" s="1110"/>
      <c r="CC8" s="1110"/>
      <c r="CD8" s="1110"/>
      <c r="CE8" s="1110"/>
      <c r="CF8" s="1110"/>
      <c r="CG8" s="1111"/>
      <c r="CH8" s="1084">
        <v>-5</v>
      </c>
      <c r="CI8" s="1085"/>
      <c r="CJ8" s="1085"/>
      <c r="CK8" s="1085"/>
      <c r="CL8" s="1086"/>
      <c r="CM8" s="1084">
        <v>2321</v>
      </c>
      <c r="CN8" s="1085"/>
      <c r="CO8" s="1085"/>
      <c r="CP8" s="1085"/>
      <c r="CQ8" s="1086"/>
      <c r="CR8" s="1084">
        <v>1006</v>
      </c>
      <c r="CS8" s="1085"/>
      <c r="CT8" s="1085"/>
      <c r="CU8" s="1085"/>
      <c r="CV8" s="1086"/>
      <c r="CW8" s="1084" t="s">
        <v>536</v>
      </c>
      <c r="CX8" s="1085"/>
      <c r="CY8" s="1085"/>
      <c r="CZ8" s="1085"/>
      <c r="DA8" s="1086"/>
      <c r="DB8" s="1084" t="s">
        <v>536</v>
      </c>
      <c r="DC8" s="1085"/>
      <c r="DD8" s="1085"/>
      <c r="DE8" s="1085"/>
      <c r="DF8" s="1086"/>
      <c r="DG8" s="1084" t="s">
        <v>536</v>
      </c>
      <c r="DH8" s="1085"/>
      <c r="DI8" s="1085"/>
      <c r="DJ8" s="1085"/>
      <c r="DK8" s="1086"/>
      <c r="DL8" s="1084" t="s">
        <v>536</v>
      </c>
      <c r="DM8" s="1085"/>
      <c r="DN8" s="1085"/>
      <c r="DO8" s="1085"/>
      <c r="DP8" s="1086"/>
      <c r="DQ8" s="1084" t="s">
        <v>536</v>
      </c>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611</v>
      </c>
      <c r="BT9" s="1110"/>
      <c r="BU9" s="1110"/>
      <c r="BV9" s="1110"/>
      <c r="BW9" s="1110"/>
      <c r="BX9" s="1110"/>
      <c r="BY9" s="1110"/>
      <c r="BZ9" s="1110"/>
      <c r="CA9" s="1110"/>
      <c r="CB9" s="1110"/>
      <c r="CC9" s="1110"/>
      <c r="CD9" s="1110"/>
      <c r="CE9" s="1110"/>
      <c r="CF9" s="1110"/>
      <c r="CG9" s="1111"/>
      <c r="CH9" s="1084">
        <v>15</v>
      </c>
      <c r="CI9" s="1085"/>
      <c r="CJ9" s="1085"/>
      <c r="CK9" s="1085"/>
      <c r="CL9" s="1086"/>
      <c r="CM9" s="1084">
        <v>126</v>
      </c>
      <c r="CN9" s="1085"/>
      <c r="CO9" s="1085"/>
      <c r="CP9" s="1085"/>
      <c r="CQ9" s="1086"/>
      <c r="CR9" s="1084">
        <v>20</v>
      </c>
      <c r="CS9" s="1085"/>
      <c r="CT9" s="1085"/>
      <c r="CU9" s="1085"/>
      <c r="CV9" s="1086"/>
      <c r="CW9" s="1084" t="s">
        <v>536</v>
      </c>
      <c r="CX9" s="1085"/>
      <c r="CY9" s="1085"/>
      <c r="CZ9" s="1085"/>
      <c r="DA9" s="1086"/>
      <c r="DB9" s="1084" t="s">
        <v>536</v>
      </c>
      <c r="DC9" s="1085"/>
      <c r="DD9" s="1085"/>
      <c r="DE9" s="1085"/>
      <c r="DF9" s="1086"/>
      <c r="DG9" s="1084" t="s">
        <v>536</v>
      </c>
      <c r="DH9" s="1085"/>
      <c r="DI9" s="1085"/>
      <c r="DJ9" s="1085"/>
      <c r="DK9" s="1086"/>
      <c r="DL9" s="1084" t="s">
        <v>536</v>
      </c>
      <c r="DM9" s="1085"/>
      <c r="DN9" s="1085"/>
      <c r="DO9" s="1085"/>
      <c r="DP9" s="1086"/>
      <c r="DQ9" s="1084" t="s">
        <v>536</v>
      </c>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612</v>
      </c>
      <c r="BT10" s="1110"/>
      <c r="BU10" s="1110"/>
      <c r="BV10" s="1110"/>
      <c r="BW10" s="1110"/>
      <c r="BX10" s="1110"/>
      <c r="BY10" s="1110"/>
      <c r="BZ10" s="1110"/>
      <c r="CA10" s="1110"/>
      <c r="CB10" s="1110"/>
      <c r="CC10" s="1110"/>
      <c r="CD10" s="1110"/>
      <c r="CE10" s="1110"/>
      <c r="CF10" s="1110"/>
      <c r="CG10" s="1111"/>
      <c r="CH10" s="1084">
        <v>20</v>
      </c>
      <c r="CI10" s="1085"/>
      <c r="CJ10" s="1085"/>
      <c r="CK10" s="1085"/>
      <c r="CL10" s="1086"/>
      <c r="CM10" s="1084">
        <v>103</v>
      </c>
      <c r="CN10" s="1085"/>
      <c r="CO10" s="1085"/>
      <c r="CP10" s="1085"/>
      <c r="CQ10" s="1086"/>
      <c r="CR10" s="1084">
        <v>25</v>
      </c>
      <c r="CS10" s="1085"/>
      <c r="CT10" s="1085"/>
      <c r="CU10" s="1085"/>
      <c r="CV10" s="1086"/>
      <c r="CW10" s="1084" t="s">
        <v>536</v>
      </c>
      <c r="CX10" s="1085"/>
      <c r="CY10" s="1085"/>
      <c r="CZ10" s="1085"/>
      <c r="DA10" s="1086"/>
      <c r="DB10" s="1084" t="s">
        <v>536</v>
      </c>
      <c r="DC10" s="1085"/>
      <c r="DD10" s="1085"/>
      <c r="DE10" s="1085"/>
      <c r="DF10" s="1086"/>
      <c r="DG10" s="1084" t="s">
        <v>536</v>
      </c>
      <c r="DH10" s="1085"/>
      <c r="DI10" s="1085"/>
      <c r="DJ10" s="1085"/>
      <c r="DK10" s="1086"/>
      <c r="DL10" s="1084" t="s">
        <v>536</v>
      </c>
      <c r="DM10" s="1085"/>
      <c r="DN10" s="1085"/>
      <c r="DO10" s="1085"/>
      <c r="DP10" s="1086"/>
      <c r="DQ10" s="1084" t="s">
        <v>536</v>
      </c>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393</v>
      </c>
      <c r="B23" s="1039" t="s">
        <v>394</v>
      </c>
      <c r="C23" s="1040"/>
      <c r="D23" s="1040"/>
      <c r="E23" s="1040"/>
      <c r="F23" s="1040"/>
      <c r="G23" s="1040"/>
      <c r="H23" s="1040"/>
      <c r="I23" s="1040"/>
      <c r="J23" s="1040"/>
      <c r="K23" s="1040"/>
      <c r="L23" s="1040"/>
      <c r="M23" s="1040"/>
      <c r="N23" s="1040"/>
      <c r="O23" s="1040"/>
      <c r="P23" s="1041"/>
      <c r="Q23" s="1163">
        <v>46255</v>
      </c>
      <c r="R23" s="1164"/>
      <c r="S23" s="1164"/>
      <c r="T23" s="1164"/>
      <c r="U23" s="1164"/>
      <c r="V23" s="1164">
        <v>44746</v>
      </c>
      <c r="W23" s="1164"/>
      <c r="X23" s="1164"/>
      <c r="Y23" s="1164"/>
      <c r="Z23" s="1164"/>
      <c r="AA23" s="1164">
        <v>1509</v>
      </c>
      <c r="AB23" s="1164"/>
      <c r="AC23" s="1164"/>
      <c r="AD23" s="1164"/>
      <c r="AE23" s="1165"/>
      <c r="AF23" s="1166">
        <v>963</v>
      </c>
      <c r="AG23" s="1164"/>
      <c r="AH23" s="1164"/>
      <c r="AI23" s="1164"/>
      <c r="AJ23" s="1167"/>
      <c r="AK23" s="1168"/>
      <c r="AL23" s="1169"/>
      <c r="AM23" s="1169"/>
      <c r="AN23" s="1169"/>
      <c r="AO23" s="1169"/>
      <c r="AP23" s="1164">
        <v>31428</v>
      </c>
      <c r="AQ23" s="1164"/>
      <c r="AR23" s="1164"/>
      <c r="AS23" s="1164"/>
      <c r="AT23" s="1164"/>
      <c r="AU23" s="1170"/>
      <c r="AV23" s="1170"/>
      <c r="AW23" s="1170"/>
      <c r="AX23" s="1170"/>
      <c r="AY23" s="1171"/>
      <c r="AZ23" s="1160" t="s">
        <v>131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372</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405</v>
      </c>
      <c r="C28" s="1146"/>
      <c r="D28" s="1146"/>
      <c r="E28" s="1146"/>
      <c r="F28" s="1146"/>
      <c r="G28" s="1146"/>
      <c r="H28" s="1146"/>
      <c r="I28" s="1146"/>
      <c r="J28" s="1146"/>
      <c r="K28" s="1146"/>
      <c r="L28" s="1146"/>
      <c r="M28" s="1146"/>
      <c r="N28" s="1146"/>
      <c r="O28" s="1146"/>
      <c r="P28" s="1147"/>
      <c r="Q28" s="1148">
        <v>6817</v>
      </c>
      <c r="R28" s="1149"/>
      <c r="S28" s="1149"/>
      <c r="T28" s="1149"/>
      <c r="U28" s="1149"/>
      <c r="V28" s="1149">
        <v>6743</v>
      </c>
      <c r="W28" s="1149"/>
      <c r="X28" s="1149"/>
      <c r="Y28" s="1149"/>
      <c r="Z28" s="1149"/>
      <c r="AA28" s="1149">
        <v>74</v>
      </c>
      <c r="AB28" s="1149"/>
      <c r="AC28" s="1149"/>
      <c r="AD28" s="1149"/>
      <c r="AE28" s="1150"/>
      <c r="AF28" s="1151">
        <v>74</v>
      </c>
      <c r="AG28" s="1149"/>
      <c r="AH28" s="1149"/>
      <c r="AI28" s="1149"/>
      <c r="AJ28" s="1152"/>
      <c r="AK28" s="1153">
        <v>576</v>
      </c>
      <c r="AL28" s="1141"/>
      <c r="AM28" s="1141"/>
      <c r="AN28" s="1141"/>
      <c r="AO28" s="1141"/>
      <c r="AP28" s="1141" t="s">
        <v>594</v>
      </c>
      <c r="AQ28" s="1141"/>
      <c r="AR28" s="1141"/>
      <c r="AS28" s="1141"/>
      <c r="AT28" s="1141"/>
      <c r="AU28" s="1141" t="s">
        <v>594</v>
      </c>
      <c r="AV28" s="1141"/>
      <c r="AW28" s="1141"/>
      <c r="AX28" s="1141"/>
      <c r="AY28" s="1141"/>
      <c r="AZ28" s="1142" t="s">
        <v>594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406</v>
      </c>
      <c r="C29" s="1133"/>
      <c r="D29" s="1133"/>
      <c r="E29" s="1133"/>
      <c r="F29" s="1133"/>
      <c r="G29" s="1133"/>
      <c r="H29" s="1133"/>
      <c r="I29" s="1133"/>
      <c r="J29" s="1133"/>
      <c r="K29" s="1133"/>
      <c r="L29" s="1133"/>
      <c r="M29" s="1133"/>
      <c r="N29" s="1133"/>
      <c r="O29" s="1133"/>
      <c r="P29" s="1134"/>
      <c r="Q29" s="1138">
        <v>271</v>
      </c>
      <c r="R29" s="1139"/>
      <c r="S29" s="1139"/>
      <c r="T29" s="1139"/>
      <c r="U29" s="1139"/>
      <c r="V29" s="1139">
        <v>263</v>
      </c>
      <c r="W29" s="1139"/>
      <c r="X29" s="1139"/>
      <c r="Y29" s="1139"/>
      <c r="Z29" s="1139"/>
      <c r="AA29" s="1139">
        <v>8</v>
      </c>
      <c r="AB29" s="1139"/>
      <c r="AC29" s="1139"/>
      <c r="AD29" s="1139"/>
      <c r="AE29" s="1140"/>
      <c r="AF29" s="1114">
        <v>8</v>
      </c>
      <c r="AG29" s="1115"/>
      <c r="AH29" s="1115"/>
      <c r="AI29" s="1115"/>
      <c r="AJ29" s="1116"/>
      <c r="AK29" s="1075">
        <v>1</v>
      </c>
      <c r="AL29" s="1066"/>
      <c r="AM29" s="1066"/>
      <c r="AN29" s="1066"/>
      <c r="AO29" s="1066"/>
      <c r="AP29" s="1066" t="s">
        <v>536</v>
      </c>
      <c r="AQ29" s="1066"/>
      <c r="AR29" s="1066"/>
      <c r="AS29" s="1066"/>
      <c r="AT29" s="1066"/>
      <c r="AU29" s="1066" t="s">
        <v>536</v>
      </c>
      <c r="AV29" s="1066"/>
      <c r="AW29" s="1066"/>
      <c r="AX29" s="1066"/>
      <c r="AY29" s="1066"/>
      <c r="AZ29" s="1137" t="s">
        <v>536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407</v>
      </c>
      <c r="C30" s="1133"/>
      <c r="D30" s="1133"/>
      <c r="E30" s="1133"/>
      <c r="F30" s="1133"/>
      <c r="G30" s="1133"/>
      <c r="H30" s="1133"/>
      <c r="I30" s="1133"/>
      <c r="J30" s="1133"/>
      <c r="K30" s="1133"/>
      <c r="L30" s="1133"/>
      <c r="M30" s="1133"/>
      <c r="N30" s="1133"/>
      <c r="O30" s="1133"/>
      <c r="P30" s="1134"/>
      <c r="Q30" s="1138">
        <v>942</v>
      </c>
      <c r="R30" s="1139"/>
      <c r="S30" s="1139"/>
      <c r="T30" s="1139"/>
      <c r="U30" s="1139"/>
      <c r="V30" s="1139">
        <v>916</v>
      </c>
      <c r="W30" s="1139"/>
      <c r="X30" s="1139"/>
      <c r="Y30" s="1139"/>
      <c r="Z30" s="1139"/>
      <c r="AA30" s="1139">
        <v>25</v>
      </c>
      <c r="AB30" s="1139"/>
      <c r="AC30" s="1139"/>
      <c r="AD30" s="1139"/>
      <c r="AE30" s="1140"/>
      <c r="AF30" s="1114">
        <v>25</v>
      </c>
      <c r="AG30" s="1115"/>
      <c r="AH30" s="1115"/>
      <c r="AI30" s="1115"/>
      <c r="AJ30" s="1116"/>
      <c r="AK30" s="1075">
        <v>254</v>
      </c>
      <c r="AL30" s="1066"/>
      <c r="AM30" s="1066"/>
      <c r="AN30" s="1066"/>
      <c r="AO30" s="1066"/>
      <c r="AP30" s="1066" t="s">
        <v>536</v>
      </c>
      <c r="AQ30" s="1066"/>
      <c r="AR30" s="1066"/>
      <c r="AS30" s="1066"/>
      <c r="AT30" s="1066"/>
      <c r="AU30" s="1066" t="s">
        <v>536</v>
      </c>
      <c r="AV30" s="1066"/>
      <c r="AW30" s="1066"/>
      <c r="AX30" s="1066"/>
      <c r="AY30" s="1066"/>
      <c r="AZ30" s="1137" t="s">
        <v>536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408</v>
      </c>
      <c r="C31" s="1133"/>
      <c r="D31" s="1133"/>
      <c r="E31" s="1133"/>
      <c r="F31" s="1133"/>
      <c r="G31" s="1133"/>
      <c r="H31" s="1133"/>
      <c r="I31" s="1133"/>
      <c r="J31" s="1133"/>
      <c r="K31" s="1133"/>
      <c r="L31" s="1133"/>
      <c r="M31" s="1133"/>
      <c r="N31" s="1133"/>
      <c r="O31" s="1133"/>
      <c r="P31" s="1134"/>
      <c r="Q31" s="1138">
        <v>5975</v>
      </c>
      <c r="R31" s="1139"/>
      <c r="S31" s="1139"/>
      <c r="T31" s="1139"/>
      <c r="U31" s="1139"/>
      <c r="V31" s="1139">
        <v>5862</v>
      </c>
      <c r="W31" s="1139"/>
      <c r="X31" s="1139"/>
      <c r="Y31" s="1139"/>
      <c r="Z31" s="1139"/>
      <c r="AA31" s="1139">
        <v>113</v>
      </c>
      <c r="AB31" s="1139"/>
      <c r="AC31" s="1139"/>
      <c r="AD31" s="1139"/>
      <c r="AE31" s="1140"/>
      <c r="AF31" s="1114">
        <v>113</v>
      </c>
      <c r="AG31" s="1115"/>
      <c r="AH31" s="1115"/>
      <c r="AI31" s="1115"/>
      <c r="AJ31" s="1116"/>
      <c r="AK31" s="1075">
        <v>939</v>
      </c>
      <c r="AL31" s="1066"/>
      <c r="AM31" s="1066"/>
      <c r="AN31" s="1066"/>
      <c r="AO31" s="1066"/>
      <c r="AP31" s="1066" t="s">
        <v>536</v>
      </c>
      <c r="AQ31" s="1066"/>
      <c r="AR31" s="1066"/>
      <c r="AS31" s="1066"/>
      <c r="AT31" s="1066"/>
      <c r="AU31" s="1066" t="s">
        <v>536</v>
      </c>
      <c r="AV31" s="1066"/>
      <c r="AW31" s="1066"/>
      <c r="AX31" s="1066"/>
      <c r="AY31" s="1066"/>
      <c r="AZ31" s="1137" t="s">
        <v>536</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409</v>
      </c>
      <c r="C32" s="1133"/>
      <c r="D32" s="1133"/>
      <c r="E32" s="1133"/>
      <c r="F32" s="1133"/>
      <c r="G32" s="1133"/>
      <c r="H32" s="1133"/>
      <c r="I32" s="1133"/>
      <c r="J32" s="1133"/>
      <c r="K32" s="1133"/>
      <c r="L32" s="1133"/>
      <c r="M32" s="1133"/>
      <c r="N32" s="1133"/>
      <c r="O32" s="1133"/>
      <c r="P32" s="1134"/>
      <c r="Q32" s="1138">
        <v>587</v>
      </c>
      <c r="R32" s="1139"/>
      <c r="S32" s="1139"/>
      <c r="T32" s="1139"/>
      <c r="U32" s="1139"/>
      <c r="V32" s="1139">
        <v>556</v>
      </c>
      <c r="W32" s="1139"/>
      <c r="X32" s="1139"/>
      <c r="Y32" s="1139"/>
      <c r="Z32" s="1139"/>
      <c r="AA32" s="1139">
        <v>31</v>
      </c>
      <c r="AB32" s="1139"/>
      <c r="AC32" s="1139"/>
      <c r="AD32" s="1139"/>
      <c r="AE32" s="1140"/>
      <c r="AF32" s="1114">
        <v>1370</v>
      </c>
      <c r="AG32" s="1115"/>
      <c r="AH32" s="1115"/>
      <c r="AI32" s="1115"/>
      <c r="AJ32" s="1116"/>
      <c r="AK32" s="1075">
        <v>91</v>
      </c>
      <c r="AL32" s="1066"/>
      <c r="AM32" s="1066"/>
      <c r="AN32" s="1066"/>
      <c r="AO32" s="1066"/>
      <c r="AP32" s="1066">
        <v>1714</v>
      </c>
      <c r="AQ32" s="1066"/>
      <c r="AR32" s="1066"/>
      <c r="AS32" s="1066"/>
      <c r="AT32" s="1066"/>
      <c r="AU32" s="1066">
        <v>655</v>
      </c>
      <c r="AV32" s="1066"/>
      <c r="AW32" s="1066"/>
      <c r="AX32" s="1066"/>
      <c r="AY32" s="1066"/>
      <c r="AZ32" s="1137" t="s">
        <v>595</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411</v>
      </c>
      <c r="C33" s="1133"/>
      <c r="D33" s="1133"/>
      <c r="E33" s="1133"/>
      <c r="F33" s="1133"/>
      <c r="G33" s="1133"/>
      <c r="H33" s="1133"/>
      <c r="I33" s="1133"/>
      <c r="J33" s="1133"/>
      <c r="K33" s="1133"/>
      <c r="L33" s="1133"/>
      <c r="M33" s="1133"/>
      <c r="N33" s="1133"/>
      <c r="O33" s="1133"/>
      <c r="P33" s="1134"/>
      <c r="Q33" s="1138">
        <v>138</v>
      </c>
      <c r="R33" s="1139"/>
      <c r="S33" s="1139"/>
      <c r="T33" s="1139"/>
      <c r="U33" s="1139"/>
      <c r="V33" s="1139">
        <v>102</v>
      </c>
      <c r="W33" s="1139"/>
      <c r="X33" s="1139"/>
      <c r="Y33" s="1139"/>
      <c r="Z33" s="1139"/>
      <c r="AA33" s="1139">
        <v>36</v>
      </c>
      <c r="AB33" s="1139"/>
      <c r="AC33" s="1139"/>
      <c r="AD33" s="1139"/>
      <c r="AE33" s="1140"/>
      <c r="AF33" s="1114">
        <v>668</v>
      </c>
      <c r="AG33" s="1115"/>
      <c r="AH33" s="1115"/>
      <c r="AI33" s="1115"/>
      <c r="AJ33" s="1116"/>
      <c r="AK33" s="1075">
        <v>0</v>
      </c>
      <c r="AL33" s="1066"/>
      <c r="AM33" s="1066"/>
      <c r="AN33" s="1066"/>
      <c r="AO33" s="1066"/>
      <c r="AP33" s="1066">
        <v>677</v>
      </c>
      <c r="AQ33" s="1066"/>
      <c r="AR33" s="1066"/>
      <c r="AS33" s="1066"/>
      <c r="AT33" s="1066"/>
      <c r="AU33" s="1066" t="s">
        <v>614</v>
      </c>
      <c r="AV33" s="1066"/>
      <c r="AW33" s="1066"/>
      <c r="AX33" s="1066"/>
      <c r="AY33" s="1066"/>
      <c r="AZ33" s="1137" t="s">
        <v>595</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412</v>
      </c>
      <c r="C34" s="1133"/>
      <c r="D34" s="1133"/>
      <c r="E34" s="1133"/>
      <c r="F34" s="1133"/>
      <c r="G34" s="1133"/>
      <c r="H34" s="1133"/>
      <c r="I34" s="1133"/>
      <c r="J34" s="1133"/>
      <c r="K34" s="1133"/>
      <c r="L34" s="1133"/>
      <c r="M34" s="1133"/>
      <c r="N34" s="1133"/>
      <c r="O34" s="1133"/>
      <c r="P34" s="1134"/>
      <c r="Q34" s="1138">
        <v>2258</v>
      </c>
      <c r="R34" s="1139"/>
      <c r="S34" s="1139"/>
      <c r="T34" s="1139"/>
      <c r="U34" s="1139"/>
      <c r="V34" s="1139">
        <v>1985</v>
      </c>
      <c r="W34" s="1139"/>
      <c r="X34" s="1139"/>
      <c r="Y34" s="1139"/>
      <c r="Z34" s="1139"/>
      <c r="AA34" s="1139">
        <v>273</v>
      </c>
      <c r="AB34" s="1139"/>
      <c r="AC34" s="1139"/>
      <c r="AD34" s="1139"/>
      <c r="AE34" s="1140"/>
      <c r="AF34" s="1114">
        <v>134</v>
      </c>
      <c r="AG34" s="1115"/>
      <c r="AH34" s="1115"/>
      <c r="AI34" s="1115"/>
      <c r="AJ34" s="1116"/>
      <c r="AK34" s="1075">
        <v>1104</v>
      </c>
      <c r="AL34" s="1066"/>
      <c r="AM34" s="1066"/>
      <c r="AN34" s="1066"/>
      <c r="AO34" s="1066"/>
      <c r="AP34" s="1066">
        <v>14063</v>
      </c>
      <c r="AQ34" s="1066"/>
      <c r="AR34" s="1066"/>
      <c r="AS34" s="1066"/>
      <c r="AT34" s="1066"/>
      <c r="AU34" s="1066">
        <v>11517</v>
      </c>
      <c r="AV34" s="1066"/>
      <c r="AW34" s="1066"/>
      <c r="AX34" s="1066"/>
      <c r="AY34" s="1066"/>
      <c r="AZ34" s="1137" t="s">
        <v>595</v>
      </c>
      <c r="BA34" s="1137"/>
      <c r="BB34" s="1137"/>
      <c r="BC34" s="1137"/>
      <c r="BD34" s="1137"/>
      <c r="BE34" s="1127" t="s">
        <v>410</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t="s">
        <v>413</v>
      </c>
      <c r="C35" s="1133"/>
      <c r="D35" s="1133"/>
      <c r="E35" s="1133"/>
      <c r="F35" s="1133"/>
      <c r="G35" s="1133"/>
      <c r="H35" s="1133"/>
      <c r="I35" s="1133"/>
      <c r="J35" s="1133"/>
      <c r="K35" s="1133"/>
      <c r="L35" s="1133"/>
      <c r="M35" s="1133"/>
      <c r="N35" s="1133"/>
      <c r="O35" s="1133"/>
      <c r="P35" s="1134"/>
      <c r="Q35" s="1138">
        <v>4</v>
      </c>
      <c r="R35" s="1139"/>
      <c r="S35" s="1139"/>
      <c r="T35" s="1139"/>
      <c r="U35" s="1139"/>
      <c r="V35" s="1139">
        <v>4</v>
      </c>
      <c r="W35" s="1139"/>
      <c r="X35" s="1139"/>
      <c r="Y35" s="1139"/>
      <c r="Z35" s="1139"/>
      <c r="AA35" s="1139" t="s">
        <v>595</v>
      </c>
      <c r="AB35" s="1139"/>
      <c r="AC35" s="1139"/>
      <c r="AD35" s="1139"/>
      <c r="AE35" s="1140"/>
      <c r="AF35" s="1114" t="s">
        <v>131</v>
      </c>
      <c r="AG35" s="1115"/>
      <c r="AH35" s="1115"/>
      <c r="AI35" s="1115"/>
      <c r="AJ35" s="1116"/>
      <c r="AK35" s="1075">
        <v>3</v>
      </c>
      <c r="AL35" s="1066"/>
      <c r="AM35" s="1066"/>
      <c r="AN35" s="1066"/>
      <c r="AO35" s="1066"/>
      <c r="AP35" s="1066" t="s">
        <v>595</v>
      </c>
      <c r="AQ35" s="1066"/>
      <c r="AR35" s="1066"/>
      <c r="AS35" s="1066"/>
      <c r="AT35" s="1066"/>
      <c r="AU35" s="1066" t="s">
        <v>595</v>
      </c>
      <c r="AV35" s="1066"/>
      <c r="AW35" s="1066"/>
      <c r="AX35" s="1066"/>
      <c r="AY35" s="1066"/>
      <c r="AZ35" s="1137" t="s">
        <v>595</v>
      </c>
      <c r="BA35" s="1137"/>
      <c r="BB35" s="1137"/>
      <c r="BC35" s="1137"/>
      <c r="BD35" s="1137"/>
      <c r="BE35" s="1127" t="s">
        <v>414</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t="s">
        <v>415</v>
      </c>
      <c r="C36" s="1133"/>
      <c r="D36" s="1133"/>
      <c r="E36" s="1133"/>
      <c r="F36" s="1133"/>
      <c r="G36" s="1133"/>
      <c r="H36" s="1133"/>
      <c r="I36" s="1133"/>
      <c r="J36" s="1133"/>
      <c r="K36" s="1133"/>
      <c r="L36" s="1133"/>
      <c r="M36" s="1133"/>
      <c r="N36" s="1133"/>
      <c r="O36" s="1133"/>
      <c r="P36" s="1134"/>
      <c r="Q36" s="1138">
        <v>1</v>
      </c>
      <c r="R36" s="1139"/>
      <c r="S36" s="1139"/>
      <c r="T36" s="1139"/>
      <c r="U36" s="1139"/>
      <c r="V36" s="1139">
        <v>1</v>
      </c>
      <c r="W36" s="1139"/>
      <c r="X36" s="1139"/>
      <c r="Y36" s="1139"/>
      <c r="Z36" s="1139"/>
      <c r="AA36" s="1139" t="s">
        <v>595</v>
      </c>
      <c r="AB36" s="1139"/>
      <c r="AC36" s="1139"/>
      <c r="AD36" s="1139"/>
      <c r="AE36" s="1140"/>
      <c r="AF36" s="1114" t="s">
        <v>131</v>
      </c>
      <c r="AG36" s="1115"/>
      <c r="AH36" s="1115"/>
      <c r="AI36" s="1115"/>
      <c r="AJ36" s="1116"/>
      <c r="AK36" s="1075" t="s">
        <v>613</v>
      </c>
      <c r="AL36" s="1066"/>
      <c r="AM36" s="1066"/>
      <c r="AN36" s="1066"/>
      <c r="AO36" s="1066"/>
      <c r="AP36" s="1066" t="s">
        <v>536</v>
      </c>
      <c r="AQ36" s="1066"/>
      <c r="AR36" s="1066"/>
      <c r="AS36" s="1066"/>
      <c r="AT36" s="1066"/>
      <c r="AU36" s="1066" t="s">
        <v>536</v>
      </c>
      <c r="AV36" s="1066"/>
      <c r="AW36" s="1066"/>
      <c r="AX36" s="1066"/>
      <c r="AY36" s="1066"/>
      <c r="AZ36" s="1137" t="s">
        <v>536</v>
      </c>
      <c r="BA36" s="1137"/>
      <c r="BB36" s="1137"/>
      <c r="BC36" s="1137"/>
      <c r="BD36" s="1137"/>
      <c r="BE36" s="1127" t="s">
        <v>416</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393</v>
      </c>
      <c r="B63" s="1039" t="s">
        <v>418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2392</v>
      </c>
      <c r="AG63" s="1054"/>
      <c r="AH63" s="1054"/>
      <c r="AI63" s="1054"/>
      <c r="AJ63" s="1125"/>
      <c r="AK63" s="1126"/>
      <c r="AL63" s="1058"/>
      <c r="AM63" s="1058"/>
      <c r="AN63" s="1058"/>
      <c r="AO63" s="1058"/>
      <c r="AP63" s="1054">
        <v>16454</v>
      </c>
      <c r="AQ63" s="1054"/>
      <c r="AR63" s="1054"/>
      <c r="AS63" s="1054"/>
      <c r="AT63" s="1054"/>
      <c r="AU63" s="1054">
        <v>12172</v>
      </c>
      <c r="AV63" s="1054"/>
      <c r="AW63" s="1054"/>
      <c r="AX63" s="1054"/>
      <c r="AY63" s="1054"/>
      <c r="AZ63" s="1120"/>
      <c r="BA63" s="1120"/>
      <c r="BB63" s="1120"/>
      <c r="BC63" s="1120"/>
      <c r="BD63" s="1120"/>
      <c r="BE63" s="1055"/>
      <c r="BF63" s="1055"/>
      <c r="BG63" s="1055"/>
      <c r="BH63" s="1055"/>
      <c r="BI63" s="1056"/>
      <c r="BJ63" s="1121" t="s">
        <v>131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420</v>
      </c>
      <c r="B66" s="1091"/>
      <c r="C66" s="1091"/>
      <c r="D66" s="1091"/>
      <c r="E66" s="1091"/>
      <c r="F66" s="1091"/>
      <c r="G66" s="1091"/>
      <c r="H66" s="1091"/>
      <c r="I66" s="1091"/>
      <c r="J66" s="1091"/>
      <c r="K66" s="1091"/>
      <c r="L66" s="1091"/>
      <c r="M66" s="1091"/>
      <c r="N66" s="1091"/>
      <c r="O66" s="1091"/>
      <c r="P66" s="1092"/>
      <c r="Q66" s="1096" t="s">
        <v>397</v>
      </c>
      <c r="R66" s="1097"/>
      <c r="S66" s="1097"/>
      <c r="T66" s="1097"/>
      <c r="U66" s="1098"/>
      <c r="V66" s="1096" t="s">
        <v>398</v>
      </c>
      <c r="W66" s="1097"/>
      <c r="X66" s="1097"/>
      <c r="Y66" s="1097"/>
      <c r="Z66" s="1098"/>
      <c r="AA66" s="1096" t="s">
        <v>421</v>
      </c>
      <c r="AB66" s="1097"/>
      <c r="AC66" s="1097"/>
      <c r="AD66" s="1097"/>
      <c r="AE66" s="1098"/>
      <c r="AF66" s="1102" t="s">
        <v>400</v>
      </c>
      <c r="AG66" s="1103"/>
      <c r="AH66" s="1103"/>
      <c r="AI66" s="1103"/>
      <c r="AJ66" s="1104"/>
      <c r="AK66" s="1096" t="s">
        <v>401</v>
      </c>
      <c r="AL66" s="1091"/>
      <c r="AM66" s="1091"/>
      <c r="AN66" s="1091"/>
      <c r="AO66" s="1092"/>
      <c r="AP66" s="1096" t="s">
        <v>402</v>
      </c>
      <c r="AQ66" s="1097"/>
      <c r="AR66" s="1097"/>
      <c r="AS66" s="1097"/>
      <c r="AT66" s="1098"/>
      <c r="AU66" s="1096" t="s">
        <v>422</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596</v>
      </c>
      <c r="C68" s="1081"/>
      <c r="D68" s="1081"/>
      <c r="E68" s="1081"/>
      <c r="F68" s="1081"/>
      <c r="G68" s="1081"/>
      <c r="H68" s="1081"/>
      <c r="I68" s="1081"/>
      <c r="J68" s="1081"/>
      <c r="K68" s="1081"/>
      <c r="L68" s="1081"/>
      <c r="M68" s="1081"/>
      <c r="N68" s="1081"/>
      <c r="O68" s="1081"/>
      <c r="P68" s="1082"/>
      <c r="Q68" s="1083">
        <v>358</v>
      </c>
      <c r="R68" s="1077"/>
      <c r="S68" s="1077"/>
      <c r="T68" s="1077"/>
      <c r="U68" s="1077"/>
      <c r="V68" s="1077">
        <v>349</v>
      </c>
      <c r="W68" s="1077"/>
      <c r="X68" s="1077"/>
      <c r="Y68" s="1077"/>
      <c r="Z68" s="1077"/>
      <c r="AA68" s="1077">
        <v>9</v>
      </c>
      <c r="AB68" s="1077"/>
      <c r="AC68" s="1077"/>
      <c r="AD68" s="1077"/>
      <c r="AE68" s="1077"/>
      <c r="AF68" s="1077">
        <v>8</v>
      </c>
      <c r="AG68" s="1077"/>
      <c r="AH68" s="1077"/>
      <c r="AI68" s="1077"/>
      <c r="AJ68" s="1077"/>
      <c r="AK68" s="1077">
        <v>12</v>
      </c>
      <c r="AL68" s="1077"/>
      <c r="AM68" s="1077"/>
      <c r="AN68" s="1077"/>
      <c r="AO68" s="1077"/>
      <c r="AP68" s="1077">
        <v>8</v>
      </c>
      <c r="AQ68" s="1077"/>
      <c r="AR68" s="1077"/>
      <c r="AS68" s="1077"/>
      <c r="AT68" s="1077"/>
      <c r="AU68" s="1077">
        <v>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597</v>
      </c>
      <c r="C69" s="1070"/>
      <c r="D69" s="1070"/>
      <c r="E69" s="1070"/>
      <c r="F69" s="1070"/>
      <c r="G69" s="1070"/>
      <c r="H69" s="1070"/>
      <c r="I69" s="1070"/>
      <c r="J69" s="1070"/>
      <c r="K69" s="1070"/>
      <c r="L69" s="1070"/>
      <c r="M69" s="1070"/>
      <c r="N69" s="1070"/>
      <c r="O69" s="1070"/>
      <c r="P69" s="1071"/>
      <c r="Q69" s="1072">
        <v>83</v>
      </c>
      <c r="R69" s="1066"/>
      <c r="S69" s="1066"/>
      <c r="T69" s="1066"/>
      <c r="U69" s="1066"/>
      <c r="V69" s="1066">
        <v>81</v>
      </c>
      <c r="W69" s="1066"/>
      <c r="X69" s="1066"/>
      <c r="Y69" s="1066"/>
      <c r="Z69" s="1066"/>
      <c r="AA69" s="1066">
        <v>2</v>
      </c>
      <c r="AB69" s="1066"/>
      <c r="AC69" s="1066"/>
      <c r="AD69" s="1066"/>
      <c r="AE69" s="1066"/>
      <c r="AF69" s="1066">
        <v>2</v>
      </c>
      <c r="AG69" s="1066"/>
      <c r="AH69" s="1066"/>
      <c r="AI69" s="1066"/>
      <c r="AJ69" s="1066"/>
      <c r="AK69" s="1066" t="s">
        <v>536</v>
      </c>
      <c r="AL69" s="1066"/>
      <c r="AM69" s="1066"/>
      <c r="AN69" s="1066"/>
      <c r="AO69" s="1066"/>
      <c r="AP69" s="1066" t="s">
        <v>536</v>
      </c>
      <c r="AQ69" s="1066"/>
      <c r="AR69" s="1066"/>
      <c r="AS69" s="1066"/>
      <c r="AT69" s="1066"/>
      <c r="AU69" s="1066" t="s">
        <v>536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598</v>
      </c>
      <c r="C70" s="1070"/>
      <c r="D70" s="1070"/>
      <c r="E70" s="1070"/>
      <c r="F70" s="1070"/>
      <c r="G70" s="1070"/>
      <c r="H70" s="1070"/>
      <c r="I70" s="1070"/>
      <c r="J70" s="1070"/>
      <c r="K70" s="1070"/>
      <c r="L70" s="1070"/>
      <c r="M70" s="1070"/>
      <c r="N70" s="1070"/>
      <c r="O70" s="1070"/>
      <c r="P70" s="1071"/>
      <c r="Q70" s="1072">
        <v>10665</v>
      </c>
      <c r="R70" s="1066"/>
      <c r="S70" s="1066"/>
      <c r="T70" s="1066"/>
      <c r="U70" s="1066"/>
      <c r="V70" s="1066">
        <v>10638</v>
      </c>
      <c r="W70" s="1066"/>
      <c r="X70" s="1066"/>
      <c r="Y70" s="1066"/>
      <c r="Z70" s="1066"/>
      <c r="AA70" s="1066">
        <v>27</v>
      </c>
      <c r="AB70" s="1066"/>
      <c r="AC70" s="1066"/>
      <c r="AD70" s="1066"/>
      <c r="AE70" s="1066"/>
      <c r="AF70" s="1066">
        <v>27</v>
      </c>
      <c r="AG70" s="1066"/>
      <c r="AH70" s="1066"/>
      <c r="AI70" s="1066"/>
      <c r="AJ70" s="1066"/>
      <c r="AK70" s="1066" t="s">
        <v>536</v>
      </c>
      <c r="AL70" s="1066"/>
      <c r="AM70" s="1066"/>
      <c r="AN70" s="1066"/>
      <c r="AO70" s="1066"/>
      <c r="AP70" s="1066" t="s">
        <v>536</v>
      </c>
      <c r="AQ70" s="1066"/>
      <c r="AR70" s="1066"/>
      <c r="AS70" s="1066"/>
      <c r="AT70" s="1066"/>
      <c r="AU70" s="1066" t="s">
        <v>536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599</v>
      </c>
      <c r="C71" s="1070"/>
      <c r="D71" s="1070"/>
      <c r="E71" s="1070"/>
      <c r="F71" s="1070"/>
      <c r="G71" s="1070"/>
      <c r="H71" s="1070"/>
      <c r="I71" s="1070"/>
      <c r="J71" s="1070"/>
      <c r="K71" s="1070"/>
      <c r="L71" s="1070"/>
      <c r="M71" s="1070"/>
      <c r="N71" s="1070"/>
      <c r="O71" s="1070"/>
      <c r="P71" s="1071"/>
      <c r="Q71" s="1072">
        <v>60</v>
      </c>
      <c r="R71" s="1066"/>
      <c r="S71" s="1066"/>
      <c r="T71" s="1066"/>
      <c r="U71" s="1066"/>
      <c r="V71" s="1066">
        <v>60</v>
      </c>
      <c r="W71" s="1066"/>
      <c r="X71" s="1066"/>
      <c r="Y71" s="1066"/>
      <c r="Z71" s="1066"/>
      <c r="AA71" s="1066" t="s">
        <v>536</v>
      </c>
      <c r="AB71" s="1066"/>
      <c r="AC71" s="1066"/>
      <c r="AD71" s="1066"/>
      <c r="AE71" s="1066"/>
      <c r="AF71" s="1066" t="s">
        <v>536</v>
      </c>
      <c r="AG71" s="1066"/>
      <c r="AH71" s="1066"/>
      <c r="AI71" s="1066"/>
      <c r="AJ71" s="1066"/>
      <c r="AK71" s="1066" t="s">
        <v>536</v>
      </c>
      <c r="AL71" s="1066"/>
      <c r="AM71" s="1066"/>
      <c r="AN71" s="1066"/>
      <c r="AO71" s="1066"/>
      <c r="AP71" s="1066" t="s">
        <v>536</v>
      </c>
      <c r="AQ71" s="1066"/>
      <c r="AR71" s="1066"/>
      <c r="AS71" s="1066"/>
      <c r="AT71" s="1066"/>
      <c r="AU71" s="1066" t="s">
        <v>536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600</v>
      </c>
      <c r="C72" s="1070"/>
      <c r="D72" s="1070"/>
      <c r="E72" s="1070"/>
      <c r="F72" s="1070"/>
      <c r="G72" s="1070"/>
      <c r="H72" s="1070"/>
      <c r="I72" s="1070"/>
      <c r="J72" s="1070"/>
      <c r="K72" s="1070"/>
      <c r="L72" s="1070"/>
      <c r="M72" s="1070"/>
      <c r="N72" s="1070"/>
      <c r="O72" s="1070"/>
      <c r="P72" s="1071"/>
      <c r="Q72" s="1072">
        <v>197</v>
      </c>
      <c r="R72" s="1066"/>
      <c r="S72" s="1066"/>
      <c r="T72" s="1066"/>
      <c r="U72" s="1066"/>
      <c r="V72" s="1066">
        <v>195</v>
      </c>
      <c r="W72" s="1066"/>
      <c r="X72" s="1066"/>
      <c r="Y72" s="1066"/>
      <c r="Z72" s="1066"/>
      <c r="AA72" s="1066">
        <v>2</v>
      </c>
      <c r="AB72" s="1066"/>
      <c r="AC72" s="1066"/>
      <c r="AD72" s="1066"/>
      <c r="AE72" s="1066"/>
      <c r="AF72" s="1066">
        <v>2</v>
      </c>
      <c r="AG72" s="1066"/>
      <c r="AH72" s="1066"/>
      <c r="AI72" s="1066"/>
      <c r="AJ72" s="1066"/>
      <c r="AK72" s="1066">
        <v>1</v>
      </c>
      <c r="AL72" s="1066"/>
      <c r="AM72" s="1066"/>
      <c r="AN72" s="1066"/>
      <c r="AO72" s="1066"/>
      <c r="AP72" s="1066" t="s">
        <v>536</v>
      </c>
      <c r="AQ72" s="1066"/>
      <c r="AR72" s="1066"/>
      <c r="AS72" s="1066"/>
      <c r="AT72" s="1066"/>
      <c r="AU72" s="1066" t="s">
        <v>536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601</v>
      </c>
      <c r="C73" s="1070"/>
      <c r="D73" s="1070"/>
      <c r="E73" s="1070"/>
      <c r="F73" s="1070"/>
      <c r="G73" s="1070"/>
      <c r="H73" s="1070"/>
      <c r="I73" s="1070"/>
      <c r="J73" s="1070"/>
      <c r="K73" s="1070"/>
      <c r="L73" s="1070"/>
      <c r="M73" s="1070"/>
      <c r="N73" s="1070"/>
      <c r="O73" s="1070"/>
      <c r="P73" s="1071"/>
      <c r="Q73" s="1072">
        <v>1436</v>
      </c>
      <c r="R73" s="1066"/>
      <c r="S73" s="1066"/>
      <c r="T73" s="1066"/>
      <c r="U73" s="1066"/>
      <c r="V73" s="1066">
        <v>1393</v>
      </c>
      <c r="W73" s="1066"/>
      <c r="X73" s="1066"/>
      <c r="Y73" s="1066"/>
      <c r="Z73" s="1066"/>
      <c r="AA73" s="1066">
        <v>43</v>
      </c>
      <c r="AB73" s="1066"/>
      <c r="AC73" s="1066"/>
      <c r="AD73" s="1066"/>
      <c r="AE73" s="1066"/>
      <c r="AF73" s="1066">
        <v>43</v>
      </c>
      <c r="AG73" s="1066"/>
      <c r="AH73" s="1066"/>
      <c r="AI73" s="1066"/>
      <c r="AJ73" s="1066"/>
      <c r="AK73" s="1066" t="s">
        <v>536</v>
      </c>
      <c r="AL73" s="1066"/>
      <c r="AM73" s="1066"/>
      <c r="AN73" s="1066"/>
      <c r="AO73" s="1066"/>
      <c r="AP73" s="1066">
        <v>728</v>
      </c>
      <c r="AQ73" s="1066"/>
      <c r="AR73" s="1066"/>
      <c r="AS73" s="1066"/>
      <c r="AT73" s="1066"/>
      <c r="AU73" s="1066">
        <v>427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602</v>
      </c>
      <c r="C74" s="1070"/>
      <c r="D74" s="1070"/>
      <c r="E74" s="1070"/>
      <c r="F74" s="1070"/>
      <c r="G74" s="1070"/>
      <c r="H74" s="1070"/>
      <c r="I74" s="1070"/>
      <c r="J74" s="1070"/>
      <c r="K74" s="1070"/>
      <c r="L74" s="1070"/>
      <c r="M74" s="1070"/>
      <c r="N74" s="1070"/>
      <c r="O74" s="1070"/>
      <c r="P74" s="1071"/>
      <c r="Q74" s="1072">
        <v>2052</v>
      </c>
      <c r="R74" s="1066"/>
      <c r="S74" s="1066"/>
      <c r="T74" s="1066"/>
      <c r="U74" s="1066"/>
      <c r="V74" s="1066">
        <v>1980</v>
      </c>
      <c r="W74" s="1066"/>
      <c r="X74" s="1066"/>
      <c r="Y74" s="1066"/>
      <c r="Z74" s="1066"/>
      <c r="AA74" s="1066">
        <v>72</v>
      </c>
      <c r="AB74" s="1066"/>
      <c r="AC74" s="1066"/>
      <c r="AD74" s="1066"/>
      <c r="AE74" s="1066"/>
      <c r="AF74" s="1066">
        <v>72</v>
      </c>
      <c r="AG74" s="1066"/>
      <c r="AH74" s="1066"/>
      <c r="AI74" s="1066"/>
      <c r="AJ74" s="1066"/>
      <c r="AK74" s="1066" t="s">
        <v>536</v>
      </c>
      <c r="AL74" s="1066"/>
      <c r="AM74" s="1066"/>
      <c r="AN74" s="1066"/>
      <c r="AO74" s="1066"/>
      <c r="AP74" s="1066">
        <v>1765</v>
      </c>
      <c r="AQ74" s="1066"/>
      <c r="AR74" s="1066"/>
      <c r="AS74" s="1066"/>
      <c r="AT74" s="1066"/>
      <c r="AU74" s="1066">
        <v>776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603</v>
      </c>
      <c r="C75" s="1070"/>
      <c r="D75" s="1070"/>
      <c r="E75" s="1070"/>
      <c r="F75" s="1070"/>
      <c r="G75" s="1070"/>
      <c r="H75" s="1070"/>
      <c r="I75" s="1070"/>
      <c r="J75" s="1070"/>
      <c r="K75" s="1070"/>
      <c r="L75" s="1070"/>
      <c r="M75" s="1070"/>
      <c r="N75" s="1070"/>
      <c r="O75" s="1070"/>
      <c r="P75" s="1071"/>
      <c r="Q75" s="1073">
        <v>236</v>
      </c>
      <c r="R75" s="1074"/>
      <c r="S75" s="1074"/>
      <c r="T75" s="1074"/>
      <c r="U75" s="1075"/>
      <c r="V75" s="1076">
        <v>228</v>
      </c>
      <c r="W75" s="1074"/>
      <c r="X75" s="1074"/>
      <c r="Y75" s="1074"/>
      <c r="Z75" s="1075"/>
      <c r="AA75" s="1076">
        <v>8</v>
      </c>
      <c r="AB75" s="1074"/>
      <c r="AC75" s="1074"/>
      <c r="AD75" s="1074"/>
      <c r="AE75" s="1075"/>
      <c r="AF75" s="1076">
        <v>8</v>
      </c>
      <c r="AG75" s="1074"/>
      <c r="AH75" s="1074"/>
      <c r="AI75" s="1074"/>
      <c r="AJ75" s="1075"/>
      <c r="AK75" s="1076">
        <v>45</v>
      </c>
      <c r="AL75" s="1074"/>
      <c r="AM75" s="1074"/>
      <c r="AN75" s="1074"/>
      <c r="AO75" s="1075"/>
      <c r="AP75" s="1076" t="s">
        <v>536</v>
      </c>
      <c r="AQ75" s="1074"/>
      <c r="AR75" s="1074"/>
      <c r="AS75" s="1074"/>
      <c r="AT75" s="1075"/>
      <c r="AU75" s="1076" t="s">
        <v>536</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604</v>
      </c>
      <c r="C76" s="1070"/>
      <c r="D76" s="1070"/>
      <c r="E76" s="1070"/>
      <c r="F76" s="1070"/>
      <c r="G76" s="1070"/>
      <c r="H76" s="1070"/>
      <c r="I76" s="1070"/>
      <c r="J76" s="1070"/>
      <c r="K76" s="1070"/>
      <c r="L76" s="1070"/>
      <c r="M76" s="1070"/>
      <c r="N76" s="1070"/>
      <c r="O76" s="1070"/>
      <c r="P76" s="1071"/>
      <c r="Q76" s="1073">
        <v>65</v>
      </c>
      <c r="R76" s="1074"/>
      <c r="S76" s="1074"/>
      <c r="T76" s="1074"/>
      <c r="U76" s="1075"/>
      <c r="V76" s="1076">
        <v>65</v>
      </c>
      <c r="W76" s="1074"/>
      <c r="X76" s="1074"/>
      <c r="Y76" s="1074"/>
      <c r="Z76" s="1075"/>
      <c r="AA76" s="1076" t="s">
        <v>536</v>
      </c>
      <c r="AB76" s="1074"/>
      <c r="AC76" s="1074"/>
      <c r="AD76" s="1074"/>
      <c r="AE76" s="1075"/>
      <c r="AF76" s="1076" t="s">
        <v>536</v>
      </c>
      <c r="AG76" s="1074"/>
      <c r="AH76" s="1074"/>
      <c r="AI76" s="1074"/>
      <c r="AJ76" s="1075"/>
      <c r="AK76" s="1076" t="s">
        <v>536</v>
      </c>
      <c r="AL76" s="1074"/>
      <c r="AM76" s="1074"/>
      <c r="AN76" s="1074"/>
      <c r="AO76" s="1075"/>
      <c r="AP76" s="1076" t="s">
        <v>536</v>
      </c>
      <c r="AQ76" s="1074"/>
      <c r="AR76" s="1074"/>
      <c r="AS76" s="1074"/>
      <c r="AT76" s="1075"/>
      <c r="AU76" s="1076" t="s">
        <v>536</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605</v>
      </c>
      <c r="C77" s="1070"/>
      <c r="D77" s="1070"/>
      <c r="E77" s="1070"/>
      <c r="F77" s="1070"/>
      <c r="G77" s="1070"/>
      <c r="H77" s="1070"/>
      <c r="I77" s="1070"/>
      <c r="J77" s="1070"/>
      <c r="K77" s="1070"/>
      <c r="L77" s="1070"/>
      <c r="M77" s="1070"/>
      <c r="N77" s="1070"/>
      <c r="O77" s="1070"/>
      <c r="P77" s="1071"/>
      <c r="Q77" s="1073">
        <v>168</v>
      </c>
      <c r="R77" s="1074"/>
      <c r="S77" s="1074"/>
      <c r="T77" s="1074"/>
      <c r="U77" s="1075"/>
      <c r="V77" s="1076">
        <v>146</v>
      </c>
      <c r="W77" s="1074"/>
      <c r="X77" s="1074"/>
      <c r="Y77" s="1074"/>
      <c r="Z77" s="1075"/>
      <c r="AA77" s="1076">
        <v>21</v>
      </c>
      <c r="AB77" s="1074"/>
      <c r="AC77" s="1074"/>
      <c r="AD77" s="1074"/>
      <c r="AE77" s="1075"/>
      <c r="AF77" s="1076">
        <v>21</v>
      </c>
      <c r="AG77" s="1074"/>
      <c r="AH77" s="1074"/>
      <c r="AI77" s="1074"/>
      <c r="AJ77" s="1075"/>
      <c r="AK77" s="1076" t="s">
        <v>536</v>
      </c>
      <c r="AL77" s="1074"/>
      <c r="AM77" s="1074"/>
      <c r="AN77" s="1074"/>
      <c r="AO77" s="1075"/>
      <c r="AP77" s="1076" t="s">
        <v>536</v>
      </c>
      <c r="AQ77" s="1074"/>
      <c r="AR77" s="1074"/>
      <c r="AS77" s="1074"/>
      <c r="AT77" s="1075"/>
      <c r="AU77" s="1076" t="s">
        <v>536</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606</v>
      </c>
      <c r="C78" s="1070"/>
      <c r="D78" s="1070"/>
      <c r="E78" s="1070"/>
      <c r="F78" s="1070"/>
      <c r="G78" s="1070"/>
      <c r="H78" s="1070"/>
      <c r="I78" s="1070"/>
      <c r="J78" s="1070"/>
      <c r="K78" s="1070"/>
      <c r="L78" s="1070"/>
      <c r="M78" s="1070"/>
      <c r="N78" s="1070"/>
      <c r="O78" s="1070"/>
      <c r="P78" s="1071"/>
      <c r="Q78" s="1072">
        <v>772932</v>
      </c>
      <c r="R78" s="1066"/>
      <c r="S78" s="1066"/>
      <c r="T78" s="1066"/>
      <c r="U78" s="1066"/>
      <c r="V78" s="1066">
        <v>740589</v>
      </c>
      <c r="W78" s="1066"/>
      <c r="X78" s="1066"/>
      <c r="Y78" s="1066"/>
      <c r="Z78" s="1066"/>
      <c r="AA78" s="1066">
        <v>32343</v>
      </c>
      <c r="AB78" s="1066"/>
      <c r="AC78" s="1066"/>
      <c r="AD78" s="1066"/>
      <c r="AE78" s="1066"/>
      <c r="AF78" s="1066">
        <v>32343</v>
      </c>
      <c r="AG78" s="1066"/>
      <c r="AH78" s="1066"/>
      <c r="AI78" s="1066"/>
      <c r="AJ78" s="1066"/>
      <c r="AK78" s="1066">
        <v>691</v>
      </c>
      <c r="AL78" s="1066"/>
      <c r="AM78" s="1066"/>
      <c r="AN78" s="1066"/>
      <c r="AO78" s="1066"/>
      <c r="AP78" s="1066" t="s">
        <v>536</v>
      </c>
      <c r="AQ78" s="1066"/>
      <c r="AR78" s="1066"/>
      <c r="AS78" s="1066"/>
      <c r="AT78" s="1066"/>
      <c r="AU78" s="1066" t="s">
        <v>536</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607</v>
      </c>
      <c r="C79" s="1070"/>
      <c r="D79" s="1070"/>
      <c r="E79" s="1070"/>
      <c r="F79" s="1070"/>
      <c r="G79" s="1070"/>
      <c r="H79" s="1070"/>
      <c r="I79" s="1070"/>
      <c r="J79" s="1070"/>
      <c r="K79" s="1070"/>
      <c r="L79" s="1070"/>
      <c r="M79" s="1070"/>
      <c r="N79" s="1070"/>
      <c r="O79" s="1070"/>
      <c r="P79" s="1071"/>
      <c r="Q79" s="1072">
        <v>4321</v>
      </c>
      <c r="R79" s="1066"/>
      <c r="S79" s="1066"/>
      <c r="T79" s="1066"/>
      <c r="U79" s="1066"/>
      <c r="V79" s="1066">
        <v>3739</v>
      </c>
      <c r="W79" s="1066"/>
      <c r="X79" s="1066"/>
      <c r="Y79" s="1066"/>
      <c r="Z79" s="1066"/>
      <c r="AA79" s="1066">
        <v>581</v>
      </c>
      <c r="AB79" s="1066"/>
      <c r="AC79" s="1066"/>
      <c r="AD79" s="1066"/>
      <c r="AE79" s="1066"/>
      <c r="AF79" s="1066">
        <v>2184</v>
      </c>
      <c r="AG79" s="1066"/>
      <c r="AH79" s="1066"/>
      <c r="AI79" s="1066"/>
      <c r="AJ79" s="1066"/>
      <c r="AK79" s="1066" t="s">
        <v>595</v>
      </c>
      <c r="AL79" s="1066"/>
      <c r="AM79" s="1066"/>
      <c r="AN79" s="1066"/>
      <c r="AO79" s="1066"/>
      <c r="AP79" s="1066">
        <v>7465</v>
      </c>
      <c r="AQ79" s="1066"/>
      <c r="AR79" s="1066"/>
      <c r="AS79" s="1066"/>
      <c r="AT79" s="1066"/>
      <c r="AU79" s="1066" t="s">
        <v>595</v>
      </c>
      <c r="AV79" s="1066"/>
      <c r="AW79" s="1066"/>
      <c r="AX79" s="1066"/>
      <c r="AY79" s="1066"/>
      <c r="AZ79" s="1067" t="s">
        <v>608</v>
      </c>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393</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34711</v>
      </c>
      <c r="AG88" s="1054"/>
      <c r="AH88" s="1054"/>
      <c r="AI88" s="1054"/>
      <c r="AJ88" s="1054"/>
      <c r="AK88" s="1058"/>
      <c r="AL88" s="1058"/>
      <c r="AM88" s="1058"/>
      <c r="AN88" s="1058"/>
      <c r="AO88" s="1058"/>
      <c r="AP88" s="1054">
        <v>9965</v>
      </c>
      <c r="AQ88" s="1054"/>
      <c r="AR88" s="1054"/>
      <c r="AS88" s="1054"/>
      <c r="AT88" s="1054"/>
      <c r="AU88" s="1054">
        <v>1204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1114</v>
      </c>
      <c r="CS102" s="1046"/>
      <c r="CT102" s="1046"/>
      <c r="CU102" s="1046"/>
      <c r="CV102" s="1047"/>
      <c r="CW102" s="1045">
        <v>23</v>
      </c>
      <c r="CX102" s="1046"/>
      <c r="CY102" s="1046"/>
      <c r="CZ102" s="1046"/>
      <c r="DA102" s="1047"/>
      <c r="DB102" s="1045">
        <v>108</v>
      </c>
      <c r="DC102" s="1046"/>
      <c r="DD102" s="1046"/>
      <c r="DE102" s="1046"/>
      <c r="DF102" s="1047"/>
      <c r="DG102" s="1045" t="s">
        <v>536</v>
      </c>
      <c r="DH102" s="1046"/>
      <c r="DI102" s="1046"/>
      <c r="DJ102" s="1046"/>
      <c r="DK102" s="1047"/>
      <c r="DL102" s="1045" t="s">
        <v>536</v>
      </c>
      <c r="DM102" s="1046"/>
      <c r="DN102" s="1046"/>
      <c r="DO102" s="1046"/>
      <c r="DP102" s="1047"/>
      <c r="DQ102" s="1045" t="s">
        <v>536</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307</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307</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307</v>
      </c>
      <c r="DR109" s="989"/>
      <c r="DS109" s="989"/>
      <c r="DT109" s="989"/>
      <c r="DU109" s="990"/>
      <c r="DV109" s="991" t="s">
        <v>434</v>
      </c>
      <c r="DW109" s="989"/>
      <c r="DX109" s="989"/>
      <c r="DY109" s="989"/>
      <c r="DZ109" s="1020"/>
    </row>
    <row r="110" spans="1:131" s="248" customFormat="1" ht="26.25" customHeight="1">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2714208</v>
      </c>
      <c r="AB110" s="982"/>
      <c r="AC110" s="982"/>
      <c r="AD110" s="982"/>
      <c r="AE110" s="983"/>
      <c r="AF110" s="984">
        <v>2898667</v>
      </c>
      <c r="AG110" s="982"/>
      <c r="AH110" s="982"/>
      <c r="AI110" s="982"/>
      <c r="AJ110" s="983"/>
      <c r="AK110" s="984">
        <v>3049711</v>
      </c>
      <c r="AL110" s="982"/>
      <c r="AM110" s="982"/>
      <c r="AN110" s="982"/>
      <c r="AO110" s="983"/>
      <c r="AP110" s="985">
        <v>24.3</v>
      </c>
      <c r="AQ110" s="986"/>
      <c r="AR110" s="986"/>
      <c r="AS110" s="986"/>
      <c r="AT110" s="987"/>
      <c r="AU110" s="1021" t="s">
        <v>73</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31192226</v>
      </c>
      <c r="BR110" s="929"/>
      <c r="BS110" s="929"/>
      <c r="BT110" s="929"/>
      <c r="BU110" s="929"/>
      <c r="BV110" s="929">
        <v>31459254</v>
      </c>
      <c r="BW110" s="929"/>
      <c r="BX110" s="929"/>
      <c r="BY110" s="929"/>
      <c r="BZ110" s="929"/>
      <c r="CA110" s="929">
        <v>31428394</v>
      </c>
      <c r="CB110" s="929"/>
      <c r="CC110" s="929"/>
      <c r="CD110" s="929"/>
      <c r="CE110" s="929"/>
      <c r="CF110" s="953">
        <v>250.3</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440</v>
      </c>
      <c r="DH110" s="929"/>
      <c r="DI110" s="929"/>
      <c r="DJ110" s="929"/>
      <c r="DK110" s="929"/>
      <c r="DL110" s="929" t="s">
        <v>441</v>
      </c>
      <c r="DM110" s="929"/>
      <c r="DN110" s="929"/>
      <c r="DO110" s="929"/>
      <c r="DP110" s="929"/>
      <c r="DQ110" s="929" t="s">
        <v>442</v>
      </c>
      <c r="DR110" s="929"/>
      <c r="DS110" s="929"/>
      <c r="DT110" s="929"/>
      <c r="DU110" s="929"/>
      <c r="DV110" s="930" t="s">
        <v>442</v>
      </c>
      <c r="DW110" s="930"/>
      <c r="DX110" s="930"/>
      <c r="DY110" s="930"/>
      <c r="DZ110" s="931"/>
    </row>
    <row r="111" spans="1:131" s="248" customFormat="1" ht="26.25" customHeight="1">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444</v>
      </c>
      <c r="AB111" s="1010"/>
      <c r="AC111" s="1010"/>
      <c r="AD111" s="1010"/>
      <c r="AE111" s="1011"/>
      <c r="AF111" s="1012" t="s">
        <v>445</v>
      </c>
      <c r="AG111" s="1010"/>
      <c r="AH111" s="1010"/>
      <c r="AI111" s="1010"/>
      <c r="AJ111" s="1011"/>
      <c r="AK111" s="1012" t="s">
        <v>446</v>
      </c>
      <c r="AL111" s="1010"/>
      <c r="AM111" s="1010"/>
      <c r="AN111" s="1010"/>
      <c r="AO111" s="1011"/>
      <c r="AP111" s="1013" t="s">
        <v>442</v>
      </c>
      <c r="AQ111" s="1014"/>
      <c r="AR111" s="1014"/>
      <c r="AS111" s="1014"/>
      <c r="AT111" s="1015"/>
      <c r="AU111" s="1023"/>
      <c r="AV111" s="1024"/>
      <c r="AW111" s="1024"/>
      <c r="AX111" s="1024"/>
      <c r="AY111" s="1024"/>
      <c r="AZ111" s="899" t="s">
        <v>447</v>
      </c>
      <c r="BA111" s="834"/>
      <c r="BB111" s="834"/>
      <c r="BC111" s="834"/>
      <c r="BD111" s="834"/>
      <c r="BE111" s="834"/>
      <c r="BF111" s="834"/>
      <c r="BG111" s="834"/>
      <c r="BH111" s="834"/>
      <c r="BI111" s="834"/>
      <c r="BJ111" s="834"/>
      <c r="BK111" s="834"/>
      <c r="BL111" s="834"/>
      <c r="BM111" s="834"/>
      <c r="BN111" s="834"/>
      <c r="BO111" s="834"/>
      <c r="BP111" s="835"/>
      <c r="BQ111" s="900">
        <v>907</v>
      </c>
      <c r="BR111" s="901"/>
      <c r="BS111" s="901"/>
      <c r="BT111" s="901"/>
      <c r="BU111" s="901"/>
      <c r="BV111" s="901" t="s">
        <v>131</v>
      </c>
      <c r="BW111" s="901"/>
      <c r="BX111" s="901"/>
      <c r="BY111" s="901"/>
      <c r="BZ111" s="901"/>
      <c r="CA111" s="901" t="s">
        <v>445</v>
      </c>
      <c r="CB111" s="901"/>
      <c r="CC111" s="901"/>
      <c r="CD111" s="901"/>
      <c r="CE111" s="901"/>
      <c r="CF111" s="962" t="s">
        <v>131</v>
      </c>
      <c r="CG111" s="963"/>
      <c r="CH111" s="963"/>
      <c r="CI111" s="963"/>
      <c r="CJ111" s="963"/>
      <c r="CK111" s="1018"/>
      <c r="CL111" s="905"/>
      <c r="CM111" s="908" t="s">
        <v>448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441</v>
      </c>
      <c r="DH111" s="901"/>
      <c r="DI111" s="901"/>
      <c r="DJ111" s="901"/>
      <c r="DK111" s="901"/>
      <c r="DL111" s="901" t="s">
        <v>442</v>
      </c>
      <c r="DM111" s="901"/>
      <c r="DN111" s="901"/>
      <c r="DO111" s="901"/>
      <c r="DP111" s="901"/>
      <c r="DQ111" s="901" t="s">
        <v>442</v>
      </c>
      <c r="DR111" s="901"/>
      <c r="DS111" s="901"/>
      <c r="DT111" s="901"/>
      <c r="DU111" s="901"/>
      <c r="DV111" s="878" t="s">
        <v>442</v>
      </c>
      <c r="DW111" s="878"/>
      <c r="DX111" s="878"/>
      <c r="DY111" s="878"/>
      <c r="DZ111" s="879"/>
    </row>
    <row r="112" spans="1:131" s="248" customFormat="1" ht="26.25" customHeight="1">
      <c r="A112" s="1003" t="s">
        <v>449</v>
      </c>
      <c r="B112" s="1004"/>
      <c r="C112" s="834" t="s">
        <v>450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441</v>
      </c>
      <c r="AB112" s="864"/>
      <c r="AC112" s="864"/>
      <c r="AD112" s="864"/>
      <c r="AE112" s="865"/>
      <c r="AF112" s="866" t="s">
        <v>445</v>
      </c>
      <c r="AG112" s="864"/>
      <c r="AH112" s="864"/>
      <c r="AI112" s="864"/>
      <c r="AJ112" s="865"/>
      <c r="AK112" s="866" t="s">
        <v>441</v>
      </c>
      <c r="AL112" s="864"/>
      <c r="AM112" s="864"/>
      <c r="AN112" s="864"/>
      <c r="AO112" s="865"/>
      <c r="AP112" s="911" t="s">
        <v>441</v>
      </c>
      <c r="AQ112" s="912"/>
      <c r="AR112" s="912"/>
      <c r="AS112" s="912"/>
      <c r="AT112" s="913"/>
      <c r="AU112" s="1023"/>
      <c r="AV112" s="1024"/>
      <c r="AW112" s="1024"/>
      <c r="AX112" s="1024"/>
      <c r="AY112" s="1024"/>
      <c r="AZ112" s="899" t="s">
        <v>451</v>
      </c>
      <c r="BA112" s="834"/>
      <c r="BB112" s="834"/>
      <c r="BC112" s="834"/>
      <c r="BD112" s="834"/>
      <c r="BE112" s="834"/>
      <c r="BF112" s="834"/>
      <c r="BG112" s="834"/>
      <c r="BH112" s="834"/>
      <c r="BI112" s="834"/>
      <c r="BJ112" s="834"/>
      <c r="BK112" s="834"/>
      <c r="BL112" s="834"/>
      <c r="BM112" s="834"/>
      <c r="BN112" s="834"/>
      <c r="BO112" s="834"/>
      <c r="BP112" s="835"/>
      <c r="BQ112" s="900">
        <v>12576299</v>
      </c>
      <c r="BR112" s="901"/>
      <c r="BS112" s="901"/>
      <c r="BT112" s="901"/>
      <c r="BU112" s="901"/>
      <c r="BV112" s="901">
        <v>12124437</v>
      </c>
      <c r="BW112" s="901"/>
      <c r="BX112" s="901"/>
      <c r="BY112" s="901"/>
      <c r="BZ112" s="901"/>
      <c r="CA112" s="901">
        <v>12171998</v>
      </c>
      <c r="CB112" s="901"/>
      <c r="CC112" s="901"/>
      <c r="CD112" s="901"/>
      <c r="CE112" s="901"/>
      <c r="CF112" s="962">
        <v>96.9</v>
      </c>
      <c r="CG112" s="963"/>
      <c r="CH112" s="963"/>
      <c r="CI112" s="963"/>
      <c r="CJ112" s="963"/>
      <c r="CK112" s="1018"/>
      <c r="CL112" s="905"/>
      <c r="CM112" s="908" t="s">
        <v>452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441</v>
      </c>
      <c r="DH112" s="901"/>
      <c r="DI112" s="901"/>
      <c r="DJ112" s="901"/>
      <c r="DK112" s="901"/>
      <c r="DL112" s="901" t="s">
        <v>131</v>
      </c>
      <c r="DM112" s="901"/>
      <c r="DN112" s="901"/>
      <c r="DO112" s="901"/>
      <c r="DP112" s="901"/>
      <c r="DQ112" s="901" t="s">
        <v>441</v>
      </c>
      <c r="DR112" s="901"/>
      <c r="DS112" s="901"/>
      <c r="DT112" s="901"/>
      <c r="DU112" s="901"/>
      <c r="DV112" s="878" t="s">
        <v>442</v>
      </c>
      <c r="DW112" s="878"/>
      <c r="DX112" s="878"/>
      <c r="DY112" s="878"/>
      <c r="DZ112" s="879"/>
    </row>
    <row r="113" spans="1:130" s="248" customFormat="1" ht="26.25" customHeight="1">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945411</v>
      </c>
      <c r="AB113" s="1010"/>
      <c r="AC113" s="1010"/>
      <c r="AD113" s="1010"/>
      <c r="AE113" s="1011"/>
      <c r="AF113" s="1012">
        <v>905750</v>
      </c>
      <c r="AG113" s="1010"/>
      <c r="AH113" s="1010"/>
      <c r="AI113" s="1010"/>
      <c r="AJ113" s="1011"/>
      <c r="AK113" s="1012">
        <v>908388</v>
      </c>
      <c r="AL113" s="1010"/>
      <c r="AM113" s="1010"/>
      <c r="AN113" s="1010"/>
      <c r="AO113" s="1011"/>
      <c r="AP113" s="1013">
        <v>7.2</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v>754174</v>
      </c>
      <c r="BR113" s="901"/>
      <c r="BS113" s="901"/>
      <c r="BT113" s="901"/>
      <c r="BU113" s="901"/>
      <c r="BV113" s="901">
        <v>1060613</v>
      </c>
      <c r="BW113" s="901"/>
      <c r="BX113" s="901"/>
      <c r="BY113" s="901"/>
      <c r="BZ113" s="901"/>
      <c r="CA113" s="901">
        <v>1203544</v>
      </c>
      <c r="CB113" s="901"/>
      <c r="CC113" s="901"/>
      <c r="CD113" s="901"/>
      <c r="CE113" s="901"/>
      <c r="CF113" s="962">
        <v>9.6</v>
      </c>
      <c r="CG113" s="963"/>
      <c r="CH113" s="963"/>
      <c r="CI113" s="963"/>
      <c r="CJ113" s="963"/>
      <c r="CK113" s="1018"/>
      <c r="CL113" s="905"/>
      <c r="CM113" s="908" t="s">
        <v>455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441</v>
      </c>
      <c r="DH113" s="864"/>
      <c r="DI113" s="864"/>
      <c r="DJ113" s="864"/>
      <c r="DK113" s="865"/>
      <c r="DL113" s="866" t="s">
        <v>442</v>
      </c>
      <c r="DM113" s="864"/>
      <c r="DN113" s="864"/>
      <c r="DO113" s="864"/>
      <c r="DP113" s="865"/>
      <c r="DQ113" s="866" t="s">
        <v>442</v>
      </c>
      <c r="DR113" s="864"/>
      <c r="DS113" s="864"/>
      <c r="DT113" s="864"/>
      <c r="DU113" s="865"/>
      <c r="DV113" s="911" t="s">
        <v>445</v>
      </c>
      <c r="DW113" s="912"/>
      <c r="DX113" s="912"/>
      <c r="DY113" s="912"/>
      <c r="DZ113" s="913"/>
    </row>
    <row r="114" spans="1:130" s="248" customFormat="1" ht="26.25" customHeight="1">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124</v>
      </c>
      <c r="AB114" s="864"/>
      <c r="AC114" s="864"/>
      <c r="AD114" s="864"/>
      <c r="AE114" s="865"/>
      <c r="AF114" s="866">
        <v>1024</v>
      </c>
      <c r="AG114" s="864"/>
      <c r="AH114" s="864"/>
      <c r="AI114" s="864"/>
      <c r="AJ114" s="865"/>
      <c r="AK114" s="866">
        <v>1226</v>
      </c>
      <c r="AL114" s="864"/>
      <c r="AM114" s="864"/>
      <c r="AN114" s="864"/>
      <c r="AO114" s="865"/>
      <c r="AP114" s="911">
        <v>0</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3207973</v>
      </c>
      <c r="BR114" s="901"/>
      <c r="BS114" s="901"/>
      <c r="BT114" s="901"/>
      <c r="BU114" s="901"/>
      <c r="BV114" s="901">
        <v>2818570</v>
      </c>
      <c r="BW114" s="901"/>
      <c r="BX114" s="901"/>
      <c r="BY114" s="901"/>
      <c r="BZ114" s="901"/>
      <c r="CA114" s="901">
        <v>2611207</v>
      </c>
      <c r="CB114" s="901"/>
      <c r="CC114" s="901"/>
      <c r="CD114" s="901"/>
      <c r="CE114" s="901"/>
      <c r="CF114" s="962">
        <v>20.8</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442</v>
      </c>
      <c r="DH114" s="864"/>
      <c r="DI114" s="864"/>
      <c r="DJ114" s="864"/>
      <c r="DK114" s="865"/>
      <c r="DL114" s="866" t="s">
        <v>442</v>
      </c>
      <c r="DM114" s="864"/>
      <c r="DN114" s="864"/>
      <c r="DO114" s="864"/>
      <c r="DP114" s="865"/>
      <c r="DQ114" s="866" t="s">
        <v>441</v>
      </c>
      <c r="DR114" s="864"/>
      <c r="DS114" s="864"/>
      <c r="DT114" s="864"/>
      <c r="DU114" s="865"/>
      <c r="DV114" s="911" t="s">
        <v>442</v>
      </c>
      <c r="DW114" s="912"/>
      <c r="DX114" s="912"/>
      <c r="DY114" s="912"/>
      <c r="DZ114" s="913"/>
    </row>
    <row r="115" spans="1:130" s="248" customFormat="1" ht="26.25" customHeight="1">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82391</v>
      </c>
      <c r="AB115" s="1010"/>
      <c r="AC115" s="1010"/>
      <c r="AD115" s="1010"/>
      <c r="AE115" s="1011"/>
      <c r="AF115" s="1012">
        <v>115811</v>
      </c>
      <c r="AG115" s="1010"/>
      <c r="AH115" s="1010"/>
      <c r="AI115" s="1010"/>
      <c r="AJ115" s="1011"/>
      <c r="AK115" s="1012">
        <v>154784</v>
      </c>
      <c r="AL115" s="1010"/>
      <c r="AM115" s="1010"/>
      <c r="AN115" s="1010"/>
      <c r="AO115" s="1011"/>
      <c r="AP115" s="1013">
        <v>1.2</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t="s">
        <v>445</v>
      </c>
      <c r="BR115" s="901"/>
      <c r="BS115" s="901"/>
      <c r="BT115" s="901"/>
      <c r="BU115" s="901"/>
      <c r="BV115" s="901" t="s">
        <v>441</v>
      </c>
      <c r="BW115" s="901"/>
      <c r="BX115" s="901"/>
      <c r="BY115" s="901"/>
      <c r="BZ115" s="901"/>
      <c r="CA115" s="901" t="s">
        <v>442</v>
      </c>
      <c r="CB115" s="901"/>
      <c r="CC115" s="901"/>
      <c r="CD115" s="901"/>
      <c r="CE115" s="901"/>
      <c r="CF115" s="962" t="s">
        <v>131</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441</v>
      </c>
      <c r="DH115" s="864"/>
      <c r="DI115" s="864"/>
      <c r="DJ115" s="864"/>
      <c r="DK115" s="865"/>
      <c r="DL115" s="866" t="s">
        <v>442</v>
      </c>
      <c r="DM115" s="864"/>
      <c r="DN115" s="864"/>
      <c r="DO115" s="864"/>
      <c r="DP115" s="865"/>
      <c r="DQ115" s="866" t="s">
        <v>441</v>
      </c>
      <c r="DR115" s="864"/>
      <c r="DS115" s="864"/>
      <c r="DT115" s="864"/>
      <c r="DU115" s="865"/>
      <c r="DV115" s="911" t="s">
        <v>445</v>
      </c>
      <c r="DW115" s="912"/>
      <c r="DX115" s="912"/>
      <c r="DY115" s="912"/>
      <c r="DZ115" s="913"/>
    </row>
    <row r="116" spans="1:130" s="248" customFormat="1" ht="26.25" customHeight="1">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445</v>
      </c>
      <c r="AB116" s="864"/>
      <c r="AC116" s="864"/>
      <c r="AD116" s="864"/>
      <c r="AE116" s="865"/>
      <c r="AF116" s="866" t="s">
        <v>442</v>
      </c>
      <c r="AG116" s="864"/>
      <c r="AH116" s="864"/>
      <c r="AI116" s="864"/>
      <c r="AJ116" s="865"/>
      <c r="AK116" s="866" t="s">
        <v>441</v>
      </c>
      <c r="AL116" s="864"/>
      <c r="AM116" s="864"/>
      <c r="AN116" s="864"/>
      <c r="AO116" s="865"/>
      <c r="AP116" s="911" t="s">
        <v>442</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442</v>
      </c>
      <c r="BR116" s="901"/>
      <c r="BS116" s="901"/>
      <c r="BT116" s="901"/>
      <c r="BU116" s="901"/>
      <c r="BV116" s="901" t="s">
        <v>442</v>
      </c>
      <c r="BW116" s="901"/>
      <c r="BX116" s="901"/>
      <c r="BY116" s="901"/>
      <c r="BZ116" s="901"/>
      <c r="CA116" s="901" t="s">
        <v>441</v>
      </c>
      <c r="CB116" s="901"/>
      <c r="CC116" s="901"/>
      <c r="CD116" s="901"/>
      <c r="CE116" s="901"/>
      <c r="CF116" s="962" t="s">
        <v>131</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907</v>
      </c>
      <c r="DH116" s="864"/>
      <c r="DI116" s="864"/>
      <c r="DJ116" s="864"/>
      <c r="DK116" s="865"/>
      <c r="DL116" s="866" t="s">
        <v>442</v>
      </c>
      <c r="DM116" s="864"/>
      <c r="DN116" s="864"/>
      <c r="DO116" s="864"/>
      <c r="DP116" s="865"/>
      <c r="DQ116" s="866" t="s">
        <v>442</v>
      </c>
      <c r="DR116" s="864"/>
      <c r="DS116" s="864"/>
      <c r="DT116" s="864"/>
      <c r="DU116" s="865"/>
      <c r="DV116" s="911" t="s">
        <v>445</v>
      </c>
      <c r="DW116" s="912"/>
      <c r="DX116" s="912"/>
      <c r="DY116" s="912"/>
      <c r="DZ116" s="913"/>
    </row>
    <row r="117" spans="1:130" s="248" customFormat="1" ht="26.25" customHeight="1">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3742134</v>
      </c>
      <c r="AB117" s="996"/>
      <c r="AC117" s="996"/>
      <c r="AD117" s="996"/>
      <c r="AE117" s="997"/>
      <c r="AF117" s="998">
        <v>3921252</v>
      </c>
      <c r="AG117" s="996"/>
      <c r="AH117" s="996"/>
      <c r="AI117" s="996"/>
      <c r="AJ117" s="997"/>
      <c r="AK117" s="998">
        <v>4114109</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441</v>
      </c>
      <c r="BR117" s="901"/>
      <c r="BS117" s="901"/>
      <c r="BT117" s="901"/>
      <c r="BU117" s="901"/>
      <c r="BV117" s="901" t="s">
        <v>445</v>
      </c>
      <c r="BW117" s="901"/>
      <c r="BX117" s="901"/>
      <c r="BY117" s="901"/>
      <c r="BZ117" s="901"/>
      <c r="CA117" s="901" t="s">
        <v>441</v>
      </c>
      <c r="CB117" s="901"/>
      <c r="CC117" s="901"/>
      <c r="CD117" s="901"/>
      <c r="CE117" s="901"/>
      <c r="CF117" s="962" t="s">
        <v>442</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441</v>
      </c>
      <c r="DH117" s="864"/>
      <c r="DI117" s="864"/>
      <c r="DJ117" s="864"/>
      <c r="DK117" s="865"/>
      <c r="DL117" s="866" t="s">
        <v>131</v>
      </c>
      <c r="DM117" s="864"/>
      <c r="DN117" s="864"/>
      <c r="DO117" s="864"/>
      <c r="DP117" s="865"/>
      <c r="DQ117" s="866" t="s">
        <v>131</v>
      </c>
      <c r="DR117" s="864"/>
      <c r="DS117" s="864"/>
      <c r="DT117" s="864"/>
      <c r="DU117" s="865"/>
      <c r="DV117" s="911" t="s">
        <v>441</v>
      </c>
      <c r="DW117" s="912"/>
      <c r="DX117" s="912"/>
      <c r="DY117" s="912"/>
      <c r="DZ117" s="913"/>
    </row>
    <row r="118" spans="1:130" s="248" customFormat="1" ht="26.25" customHeight="1">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307</v>
      </c>
      <c r="AL118" s="989"/>
      <c r="AM118" s="989"/>
      <c r="AN118" s="989"/>
      <c r="AO118" s="990"/>
      <c r="AP118" s="992" t="s">
        <v>434</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442</v>
      </c>
      <c r="BR118" s="932"/>
      <c r="BS118" s="932"/>
      <c r="BT118" s="932"/>
      <c r="BU118" s="932"/>
      <c r="BV118" s="932" t="s">
        <v>131</v>
      </c>
      <c r="BW118" s="932"/>
      <c r="BX118" s="932"/>
      <c r="BY118" s="932"/>
      <c r="BZ118" s="932"/>
      <c r="CA118" s="932" t="s">
        <v>445</v>
      </c>
      <c r="CB118" s="932"/>
      <c r="CC118" s="932"/>
      <c r="CD118" s="932"/>
      <c r="CE118" s="932"/>
      <c r="CF118" s="962" t="s">
        <v>131</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131</v>
      </c>
      <c r="DH118" s="864"/>
      <c r="DI118" s="864"/>
      <c r="DJ118" s="864"/>
      <c r="DK118" s="865"/>
      <c r="DL118" s="866" t="s">
        <v>131</v>
      </c>
      <c r="DM118" s="864"/>
      <c r="DN118" s="864"/>
      <c r="DO118" s="864"/>
      <c r="DP118" s="865"/>
      <c r="DQ118" s="866" t="s">
        <v>441</v>
      </c>
      <c r="DR118" s="864"/>
      <c r="DS118" s="864"/>
      <c r="DT118" s="864"/>
      <c r="DU118" s="865"/>
      <c r="DV118" s="911" t="s">
        <v>442</v>
      </c>
      <c r="DW118" s="912"/>
      <c r="DX118" s="912"/>
      <c r="DY118" s="912"/>
      <c r="DZ118" s="913"/>
    </row>
    <row r="119" spans="1:130" s="248" customFormat="1" ht="26.25" customHeight="1">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445</v>
      </c>
      <c r="AB119" s="982"/>
      <c r="AC119" s="982"/>
      <c r="AD119" s="982"/>
      <c r="AE119" s="983"/>
      <c r="AF119" s="984" t="s">
        <v>131</v>
      </c>
      <c r="AG119" s="982"/>
      <c r="AH119" s="982"/>
      <c r="AI119" s="982"/>
      <c r="AJ119" s="983"/>
      <c r="AK119" s="984" t="s">
        <v>441</v>
      </c>
      <c r="AL119" s="982"/>
      <c r="AM119" s="982"/>
      <c r="AN119" s="982"/>
      <c r="AO119" s="983"/>
      <c r="AP119" s="985" t="s">
        <v>442</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470</v>
      </c>
      <c r="BP119" s="965"/>
      <c r="BQ119" s="969">
        <v>47731579</v>
      </c>
      <c r="BR119" s="932"/>
      <c r="BS119" s="932"/>
      <c r="BT119" s="932"/>
      <c r="BU119" s="932"/>
      <c r="BV119" s="932">
        <v>47462874</v>
      </c>
      <c r="BW119" s="932"/>
      <c r="BX119" s="932"/>
      <c r="BY119" s="932"/>
      <c r="BZ119" s="932"/>
      <c r="CA119" s="932">
        <v>47415143</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131</v>
      </c>
      <c r="DH119" s="847"/>
      <c r="DI119" s="847"/>
      <c r="DJ119" s="847"/>
      <c r="DK119" s="848"/>
      <c r="DL119" s="849" t="s">
        <v>131</v>
      </c>
      <c r="DM119" s="847"/>
      <c r="DN119" s="847"/>
      <c r="DO119" s="847"/>
      <c r="DP119" s="848"/>
      <c r="DQ119" s="849" t="s">
        <v>441</v>
      </c>
      <c r="DR119" s="847"/>
      <c r="DS119" s="847"/>
      <c r="DT119" s="847"/>
      <c r="DU119" s="848"/>
      <c r="DV119" s="935" t="s">
        <v>441</v>
      </c>
      <c r="DW119" s="936"/>
      <c r="DX119" s="936"/>
      <c r="DY119" s="936"/>
      <c r="DZ119" s="937"/>
    </row>
    <row r="120" spans="1:130" s="248" customFormat="1" ht="26.25" customHeight="1">
      <c r="A120" s="904"/>
      <c r="B120" s="905"/>
      <c r="C120" s="908" t="s">
        <v>448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131</v>
      </c>
      <c r="AB120" s="864"/>
      <c r="AC120" s="864"/>
      <c r="AD120" s="864"/>
      <c r="AE120" s="865"/>
      <c r="AF120" s="866" t="s">
        <v>441</v>
      </c>
      <c r="AG120" s="864"/>
      <c r="AH120" s="864"/>
      <c r="AI120" s="864"/>
      <c r="AJ120" s="865"/>
      <c r="AK120" s="866" t="s">
        <v>131</v>
      </c>
      <c r="AL120" s="864"/>
      <c r="AM120" s="864"/>
      <c r="AN120" s="864"/>
      <c r="AO120" s="865"/>
      <c r="AP120" s="911" t="s">
        <v>131</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14430989</v>
      </c>
      <c r="BR120" s="929"/>
      <c r="BS120" s="929"/>
      <c r="BT120" s="929"/>
      <c r="BU120" s="929"/>
      <c r="BV120" s="929">
        <v>15562478</v>
      </c>
      <c r="BW120" s="929"/>
      <c r="BX120" s="929"/>
      <c r="BY120" s="929"/>
      <c r="BZ120" s="929"/>
      <c r="CA120" s="929">
        <v>16480151</v>
      </c>
      <c r="CB120" s="929"/>
      <c r="CC120" s="929"/>
      <c r="CD120" s="929"/>
      <c r="CE120" s="929"/>
      <c r="CF120" s="953">
        <v>131.30000000000001</v>
      </c>
      <c r="CG120" s="954"/>
      <c r="CH120" s="954"/>
      <c r="CI120" s="954"/>
      <c r="CJ120" s="954"/>
      <c r="CK120" s="955" t="s">
        <v>474</v>
      </c>
      <c r="CL120" s="939"/>
      <c r="CM120" s="939"/>
      <c r="CN120" s="939"/>
      <c r="CO120" s="940"/>
      <c r="CP120" s="959" t="s">
        <v>412</v>
      </c>
      <c r="CQ120" s="960"/>
      <c r="CR120" s="960"/>
      <c r="CS120" s="960"/>
      <c r="CT120" s="960"/>
      <c r="CU120" s="960"/>
      <c r="CV120" s="960"/>
      <c r="CW120" s="960"/>
      <c r="CX120" s="960"/>
      <c r="CY120" s="960"/>
      <c r="CZ120" s="960"/>
      <c r="DA120" s="960"/>
      <c r="DB120" s="960"/>
      <c r="DC120" s="960"/>
      <c r="DD120" s="960"/>
      <c r="DE120" s="960"/>
      <c r="DF120" s="961"/>
      <c r="DG120" s="948">
        <v>11926118</v>
      </c>
      <c r="DH120" s="929"/>
      <c r="DI120" s="929"/>
      <c r="DJ120" s="929"/>
      <c r="DK120" s="929"/>
      <c r="DL120" s="929">
        <v>11479353</v>
      </c>
      <c r="DM120" s="929"/>
      <c r="DN120" s="929"/>
      <c r="DO120" s="929"/>
      <c r="DP120" s="929"/>
      <c r="DQ120" s="929">
        <v>11517412</v>
      </c>
      <c r="DR120" s="929"/>
      <c r="DS120" s="929"/>
      <c r="DT120" s="929"/>
      <c r="DU120" s="929"/>
      <c r="DV120" s="930">
        <v>91.7</v>
      </c>
      <c r="DW120" s="930"/>
      <c r="DX120" s="930"/>
      <c r="DY120" s="930"/>
      <c r="DZ120" s="931"/>
    </row>
    <row r="121" spans="1:130" s="248" customFormat="1" ht="26.25" customHeight="1">
      <c r="A121" s="904"/>
      <c r="B121" s="905"/>
      <c r="C121" s="950" t="s">
        <v>475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441</v>
      </c>
      <c r="AB121" s="864"/>
      <c r="AC121" s="864"/>
      <c r="AD121" s="864"/>
      <c r="AE121" s="865"/>
      <c r="AF121" s="866" t="s">
        <v>441</v>
      </c>
      <c r="AG121" s="864"/>
      <c r="AH121" s="864"/>
      <c r="AI121" s="864"/>
      <c r="AJ121" s="865"/>
      <c r="AK121" s="866" t="s">
        <v>131</v>
      </c>
      <c r="AL121" s="864"/>
      <c r="AM121" s="864"/>
      <c r="AN121" s="864"/>
      <c r="AO121" s="865"/>
      <c r="AP121" s="911" t="s">
        <v>441</v>
      </c>
      <c r="AQ121" s="912"/>
      <c r="AR121" s="912"/>
      <c r="AS121" s="912"/>
      <c r="AT121" s="913"/>
      <c r="AU121" s="973"/>
      <c r="AV121" s="974"/>
      <c r="AW121" s="974"/>
      <c r="AX121" s="974"/>
      <c r="AY121" s="975"/>
      <c r="AZ121" s="899" t="s">
        <v>476</v>
      </c>
      <c r="BA121" s="834"/>
      <c r="BB121" s="834"/>
      <c r="BC121" s="834"/>
      <c r="BD121" s="834"/>
      <c r="BE121" s="834"/>
      <c r="BF121" s="834"/>
      <c r="BG121" s="834"/>
      <c r="BH121" s="834"/>
      <c r="BI121" s="834"/>
      <c r="BJ121" s="834"/>
      <c r="BK121" s="834"/>
      <c r="BL121" s="834"/>
      <c r="BM121" s="834"/>
      <c r="BN121" s="834"/>
      <c r="BO121" s="834"/>
      <c r="BP121" s="835"/>
      <c r="BQ121" s="900">
        <v>110626</v>
      </c>
      <c r="BR121" s="901"/>
      <c r="BS121" s="901"/>
      <c r="BT121" s="901"/>
      <c r="BU121" s="901"/>
      <c r="BV121" s="901">
        <v>171963</v>
      </c>
      <c r="BW121" s="901"/>
      <c r="BX121" s="901"/>
      <c r="BY121" s="901"/>
      <c r="BZ121" s="901"/>
      <c r="CA121" s="901">
        <v>316196</v>
      </c>
      <c r="CB121" s="901"/>
      <c r="CC121" s="901"/>
      <c r="CD121" s="901"/>
      <c r="CE121" s="901"/>
      <c r="CF121" s="962">
        <v>2.5</v>
      </c>
      <c r="CG121" s="963"/>
      <c r="CH121" s="963"/>
      <c r="CI121" s="963"/>
      <c r="CJ121" s="963"/>
      <c r="CK121" s="956"/>
      <c r="CL121" s="942"/>
      <c r="CM121" s="942"/>
      <c r="CN121" s="942"/>
      <c r="CO121" s="943"/>
      <c r="CP121" s="922" t="s">
        <v>409</v>
      </c>
      <c r="CQ121" s="923"/>
      <c r="CR121" s="923"/>
      <c r="CS121" s="923"/>
      <c r="CT121" s="923"/>
      <c r="CU121" s="923"/>
      <c r="CV121" s="923"/>
      <c r="CW121" s="923"/>
      <c r="CX121" s="923"/>
      <c r="CY121" s="923"/>
      <c r="CZ121" s="923"/>
      <c r="DA121" s="923"/>
      <c r="DB121" s="923"/>
      <c r="DC121" s="923"/>
      <c r="DD121" s="923"/>
      <c r="DE121" s="923"/>
      <c r="DF121" s="924"/>
      <c r="DG121" s="900">
        <v>650181</v>
      </c>
      <c r="DH121" s="901"/>
      <c r="DI121" s="901"/>
      <c r="DJ121" s="901"/>
      <c r="DK121" s="901"/>
      <c r="DL121" s="901">
        <v>645084</v>
      </c>
      <c r="DM121" s="901"/>
      <c r="DN121" s="901"/>
      <c r="DO121" s="901"/>
      <c r="DP121" s="901"/>
      <c r="DQ121" s="901">
        <v>654586</v>
      </c>
      <c r="DR121" s="901"/>
      <c r="DS121" s="901"/>
      <c r="DT121" s="901"/>
      <c r="DU121" s="901"/>
      <c r="DV121" s="878">
        <v>5.2</v>
      </c>
      <c r="DW121" s="878"/>
      <c r="DX121" s="878"/>
      <c r="DY121" s="878"/>
      <c r="DZ121" s="879"/>
    </row>
    <row r="122" spans="1:130" s="248" customFormat="1" ht="26.25" customHeight="1">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441</v>
      </c>
      <c r="AB122" s="864"/>
      <c r="AC122" s="864"/>
      <c r="AD122" s="864"/>
      <c r="AE122" s="865"/>
      <c r="AF122" s="866" t="s">
        <v>131</v>
      </c>
      <c r="AG122" s="864"/>
      <c r="AH122" s="864"/>
      <c r="AI122" s="864"/>
      <c r="AJ122" s="865"/>
      <c r="AK122" s="866" t="s">
        <v>131</v>
      </c>
      <c r="AL122" s="864"/>
      <c r="AM122" s="864"/>
      <c r="AN122" s="864"/>
      <c r="AO122" s="865"/>
      <c r="AP122" s="911" t="s">
        <v>131</v>
      </c>
      <c r="AQ122" s="912"/>
      <c r="AR122" s="912"/>
      <c r="AS122" s="912"/>
      <c r="AT122" s="913"/>
      <c r="AU122" s="973"/>
      <c r="AV122" s="974"/>
      <c r="AW122" s="974"/>
      <c r="AX122" s="974"/>
      <c r="AY122" s="975"/>
      <c r="AZ122" s="966" t="s">
        <v>477</v>
      </c>
      <c r="BA122" s="967"/>
      <c r="BB122" s="967"/>
      <c r="BC122" s="967"/>
      <c r="BD122" s="967"/>
      <c r="BE122" s="967"/>
      <c r="BF122" s="967"/>
      <c r="BG122" s="967"/>
      <c r="BH122" s="967"/>
      <c r="BI122" s="967"/>
      <c r="BJ122" s="967"/>
      <c r="BK122" s="967"/>
      <c r="BL122" s="967"/>
      <c r="BM122" s="967"/>
      <c r="BN122" s="967"/>
      <c r="BO122" s="967"/>
      <c r="BP122" s="968"/>
      <c r="BQ122" s="969">
        <v>31591459</v>
      </c>
      <c r="BR122" s="932"/>
      <c r="BS122" s="932"/>
      <c r="BT122" s="932"/>
      <c r="BU122" s="932"/>
      <c r="BV122" s="932">
        <v>32461255</v>
      </c>
      <c r="BW122" s="932"/>
      <c r="BX122" s="932"/>
      <c r="BY122" s="932"/>
      <c r="BZ122" s="932"/>
      <c r="CA122" s="932">
        <v>33590359</v>
      </c>
      <c r="CB122" s="932"/>
      <c r="CC122" s="932"/>
      <c r="CD122" s="932"/>
      <c r="CE122" s="932"/>
      <c r="CF122" s="933">
        <v>267.5</v>
      </c>
      <c r="CG122" s="934"/>
      <c r="CH122" s="934"/>
      <c r="CI122" s="934"/>
      <c r="CJ122" s="934"/>
      <c r="CK122" s="956"/>
      <c r="CL122" s="942"/>
      <c r="CM122" s="942"/>
      <c r="CN122" s="942"/>
      <c r="CO122" s="943"/>
      <c r="CP122" s="922" t="s">
        <v>478</v>
      </c>
      <c r="CQ122" s="923"/>
      <c r="CR122" s="923"/>
      <c r="CS122" s="923"/>
      <c r="CT122" s="923"/>
      <c r="CU122" s="923"/>
      <c r="CV122" s="923"/>
      <c r="CW122" s="923"/>
      <c r="CX122" s="923"/>
      <c r="CY122" s="923"/>
      <c r="CZ122" s="923"/>
      <c r="DA122" s="923"/>
      <c r="DB122" s="923"/>
      <c r="DC122" s="923"/>
      <c r="DD122" s="923"/>
      <c r="DE122" s="923"/>
      <c r="DF122" s="924"/>
      <c r="DG122" s="900" t="s">
        <v>131</v>
      </c>
      <c r="DH122" s="901"/>
      <c r="DI122" s="901"/>
      <c r="DJ122" s="901"/>
      <c r="DK122" s="901"/>
      <c r="DL122" s="901" t="s">
        <v>131</v>
      </c>
      <c r="DM122" s="901"/>
      <c r="DN122" s="901"/>
      <c r="DO122" s="901"/>
      <c r="DP122" s="901"/>
      <c r="DQ122" s="901" t="s">
        <v>441</v>
      </c>
      <c r="DR122" s="901"/>
      <c r="DS122" s="901"/>
      <c r="DT122" s="901"/>
      <c r="DU122" s="901"/>
      <c r="DV122" s="878" t="s">
        <v>441</v>
      </c>
      <c r="DW122" s="878"/>
      <c r="DX122" s="878"/>
      <c r="DY122" s="878"/>
      <c r="DZ122" s="879"/>
    </row>
    <row r="123" spans="1:130" s="248" customFormat="1" ht="26.25" customHeight="1">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4142</v>
      </c>
      <c r="AB123" s="864"/>
      <c r="AC123" s="864"/>
      <c r="AD123" s="864"/>
      <c r="AE123" s="865"/>
      <c r="AF123" s="866">
        <v>907</v>
      </c>
      <c r="AG123" s="864"/>
      <c r="AH123" s="864"/>
      <c r="AI123" s="864"/>
      <c r="AJ123" s="865"/>
      <c r="AK123" s="866" t="s">
        <v>441</v>
      </c>
      <c r="AL123" s="864"/>
      <c r="AM123" s="864"/>
      <c r="AN123" s="864"/>
      <c r="AO123" s="865"/>
      <c r="AP123" s="911" t="s">
        <v>441</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479</v>
      </c>
      <c r="BP123" s="965"/>
      <c r="BQ123" s="919">
        <v>46133074</v>
      </c>
      <c r="BR123" s="920"/>
      <c r="BS123" s="920"/>
      <c r="BT123" s="920"/>
      <c r="BU123" s="920"/>
      <c r="BV123" s="920">
        <v>48195696</v>
      </c>
      <c r="BW123" s="920"/>
      <c r="BX123" s="920"/>
      <c r="BY123" s="920"/>
      <c r="BZ123" s="920"/>
      <c r="CA123" s="920">
        <v>50386706</v>
      </c>
      <c r="CB123" s="920"/>
      <c r="CC123" s="920"/>
      <c r="CD123" s="920"/>
      <c r="CE123" s="920"/>
      <c r="CF123" s="830"/>
      <c r="CG123" s="831"/>
      <c r="CH123" s="831"/>
      <c r="CI123" s="831"/>
      <c r="CJ123" s="921"/>
      <c r="CK123" s="956"/>
      <c r="CL123" s="942"/>
      <c r="CM123" s="942"/>
      <c r="CN123" s="942"/>
      <c r="CO123" s="943"/>
      <c r="CP123" s="922" t="s">
        <v>480</v>
      </c>
      <c r="CQ123" s="923"/>
      <c r="CR123" s="923"/>
      <c r="CS123" s="923"/>
      <c r="CT123" s="923"/>
      <c r="CU123" s="923"/>
      <c r="CV123" s="923"/>
      <c r="CW123" s="923"/>
      <c r="CX123" s="923"/>
      <c r="CY123" s="923"/>
      <c r="CZ123" s="923"/>
      <c r="DA123" s="923"/>
      <c r="DB123" s="923"/>
      <c r="DC123" s="923"/>
      <c r="DD123" s="923"/>
      <c r="DE123" s="923"/>
      <c r="DF123" s="924"/>
      <c r="DG123" s="863" t="s">
        <v>442</v>
      </c>
      <c r="DH123" s="864"/>
      <c r="DI123" s="864"/>
      <c r="DJ123" s="864"/>
      <c r="DK123" s="865"/>
      <c r="DL123" s="866" t="s">
        <v>442</v>
      </c>
      <c r="DM123" s="864"/>
      <c r="DN123" s="864"/>
      <c r="DO123" s="864"/>
      <c r="DP123" s="865"/>
      <c r="DQ123" s="866" t="s">
        <v>131</v>
      </c>
      <c r="DR123" s="864"/>
      <c r="DS123" s="864"/>
      <c r="DT123" s="864"/>
      <c r="DU123" s="865"/>
      <c r="DV123" s="911" t="s">
        <v>131</v>
      </c>
      <c r="DW123" s="912"/>
      <c r="DX123" s="912"/>
      <c r="DY123" s="912"/>
      <c r="DZ123" s="913"/>
    </row>
    <row r="124" spans="1:130" s="248" customFormat="1" ht="26.25" customHeight="1" thickBot="1">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v>78249</v>
      </c>
      <c r="AB124" s="864"/>
      <c r="AC124" s="864"/>
      <c r="AD124" s="864"/>
      <c r="AE124" s="865"/>
      <c r="AF124" s="866">
        <v>114904</v>
      </c>
      <c r="AG124" s="864"/>
      <c r="AH124" s="864"/>
      <c r="AI124" s="864"/>
      <c r="AJ124" s="865"/>
      <c r="AK124" s="866">
        <v>154784</v>
      </c>
      <c r="AL124" s="864"/>
      <c r="AM124" s="864"/>
      <c r="AN124" s="864"/>
      <c r="AO124" s="865"/>
      <c r="AP124" s="911">
        <v>1.2</v>
      </c>
      <c r="AQ124" s="912"/>
      <c r="AR124" s="912"/>
      <c r="AS124" s="912"/>
      <c r="AT124" s="913"/>
      <c r="AU124" s="914" t="s">
        <v>481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13</v>
      </c>
      <c r="BR124" s="918"/>
      <c r="BS124" s="918"/>
      <c r="BT124" s="918"/>
      <c r="BU124" s="918"/>
      <c r="BV124" s="918" t="s">
        <v>442</v>
      </c>
      <c r="BW124" s="918"/>
      <c r="BX124" s="918"/>
      <c r="BY124" s="918"/>
      <c r="BZ124" s="918"/>
      <c r="CA124" s="918" t="s">
        <v>442</v>
      </c>
      <c r="CB124" s="918"/>
      <c r="CC124" s="918"/>
      <c r="CD124" s="918"/>
      <c r="CE124" s="918"/>
      <c r="CF124" s="808"/>
      <c r="CG124" s="809"/>
      <c r="CH124" s="809"/>
      <c r="CI124" s="809"/>
      <c r="CJ124" s="949"/>
      <c r="CK124" s="957"/>
      <c r="CL124" s="957"/>
      <c r="CM124" s="957"/>
      <c r="CN124" s="957"/>
      <c r="CO124" s="958"/>
      <c r="CP124" s="922" t="s">
        <v>482</v>
      </c>
      <c r="CQ124" s="923"/>
      <c r="CR124" s="923"/>
      <c r="CS124" s="923"/>
      <c r="CT124" s="923"/>
      <c r="CU124" s="923"/>
      <c r="CV124" s="923"/>
      <c r="CW124" s="923"/>
      <c r="CX124" s="923"/>
      <c r="CY124" s="923"/>
      <c r="CZ124" s="923"/>
      <c r="DA124" s="923"/>
      <c r="DB124" s="923"/>
      <c r="DC124" s="923"/>
      <c r="DD124" s="923"/>
      <c r="DE124" s="923"/>
      <c r="DF124" s="924"/>
      <c r="DG124" s="846" t="s">
        <v>131</v>
      </c>
      <c r="DH124" s="847"/>
      <c r="DI124" s="847"/>
      <c r="DJ124" s="847"/>
      <c r="DK124" s="848"/>
      <c r="DL124" s="849" t="s">
        <v>131</v>
      </c>
      <c r="DM124" s="847"/>
      <c r="DN124" s="847"/>
      <c r="DO124" s="847"/>
      <c r="DP124" s="848"/>
      <c r="DQ124" s="849" t="s">
        <v>483</v>
      </c>
      <c r="DR124" s="847"/>
      <c r="DS124" s="847"/>
      <c r="DT124" s="847"/>
      <c r="DU124" s="848"/>
      <c r="DV124" s="935" t="s">
        <v>131</v>
      </c>
      <c r="DW124" s="936"/>
      <c r="DX124" s="936"/>
      <c r="DY124" s="936"/>
      <c r="DZ124" s="937"/>
    </row>
    <row r="125" spans="1:130" s="248" customFormat="1" ht="26.25" customHeight="1">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131</v>
      </c>
      <c r="AB125" s="864"/>
      <c r="AC125" s="864"/>
      <c r="AD125" s="864"/>
      <c r="AE125" s="865"/>
      <c r="AF125" s="866" t="s">
        <v>131</v>
      </c>
      <c r="AG125" s="864"/>
      <c r="AH125" s="864"/>
      <c r="AI125" s="864"/>
      <c r="AJ125" s="865"/>
      <c r="AK125" s="866" t="s">
        <v>131</v>
      </c>
      <c r="AL125" s="864"/>
      <c r="AM125" s="864"/>
      <c r="AN125" s="864"/>
      <c r="AO125" s="865"/>
      <c r="AP125" s="911" t="s">
        <v>484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485</v>
      </c>
      <c r="CL125" s="939"/>
      <c r="CM125" s="939"/>
      <c r="CN125" s="939"/>
      <c r="CO125" s="940"/>
      <c r="CP125" s="947" t="s">
        <v>486</v>
      </c>
      <c r="CQ125" s="892"/>
      <c r="CR125" s="892"/>
      <c r="CS125" s="892"/>
      <c r="CT125" s="892"/>
      <c r="CU125" s="892"/>
      <c r="CV125" s="892"/>
      <c r="CW125" s="892"/>
      <c r="CX125" s="892"/>
      <c r="CY125" s="892"/>
      <c r="CZ125" s="892"/>
      <c r="DA125" s="892"/>
      <c r="DB125" s="892"/>
      <c r="DC125" s="892"/>
      <c r="DD125" s="892"/>
      <c r="DE125" s="892"/>
      <c r="DF125" s="893"/>
      <c r="DG125" s="948" t="s">
        <v>131</v>
      </c>
      <c r="DH125" s="929"/>
      <c r="DI125" s="929"/>
      <c r="DJ125" s="929"/>
      <c r="DK125" s="929"/>
      <c r="DL125" s="929" t="s">
        <v>483</v>
      </c>
      <c r="DM125" s="929"/>
      <c r="DN125" s="929"/>
      <c r="DO125" s="929"/>
      <c r="DP125" s="929"/>
      <c r="DQ125" s="929" t="s">
        <v>131</v>
      </c>
      <c r="DR125" s="929"/>
      <c r="DS125" s="929"/>
      <c r="DT125" s="929"/>
      <c r="DU125" s="929"/>
      <c r="DV125" s="930" t="s">
        <v>131</v>
      </c>
      <c r="DW125" s="930"/>
      <c r="DX125" s="930"/>
      <c r="DY125" s="930"/>
      <c r="DZ125" s="931"/>
    </row>
    <row r="126" spans="1:130" s="248" customFormat="1" ht="26.25" customHeight="1" thickBot="1">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441</v>
      </c>
      <c r="AB126" s="864"/>
      <c r="AC126" s="864"/>
      <c r="AD126" s="864"/>
      <c r="AE126" s="865"/>
      <c r="AF126" s="866" t="s">
        <v>483</v>
      </c>
      <c r="AG126" s="864"/>
      <c r="AH126" s="864"/>
      <c r="AI126" s="864"/>
      <c r="AJ126" s="865"/>
      <c r="AK126" s="866" t="s">
        <v>131</v>
      </c>
      <c r="AL126" s="864"/>
      <c r="AM126" s="864"/>
      <c r="AN126" s="864"/>
      <c r="AO126" s="865"/>
      <c r="AP126" s="911" t="s">
        <v>131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487</v>
      </c>
      <c r="CQ126" s="834"/>
      <c r="CR126" s="834"/>
      <c r="CS126" s="834"/>
      <c r="CT126" s="834"/>
      <c r="CU126" s="834"/>
      <c r="CV126" s="834"/>
      <c r="CW126" s="834"/>
      <c r="CX126" s="834"/>
      <c r="CY126" s="834"/>
      <c r="CZ126" s="834"/>
      <c r="DA126" s="834"/>
      <c r="DB126" s="834"/>
      <c r="DC126" s="834"/>
      <c r="DD126" s="834"/>
      <c r="DE126" s="834"/>
      <c r="DF126" s="835"/>
      <c r="DG126" s="900" t="s">
        <v>131</v>
      </c>
      <c r="DH126" s="901"/>
      <c r="DI126" s="901"/>
      <c r="DJ126" s="901"/>
      <c r="DK126" s="901"/>
      <c r="DL126" s="901" t="s">
        <v>488</v>
      </c>
      <c r="DM126" s="901"/>
      <c r="DN126" s="901"/>
      <c r="DO126" s="901"/>
      <c r="DP126" s="901"/>
      <c r="DQ126" s="901" t="s">
        <v>483</v>
      </c>
      <c r="DR126" s="901"/>
      <c r="DS126" s="901"/>
      <c r="DT126" s="901"/>
      <c r="DU126" s="901"/>
      <c r="DV126" s="878" t="s">
        <v>131</v>
      </c>
      <c r="DW126" s="878"/>
      <c r="DX126" s="878"/>
      <c r="DY126" s="878"/>
      <c r="DZ126" s="879"/>
    </row>
    <row r="127" spans="1:130" s="248" customFormat="1" ht="26.25" customHeight="1">
      <c r="A127" s="906"/>
      <c r="B127" s="907"/>
      <c r="C127" s="925" t="s">
        <v>489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484</v>
      </c>
      <c r="AB127" s="864"/>
      <c r="AC127" s="864"/>
      <c r="AD127" s="864"/>
      <c r="AE127" s="865"/>
      <c r="AF127" s="866" t="s">
        <v>131</v>
      </c>
      <c r="AG127" s="864"/>
      <c r="AH127" s="864"/>
      <c r="AI127" s="864"/>
      <c r="AJ127" s="865"/>
      <c r="AK127" s="866" t="s">
        <v>131</v>
      </c>
      <c r="AL127" s="864"/>
      <c r="AM127" s="864"/>
      <c r="AN127" s="864"/>
      <c r="AO127" s="865"/>
      <c r="AP127" s="911" t="s">
        <v>490</v>
      </c>
      <c r="AQ127" s="912"/>
      <c r="AR127" s="912"/>
      <c r="AS127" s="912"/>
      <c r="AT127" s="913"/>
      <c r="AU127" s="284"/>
      <c r="AV127" s="284"/>
      <c r="AW127" s="284"/>
      <c r="AX127" s="928" t="s">
        <v>491</v>
      </c>
      <c r="AY127" s="896"/>
      <c r="AZ127" s="896"/>
      <c r="BA127" s="896"/>
      <c r="BB127" s="896"/>
      <c r="BC127" s="896"/>
      <c r="BD127" s="896"/>
      <c r="BE127" s="897"/>
      <c r="BF127" s="895" t="s">
        <v>492</v>
      </c>
      <c r="BG127" s="896"/>
      <c r="BH127" s="896"/>
      <c r="BI127" s="896"/>
      <c r="BJ127" s="896"/>
      <c r="BK127" s="896"/>
      <c r="BL127" s="897"/>
      <c r="BM127" s="895" t="s">
        <v>493</v>
      </c>
      <c r="BN127" s="896"/>
      <c r="BO127" s="896"/>
      <c r="BP127" s="896"/>
      <c r="BQ127" s="896"/>
      <c r="BR127" s="896"/>
      <c r="BS127" s="897"/>
      <c r="BT127" s="895" t="s">
        <v>494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495</v>
      </c>
      <c r="CQ127" s="834"/>
      <c r="CR127" s="834"/>
      <c r="CS127" s="834"/>
      <c r="CT127" s="834"/>
      <c r="CU127" s="834"/>
      <c r="CV127" s="834"/>
      <c r="CW127" s="834"/>
      <c r="CX127" s="834"/>
      <c r="CY127" s="834"/>
      <c r="CZ127" s="834"/>
      <c r="DA127" s="834"/>
      <c r="DB127" s="834"/>
      <c r="DC127" s="834"/>
      <c r="DD127" s="834"/>
      <c r="DE127" s="834"/>
      <c r="DF127" s="835"/>
      <c r="DG127" s="900" t="s">
        <v>131</v>
      </c>
      <c r="DH127" s="901"/>
      <c r="DI127" s="901"/>
      <c r="DJ127" s="901"/>
      <c r="DK127" s="901"/>
      <c r="DL127" s="901" t="s">
        <v>131</v>
      </c>
      <c r="DM127" s="901"/>
      <c r="DN127" s="901"/>
      <c r="DO127" s="901"/>
      <c r="DP127" s="901"/>
      <c r="DQ127" s="901" t="s">
        <v>131</v>
      </c>
      <c r="DR127" s="901"/>
      <c r="DS127" s="901"/>
      <c r="DT127" s="901"/>
      <c r="DU127" s="901"/>
      <c r="DV127" s="878" t="s">
        <v>483</v>
      </c>
      <c r="DW127" s="878"/>
      <c r="DX127" s="878"/>
      <c r="DY127" s="878"/>
      <c r="DZ127" s="879"/>
    </row>
    <row r="128" spans="1:130" s="248" customFormat="1" ht="26.25" customHeight="1" thickBot="1">
      <c r="A128" s="880" t="s">
        <v>496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497</v>
      </c>
      <c r="X128" s="882"/>
      <c r="Y128" s="882"/>
      <c r="Z128" s="883"/>
      <c r="AA128" s="884">
        <v>19902</v>
      </c>
      <c r="AB128" s="885"/>
      <c r="AC128" s="885"/>
      <c r="AD128" s="885"/>
      <c r="AE128" s="886"/>
      <c r="AF128" s="887">
        <v>19963</v>
      </c>
      <c r="AG128" s="885"/>
      <c r="AH128" s="885"/>
      <c r="AI128" s="885"/>
      <c r="AJ128" s="886"/>
      <c r="AK128" s="887">
        <v>20084</v>
      </c>
      <c r="AL128" s="885"/>
      <c r="AM128" s="885"/>
      <c r="AN128" s="885"/>
      <c r="AO128" s="886"/>
      <c r="AP128" s="888"/>
      <c r="AQ128" s="889"/>
      <c r="AR128" s="889"/>
      <c r="AS128" s="889"/>
      <c r="AT128" s="890"/>
      <c r="AU128" s="284"/>
      <c r="AV128" s="284"/>
      <c r="AW128" s="284"/>
      <c r="AX128" s="891" t="s">
        <v>498</v>
      </c>
      <c r="AY128" s="892"/>
      <c r="AZ128" s="892"/>
      <c r="BA128" s="892"/>
      <c r="BB128" s="892"/>
      <c r="BC128" s="892"/>
      <c r="BD128" s="892"/>
      <c r="BE128" s="893"/>
      <c r="BF128" s="870" t="s">
        <v>484</v>
      </c>
      <c r="BG128" s="871"/>
      <c r="BH128" s="871"/>
      <c r="BI128" s="871"/>
      <c r="BJ128" s="871"/>
      <c r="BK128" s="871"/>
      <c r="BL128" s="894"/>
      <c r="BM128" s="870">
        <v>12.74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499</v>
      </c>
      <c r="CQ128" s="812"/>
      <c r="CR128" s="812"/>
      <c r="CS128" s="812"/>
      <c r="CT128" s="812"/>
      <c r="CU128" s="812"/>
      <c r="CV128" s="812"/>
      <c r="CW128" s="812"/>
      <c r="CX128" s="812"/>
      <c r="CY128" s="812"/>
      <c r="CZ128" s="812"/>
      <c r="DA128" s="812"/>
      <c r="DB128" s="812"/>
      <c r="DC128" s="812"/>
      <c r="DD128" s="812"/>
      <c r="DE128" s="812"/>
      <c r="DF128" s="813"/>
      <c r="DG128" s="874" t="s">
        <v>131</v>
      </c>
      <c r="DH128" s="875"/>
      <c r="DI128" s="875"/>
      <c r="DJ128" s="875"/>
      <c r="DK128" s="875"/>
      <c r="DL128" s="875" t="s">
        <v>441</v>
      </c>
      <c r="DM128" s="875"/>
      <c r="DN128" s="875"/>
      <c r="DO128" s="875"/>
      <c r="DP128" s="875"/>
      <c r="DQ128" s="875" t="s">
        <v>131</v>
      </c>
      <c r="DR128" s="875"/>
      <c r="DS128" s="875"/>
      <c r="DT128" s="875"/>
      <c r="DU128" s="875"/>
      <c r="DV128" s="876" t="s">
        <v>483</v>
      </c>
      <c r="DW128" s="876"/>
      <c r="DX128" s="876"/>
      <c r="DY128" s="876"/>
      <c r="DZ128" s="877"/>
    </row>
    <row r="129" spans="1:131" s="248" customFormat="1" ht="26.25" customHeight="1">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500</v>
      </c>
      <c r="X129" s="861"/>
      <c r="Y129" s="861"/>
      <c r="Z129" s="862"/>
      <c r="AA129" s="863">
        <v>14956859</v>
      </c>
      <c r="AB129" s="864"/>
      <c r="AC129" s="864"/>
      <c r="AD129" s="864"/>
      <c r="AE129" s="865"/>
      <c r="AF129" s="866">
        <v>14801830</v>
      </c>
      <c r="AG129" s="864"/>
      <c r="AH129" s="864"/>
      <c r="AI129" s="864"/>
      <c r="AJ129" s="865"/>
      <c r="AK129" s="866">
        <v>15487071</v>
      </c>
      <c r="AL129" s="864"/>
      <c r="AM129" s="864"/>
      <c r="AN129" s="864"/>
      <c r="AO129" s="865"/>
      <c r="AP129" s="867"/>
      <c r="AQ129" s="868"/>
      <c r="AR129" s="868"/>
      <c r="AS129" s="868"/>
      <c r="AT129" s="869"/>
      <c r="AU129" s="286"/>
      <c r="AV129" s="286"/>
      <c r="AW129" s="286"/>
      <c r="AX129" s="833" t="s">
        <v>501</v>
      </c>
      <c r="AY129" s="834"/>
      <c r="AZ129" s="834"/>
      <c r="BA129" s="834"/>
      <c r="BB129" s="834"/>
      <c r="BC129" s="834"/>
      <c r="BD129" s="834"/>
      <c r="BE129" s="835"/>
      <c r="BF129" s="853" t="s">
        <v>131</v>
      </c>
      <c r="BG129" s="854"/>
      <c r="BH129" s="854"/>
      <c r="BI129" s="854"/>
      <c r="BJ129" s="854"/>
      <c r="BK129" s="854"/>
      <c r="BL129" s="855"/>
      <c r="BM129" s="853">
        <v>17.739999999999998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503</v>
      </c>
      <c r="X130" s="861"/>
      <c r="Y130" s="861"/>
      <c r="Z130" s="862"/>
      <c r="AA130" s="863">
        <v>2667716</v>
      </c>
      <c r="AB130" s="864"/>
      <c r="AC130" s="864"/>
      <c r="AD130" s="864"/>
      <c r="AE130" s="865"/>
      <c r="AF130" s="866">
        <v>2627095</v>
      </c>
      <c r="AG130" s="864"/>
      <c r="AH130" s="864"/>
      <c r="AI130" s="864"/>
      <c r="AJ130" s="865"/>
      <c r="AK130" s="866">
        <v>2931909</v>
      </c>
      <c r="AL130" s="864"/>
      <c r="AM130" s="864"/>
      <c r="AN130" s="864"/>
      <c r="AO130" s="865"/>
      <c r="AP130" s="867"/>
      <c r="AQ130" s="868"/>
      <c r="AR130" s="868"/>
      <c r="AS130" s="868"/>
      <c r="AT130" s="869"/>
      <c r="AU130" s="286"/>
      <c r="AV130" s="286"/>
      <c r="AW130" s="286"/>
      <c r="AX130" s="833" t="s">
        <v>504</v>
      </c>
      <c r="AY130" s="834"/>
      <c r="AZ130" s="834"/>
      <c r="BA130" s="834"/>
      <c r="BB130" s="834"/>
      <c r="BC130" s="834"/>
      <c r="BD130" s="834"/>
      <c r="BE130" s="835"/>
      <c r="BF130" s="836">
        <v>9.4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505</v>
      </c>
      <c r="X131" s="844"/>
      <c r="Y131" s="844"/>
      <c r="Z131" s="845"/>
      <c r="AA131" s="846">
        <v>12289143</v>
      </c>
      <c r="AB131" s="847"/>
      <c r="AC131" s="847"/>
      <c r="AD131" s="847"/>
      <c r="AE131" s="848"/>
      <c r="AF131" s="849">
        <v>12174735</v>
      </c>
      <c r="AG131" s="847"/>
      <c r="AH131" s="847"/>
      <c r="AI131" s="847"/>
      <c r="AJ131" s="848"/>
      <c r="AK131" s="849">
        <v>12555162</v>
      </c>
      <c r="AL131" s="847"/>
      <c r="AM131" s="847"/>
      <c r="AN131" s="847"/>
      <c r="AO131" s="848"/>
      <c r="AP131" s="850"/>
      <c r="AQ131" s="851"/>
      <c r="AR131" s="851"/>
      <c r="AS131" s="851"/>
      <c r="AT131" s="852"/>
      <c r="AU131" s="286"/>
      <c r="AV131" s="286"/>
      <c r="AW131" s="286"/>
      <c r="AX131" s="811" t="s">
        <v>506</v>
      </c>
      <c r="AY131" s="812"/>
      <c r="AZ131" s="812"/>
      <c r="BA131" s="812"/>
      <c r="BB131" s="812"/>
      <c r="BC131" s="812"/>
      <c r="BD131" s="812"/>
      <c r="BE131" s="813"/>
      <c r="BF131" s="814" t="s">
        <v>131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508</v>
      </c>
      <c r="W132" s="824"/>
      <c r="X132" s="824"/>
      <c r="Y132" s="824"/>
      <c r="Z132" s="825"/>
      <c r="AA132" s="826">
        <v>8.5808750049999993</v>
      </c>
      <c r="AB132" s="827"/>
      <c r="AC132" s="827"/>
      <c r="AD132" s="827"/>
      <c r="AE132" s="828"/>
      <c r="AF132" s="829">
        <v>10.465886940000001</v>
      </c>
      <c r="AG132" s="827"/>
      <c r="AH132" s="827"/>
      <c r="AI132" s="827"/>
      <c r="AJ132" s="828"/>
      <c r="AK132" s="829">
        <v>9.2560812840000004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509</v>
      </c>
      <c r="W133" s="803"/>
      <c r="X133" s="803"/>
      <c r="Y133" s="803"/>
      <c r="Z133" s="804"/>
      <c r="AA133" s="805">
        <v>8.1</v>
      </c>
      <c r="AB133" s="806"/>
      <c r="AC133" s="806"/>
      <c r="AD133" s="806"/>
      <c r="AE133" s="807"/>
      <c r="AF133" s="805">
        <v>8.8000000000000007</v>
      </c>
      <c r="AG133" s="806"/>
      <c r="AH133" s="806"/>
      <c r="AI133" s="806"/>
      <c r="AJ133" s="807"/>
      <c r="AK133" s="805">
        <v>9.4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wiH9jktT1mfRSMrsxJ8wKjwFPoBpx0sOXUgvqb/hiOPz9fcbcnMP1uEeyGymd4egNjawTq9ZE/wM/AnH2QRaA==" saltValue="BXhpctuI2PSqs1pktUy8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510</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4GBvVk6s+HfSxGliA5lUmQ7Y3pz0L899TaFuQkLhM3ij7EsfFjyRVnZ0uUSNMyvHn09Z1CkUmGrQlYFo9/4RLQ==" saltValue="U4BLnjFdlBqMmD6A3ryj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e6BMgblmEne0388yqKZKKK/8+bSczfyZs/ByzRVEyR/6Wl8Vp580oV1Q7oWeAttgFIRwBGulqVwRqfPygsEFmw==" saltValue="w7Of+/6l5bX+feUxCtk5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513</v>
      </c>
      <c r="AP7" s="305"/>
      <c r="AQ7" s="306" t="s">
        <v>514</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515</v>
      </c>
      <c r="AQ8" s="312" t="s">
        <v>516</v>
      </c>
      <c r="AR8" s="313" t="s">
        <v>517</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518</v>
      </c>
      <c r="AL9" s="1228"/>
      <c r="AM9" s="1228"/>
      <c r="AN9" s="1229"/>
      <c r="AO9" s="314">
        <v>4927850</v>
      </c>
      <c r="AP9" s="314">
        <v>94476</v>
      </c>
      <c r="AQ9" s="315">
        <v>81198</v>
      </c>
      <c r="AR9" s="316">
        <v>16.399999999999999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519</v>
      </c>
      <c r="AL10" s="1228"/>
      <c r="AM10" s="1228"/>
      <c r="AN10" s="1229"/>
      <c r="AO10" s="317">
        <v>551239</v>
      </c>
      <c r="AP10" s="317">
        <v>10568</v>
      </c>
      <c r="AQ10" s="318">
        <v>5531</v>
      </c>
      <c r="AR10" s="319">
        <v>91.1</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520</v>
      </c>
      <c r="AL11" s="1228"/>
      <c r="AM11" s="1228"/>
      <c r="AN11" s="1229"/>
      <c r="AO11" s="317">
        <v>91326</v>
      </c>
      <c r="AP11" s="317">
        <v>1751</v>
      </c>
      <c r="AQ11" s="318">
        <v>1383</v>
      </c>
      <c r="AR11" s="319">
        <v>26.6</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521</v>
      </c>
      <c r="AL12" s="1228"/>
      <c r="AM12" s="1228"/>
      <c r="AN12" s="1229"/>
      <c r="AO12" s="317">
        <v>78</v>
      </c>
      <c r="AP12" s="317">
        <v>1</v>
      </c>
      <c r="AQ12" s="318">
        <v>8</v>
      </c>
      <c r="AR12" s="319">
        <v>-87.5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522</v>
      </c>
      <c r="AL13" s="1228"/>
      <c r="AM13" s="1228"/>
      <c r="AN13" s="1229"/>
      <c r="AO13" s="317">
        <v>264702</v>
      </c>
      <c r="AP13" s="317">
        <v>5075</v>
      </c>
      <c r="AQ13" s="318">
        <v>2870</v>
      </c>
      <c r="AR13" s="319">
        <v>76.8</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523</v>
      </c>
      <c r="AL14" s="1228"/>
      <c r="AM14" s="1228"/>
      <c r="AN14" s="1229"/>
      <c r="AO14" s="317">
        <v>122910</v>
      </c>
      <c r="AP14" s="317">
        <v>2356</v>
      </c>
      <c r="AQ14" s="318">
        <v>1754</v>
      </c>
      <c r="AR14" s="319">
        <v>34.299999999999997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524</v>
      </c>
      <c r="AL15" s="1231"/>
      <c r="AM15" s="1231"/>
      <c r="AN15" s="1232"/>
      <c r="AO15" s="317">
        <v>-405601</v>
      </c>
      <c r="AP15" s="317">
        <v>-7776</v>
      </c>
      <c r="AQ15" s="318">
        <v>-6387</v>
      </c>
      <c r="AR15" s="319">
        <v>21.7</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5552504</v>
      </c>
      <c r="AP16" s="317">
        <v>106451</v>
      </c>
      <c r="AQ16" s="318">
        <v>86357</v>
      </c>
      <c r="AR16" s="319">
        <v>23.3</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529</v>
      </c>
      <c r="AL21" s="1234"/>
      <c r="AM21" s="1234"/>
      <c r="AN21" s="1235"/>
      <c r="AO21" s="330">
        <v>8.91</v>
      </c>
      <c r="AP21" s="331">
        <v>8.1999999999999993</v>
      </c>
      <c r="AQ21" s="332">
        <v>0.71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530</v>
      </c>
      <c r="AL22" s="1234"/>
      <c r="AM22" s="1234"/>
      <c r="AN22" s="1235"/>
      <c r="AO22" s="335">
        <v>99.3</v>
      </c>
      <c r="AP22" s="336">
        <v>98</v>
      </c>
      <c r="AQ22" s="337">
        <v>1.3</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513</v>
      </c>
      <c r="AP30" s="305"/>
      <c r="AQ30" s="306" t="s">
        <v>514</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515</v>
      </c>
      <c r="AQ31" s="312" t="s">
        <v>516</v>
      </c>
      <c r="AR31" s="313" t="s">
        <v>517</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534</v>
      </c>
      <c r="AL32" s="1217"/>
      <c r="AM32" s="1217"/>
      <c r="AN32" s="1218"/>
      <c r="AO32" s="345">
        <v>3049711</v>
      </c>
      <c r="AP32" s="345">
        <v>58468</v>
      </c>
      <c r="AQ32" s="346">
        <v>54377</v>
      </c>
      <c r="AR32" s="347">
        <v>7.5</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535</v>
      </c>
      <c r="AL33" s="1217"/>
      <c r="AM33" s="1217"/>
      <c r="AN33" s="1218"/>
      <c r="AO33" s="345" t="s">
        <v>536</v>
      </c>
      <c r="AP33" s="345" t="s">
        <v>536</v>
      </c>
      <c r="AQ33" s="346" t="s">
        <v>536</v>
      </c>
      <c r="AR33" s="347" t="s">
        <v>536</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537</v>
      </c>
      <c r="AL34" s="1217"/>
      <c r="AM34" s="1217"/>
      <c r="AN34" s="1218"/>
      <c r="AO34" s="345" t="s">
        <v>536</v>
      </c>
      <c r="AP34" s="345" t="s">
        <v>536</v>
      </c>
      <c r="AQ34" s="346">
        <v>3</v>
      </c>
      <c r="AR34" s="347" t="s">
        <v>536</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538</v>
      </c>
      <c r="AL35" s="1217"/>
      <c r="AM35" s="1217"/>
      <c r="AN35" s="1218"/>
      <c r="AO35" s="345">
        <v>908388</v>
      </c>
      <c r="AP35" s="345">
        <v>17415</v>
      </c>
      <c r="AQ35" s="346">
        <v>13654</v>
      </c>
      <c r="AR35" s="347">
        <v>27.5</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539</v>
      </c>
      <c r="AL36" s="1217"/>
      <c r="AM36" s="1217"/>
      <c r="AN36" s="1218"/>
      <c r="AO36" s="345">
        <v>1226</v>
      </c>
      <c r="AP36" s="345">
        <v>24</v>
      </c>
      <c r="AQ36" s="346">
        <v>1462</v>
      </c>
      <c r="AR36" s="347">
        <v>-98.4</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540</v>
      </c>
      <c r="AL37" s="1217"/>
      <c r="AM37" s="1217"/>
      <c r="AN37" s="1218"/>
      <c r="AO37" s="345">
        <v>154784</v>
      </c>
      <c r="AP37" s="345">
        <v>2967</v>
      </c>
      <c r="AQ37" s="346">
        <v>670</v>
      </c>
      <c r="AR37" s="347">
        <v>342.8</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541</v>
      </c>
      <c r="AL38" s="1214"/>
      <c r="AM38" s="1214"/>
      <c r="AN38" s="1215"/>
      <c r="AO38" s="348" t="s">
        <v>536</v>
      </c>
      <c r="AP38" s="348" t="s">
        <v>536</v>
      </c>
      <c r="AQ38" s="349">
        <v>1</v>
      </c>
      <c r="AR38" s="337" t="s">
        <v>536</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542</v>
      </c>
      <c r="AL39" s="1214"/>
      <c r="AM39" s="1214"/>
      <c r="AN39" s="1215"/>
      <c r="AO39" s="345">
        <v>-20084</v>
      </c>
      <c r="AP39" s="345">
        <v>-385</v>
      </c>
      <c r="AQ39" s="346">
        <v>-4140</v>
      </c>
      <c r="AR39" s="347">
        <v>-90.7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543</v>
      </c>
      <c r="AL40" s="1217"/>
      <c r="AM40" s="1217"/>
      <c r="AN40" s="1218"/>
      <c r="AO40" s="345">
        <v>-2931909</v>
      </c>
      <c r="AP40" s="345">
        <v>-56210</v>
      </c>
      <c r="AQ40" s="346">
        <v>-48517</v>
      </c>
      <c r="AR40" s="347">
        <v>15.9</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1162116</v>
      </c>
      <c r="AP41" s="345">
        <v>22280</v>
      </c>
      <c r="AQ41" s="346">
        <v>17509</v>
      </c>
      <c r="AR41" s="347">
        <v>27.2</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513</v>
      </c>
      <c r="AN49" s="1224" t="s">
        <v>547</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548</v>
      </c>
      <c r="AO50" s="362" t="s">
        <v>549</v>
      </c>
      <c r="AP50" s="363" t="s">
        <v>550</v>
      </c>
      <c r="AQ50" s="364" t="s">
        <v>551</v>
      </c>
      <c r="AR50" s="365" t="s">
        <v>552</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5355264</v>
      </c>
      <c r="AN51" s="367">
        <v>97831</v>
      </c>
      <c r="AO51" s="368">
        <v>42.3</v>
      </c>
      <c r="AP51" s="369">
        <v>67319</v>
      </c>
      <c r="AQ51" s="370">
        <v>-27</v>
      </c>
      <c r="AR51" s="371">
        <v>69.3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3315852</v>
      </c>
      <c r="AN52" s="375">
        <v>60575</v>
      </c>
      <c r="AO52" s="376">
        <v>67.7</v>
      </c>
      <c r="AP52" s="377">
        <v>38101</v>
      </c>
      <c r="AQ52" s="378">
        <v>2.4</v>
      </c>
      <c r="AR52" s="379">
        <v>65.3</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5767122</v>
      </c>
      <c r="AN53" s="367">
        <v>106664</v>
      </c>
      <c r="AO53" s="368">
        <v>9</v>
      </c>
      <c r="AP53" s="369">
        <v>70615</v>
      </c>
      <c r="AQ53" s="370">
        <v>4.9000000000000004</v>
      </c>
      <c r="AR53" s="371">
        <v>4.0999999999999996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1814776</v>
      </c>
      <c r="AN54" s="375">
        <v>33565</v>
      </c>
      <c r="AO54" s="376">
        <v>-44.6</v>
      </c>
      <c r="AP54" s="377">
        <v>37382</v>
      </c>
      <c r="AQ54" s="378">
        <v>-1.9</v>
      </c>
      <c r="AR54" s="379">
        <v>-42.7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4377407</v>
      </c>
      <c r="AN55" s="367">
        <v>81798</v>
      </c>
      <c r="AO55" s="368">
        <v>-23.3</v>
      </c>
      <c r="AP55" s="369">
        <v>69185</v>
      </c>
      <c r="AQ55" s="370">
        <v>-2</v>
      </c>
      <c r="AR55" s="371">
        <v>-21.3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1704534</v>
      </c>
      <c r="AN56" s="375">
        <v>31852</v>
      </c>
      <c r="AO56" s="376">
        <v>-5.0999999999999996</v>
      </c>
      <c r="AP56" s="377">
        <v>38519</v>
      </c>
      <c r="AQ56" s="378">
        <v>3</v>
      </c>
      <c r="AR56" s="379">
        <v>-8.1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4377397</v>
      </c>
      <c r="AN57" s="367">
        <v>82868</v>
      </c>
      <c r="AO57" s="368">
        <v>1.3</v>
      </c>
      <c r="AP57" s="369">
        <v>70166</v>
      </c>
      <c r="AQ57" s="370">
        <v>1.4</v>
      </c>
      <c r="AR57" s="371">
        <v>-0.1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1523187</v>
      </c>
      <c r="AN58" s="375">
        <v>28835</v>
      </c>
      <c r="AO58" s="376">
        <v>-9.5</v>
      </c>
      <c r="AP58" s="377">
        <v>36115</v>
      </c>
      <c r="AQ58" s="378">
        <v>-6.2</v>
      </c>
      <c r="AR58" s="379">
        <v>-3.3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4200140</v>
      </c>
      <c r="AN59" s="367">
        <v>80524</v>
      </c>
      <c r="AO59" s="368">
        <v>-2.8</v>
      </c>
      <c r="AP59" s="369">
        <v>70329</v>
      </c>
      <c r="AQ59" s="370">
        <v>0.2</v>
      </c>
      <c r="AR59" s="371">
        <v>-3</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2713153</v>
      </c>
      <c r="AN60" s="375">
        <v>52016</v>
      </c>
      <c r="AO60" s="376">
        <v>80.400000000000006</v>
      </c>
      <c r="AP60" s="377">
        <v>39403</v>
      </c>
      <c r="AQ60" s="378">
        <v>9.1</v>
      </c>
      <c r="AR60" s="379">
        <v>71.3</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4815466</v>
      </c>
      <c r="AN61" s="382">
        <v>89937</v>
      </c>
      <c r="AO61" s="383">
        <v>5.3</v>
      </c>
      <c r="AP61" s="384">
        <v>69523</v>
      </c>
      <c r="AQ61" s="385">
        <v>-4.5</v>
      </c>
      <c r="AR61" s="371">
        <v>9.8000000000000007</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2214300</v>
      </c>
      <c r="AN62" s="375">
        <v>41369</v>
      </c>
      <c r="AO62" s="376">
        <v>17.8</v>
      </c>
      <c r="AP62" s="377">
        <v>37904</v>
      </c>
      <c r="AQ62" s="378">
        <v>1.3</v>
      </c>
      <c r="AR62" s="379">
        <v>16.5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v3SJmELwfCavcOMBTziNkhxMxfNfKOo+ZbO7k81p55Tso5aXjppL61hDVp6cnDF8iJgHm+impmAXJm8dD9MNyg==" saltValue="3j0pj4c32SJB4bualCdkv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561</v>
      </c>
    </row>
    <row r="120" spans="125:125" ht="13.5" hidden="1" customHeight="1"/>
    <row r="121" spans="125:125" ht="13.5" hidden="1" customHeight="1">
      <c r="DU121" s="292"/>
    </row>
  </sheetData>
  <sheetProtection algorithmName="SHA-512" hashValue="nCtJmZRvjAWzOt7WymwOXomRka3zS7tTedt9W2xgVJYMBxjGAauWRgTVVotOVbYgxWp74rouaGYl3iwPHsBudQ==" saltValue="AA2EeC5nPLvfaD4BiNcA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562</v>
      </c>
    </row>
  </sheetData>
  <sheetProtection algorithmName="SHA-512" hashValue="PmHf0g1DHGf1XHJ017LF+xDIWmETDSTewPYjY2+TugNuNBZ6J/QMIFJBxs5+P7iqW4unYruFbNIvKL6gu0rj0Q==" saltValue="vumQYNSsNZTo/r9zPxuI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38" t="s">
        <v>3</v>
      </c>
      <c r="D47" s="1238"/>
      <c r="E47" s="1239"/>
      <c r="F47" s="11">
        <v>28.15</v>
      </c>
      <c r="G47" s="12">
        <v>29.88</v>
      </c>
      <c r="H47" s="12">
        <v>26.71</v>
      </c>
      <c r="I47" s="12">
        <v>27.3</v>
      </c>
      <c r="J47" s="13">
        <v>27.85</v>
      </c>
    </row>
    <row r="48" spans="2:10" ht="57.75" customHeight="1">
      <c r="B48" s="14"/>
      <c r="C48" s="1240" t="s">
        <v>4</v>
      </c>
      <c r="D48" s="1240"/>
      <c r="E48" s="1241"/>
      <c r="F48" s="15">
        <v>3.83</v>
      </c>
      <c r="G48" s="16">
        <v>5.55</v>
      </c>
      <c r="H48" s="16">
        <v>6.68</v>
      </c>
      <c r="I48" s="16">
        <v>6.66</v>
      </c>
      <c r="J48" s="17">
        <v>6.22</v>
      </c>
    </row>
    <row r="49" spans="2:10" ht="57.75" customHeight="1" thickBot="1">
      <c r="B49" s="18"/>
      <c r="C49" s="1242" t="s">
        <v>5</v>
      </c>
      <c r="D49" s="1242"/>
      <c r="E49" s="1243"/>
      <c r="F49" s="19">
        <v>2.71</v>
      </c>
      <c r="G49" s="20">
        <v>2.72</v>
      </c>
      <c r="H49" s="20" t="s">
        <v>568</v>
      </c>
      <c r="I49" s="20">
        <v>3.03</v>
      </c>
      <c r="J49" s="21">
        <v>7.95</v>
      </c>
    </row>
    <row r="50" spans="2:10" ht="13.5" customHeight="1"/>
  </sheetData>
  <sheetProtection algorithmName="SHA-512" hashValue="w32hrrcpOucPW2Cbg1QGeW/l8izF34LkgGTvOaDjkk/RsQv3V17RcZbhhRsaQJmUvcgZwOmkTrSVsNHAyYekbQ==" saltValue="GgAZGj1Lr6F73LN5cjUQ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2022-03-23T05:18:19Z</cp:lastPrinted>
  <dcterms:created xsi:type="dcterms:W3CDTF">2022-02-02T07:01:27Z</dcterms:created>
  <dcterms:modified xsi:type="dcterms:W3CDTF">2022-09-27T07:24:03Z</dcterms:modified>
  <cp:category/>
</cp:coreProperties>
</file>