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C35" i="10"/>
  <c r="CO34" i="10"/>
  <c r="BW34"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<sst xmlns="http://schemas.openxmlformats.org/spreadsheetml/2006/main" count="1175" uniqueCount="613">
  <si>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</si>
  <si>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</si>
  <si>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</si>
  <si>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</si>
  <si>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</si>
  <si>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</si>
  <si>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</si>
  <si>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</si>
  <si>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</si>
  <si>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</si>
  <si>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</si>
  <si>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</si>
  <si>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</si>
  <si>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</si>
  <si>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</si>
  <si>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</si>
  <si>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</si>
  <si>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</si>
  <si>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</si>
  <si>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</si>
  <si>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</si>
  <si>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</si>
  <si>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</si>
  <si>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</si>
  <si>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</si>
  <si>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</si>
  <si>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</si>
  <si>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</si>
  <si>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</si>
  <si>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</si>
  <si>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</si>
  <si>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</si>
  <si>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</si>
  <si>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</si>
  <si>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</si>
  <si>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</si>
  <si>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</si>
  <si>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</si>
  <si>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</si>
  <si>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</si>
  <si>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</si>
  <si>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</si>
  <si>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</si>
  <si>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</si>
  <si>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</si>
  <si>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</si>
  <si>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</si>
  <si>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</si>
  <si>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</si>
  <si>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</si>
  <si>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</si>
  <si>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</si>
  <si>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</si>
  <si>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</si>
  <si>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</si>
  <si>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</si>
  <si>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</si>
  <si>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</si>
  <si>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</si>
  <si>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</si>
  <si>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</si>
  <si>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</si>
  <si>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</si>
  <si>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</si>
  <si>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</si>
  <si>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</si>
  <si>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</si>
  <si>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</si>
  <si>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</si>
  <si>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</si>
  <si>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</si>
  <si>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</si>
  <si>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</si>
  <si>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</si>
  <si>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</si>
  <si>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</si>
  <si>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</si>
  <si>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</si>
  <si>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</si>
  <si>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</si>
  <si>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</si>
  <si>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</si>
  <si>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</si>
  <si>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</si>
  <si>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</si>
  <si>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</si>
  <si>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</si>
  <si>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</si>
  <si>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</si>
  <si>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</si>
  <si>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</si>
  <si>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</si>
  <si>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</si>
  <si>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</si>
  <si>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</si>
  <si>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</si>
  <si>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</si>
  <si>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</si>
  <si>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</si>
  <si>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</si>
  <si>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</si>
  <si>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</si>
  <si>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</si>
  <si>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</si>
  <si>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</si>
  <si>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</si>
  <si>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</si>
  <si>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</si>
  <si>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</si>
  <si>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</si>
  <si>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</si>
  <si>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</si>
  <si>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</si>
  <si>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</si>
  <si>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</si>
  <si>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</si>
  <si>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</si>
  <si>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</si>
  <si>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</si>
  <si>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</si>
  <si>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</si>
  <si>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</si>
  <si>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</si>
  <si>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</si>
  <si>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</si>
  <si>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</si>
  <si>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</si>
  <si>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</si>
  <si>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</si>
  <si>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</si>
  <si>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</si>
  <si>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</si>
  <si>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</si>
  <si>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</si>
  <si>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</si>
  <si>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</si>
  <si>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</si>
  <si>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</si>
  <si>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</si>
  <si>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</si>
  <si>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</si>
  <si>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</si>
  <si>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</si>
  <si>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</si>
  <si>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</si>
  <si>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</si>
  <si>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</si>
  <si>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</si>
  <si>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</si>
  <si>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</si>
  <si>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</si>
  <si>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</si>
  <si>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</si>
  <si>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</si>
  <si>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</si>
  <si>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</si>
  <si>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</si>
  <si>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</si>
  <si>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</si>
  <si>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</si>
  <si>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</si>
  <si>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</si>
  <si>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</si>
  <si>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</si>
  <si>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</si>
  <si>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</si>
  <si>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</si>
  <si>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</si>
  <si>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</si>
  <si>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</si>
  <si>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</si>
  <si>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</si>
  <si>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</si>
  <si>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</si>
  <si>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</si>
  <si>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</si>
  <si>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</si>
  <si>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</si>
  <si>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</si>
  <si>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</si>
  <si>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</si>
  <si>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</si>
  <si>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</si>
  <si>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</si>
  <si>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</si>
  <si>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</si>
  <si>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</si>
  <si>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</si>
  <si>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</si>
  <si>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</si>
  <si>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</si>
  <si>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</si>
  <si>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</si>
  <si>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</si>
  <si>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</si>
  <si>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</si>
  <si>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</si>
  <si>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</si>
  <si>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</si>
  <si>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</si>
  <si>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</si>
  <si>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</si>
  <si>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</si>
  <si>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</si>
  <si>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</si>
  <si>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</si>
  <si>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</si>
  <si>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</si>
  <si>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</si>
  <si>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</si>
  <si>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</si>
  <si>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</si>
  <si>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</si>
  <si>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</si>
  <si>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福岡県久山町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</si>
  <si>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</si>
  <si>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</si>
  <si>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</si>
  <si>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</si>
  <si>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</si>
  <si>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</si>
  <si>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</si>
  <si>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</si>
  <si>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</si>
  <si>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</si>
  <si>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</si>
  <si>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</si>
  <si>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</si>
  <si>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</si>
  <si>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</si>
  <si>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</si>
  <si>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</si>
  <si>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</si>
  <si>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</si>
  <si>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</si>
  <si>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</si>
  <si>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</si>
  <si>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</si>
  <si>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</si>
  <si>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</si>
  <si>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</si>
  <si>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</si>
  <si>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</si>
  <si>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</si>
  <si>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</si>
  <si>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</si>
  <si>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</si>
  <si>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</si>
  <si>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</si>
  <si>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</si>
  <si>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</si>
  <si>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</si>
  <si>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</si>
  <si>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</si>
  <si>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</si>
  <si>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</si>
  <si>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</si>
  <si>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</si>
  <si>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</si>
  <si>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</si>
  <si>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</si>
  <si>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</si>
  <si>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</si>
  <si>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</si>
  <si>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</si>
  <si>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</si>
  <si>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</si>
  <si>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</si>
  <si>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</si>
  <si>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</si>
  <si>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</si>
  <si>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</si>
  <si>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</si>
  <si>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</si>
  <si>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</si>
  <si>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</si>
  <si>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</si>
  <si>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</si>
  <si>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</si>
  <si>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</si>
  <si>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</si>
  <si>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</si>
  <si>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</si>
  <si>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</si>
  <si>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</si>
  <si>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</si>
  <si>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</si>
  <si>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</si>
  <si>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</si>
  <si>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</si>
  <si>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</si>
  <si>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</si>
  <si>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</si>
  <si>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</si>
  <si>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</si>
  <si>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</si>
  <si>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</si>
  <si>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</si>
  <si>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</si>
  <si>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</si>
  <si>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</si>
  <si>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</si>
  <si>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</si>
  <si>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</si>
  <si>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</si>
  <si>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</si>
  <si>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</si>
  <si>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</si>
  <si>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</si>
  <si>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</si>
  <si>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</si>
  <si>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</si>
  <si>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</si>
  <si>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</si>
  <si>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</si>
  <si>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</si>
  <si>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</si>
  <si>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</si>
  <si>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</si>
  <si>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</si>
  <si>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</si>
  <si>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</si>
  <si>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</si>
  <si>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</si>
  <si>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</si>
  <si>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</si>
  <si>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</si>
  <si>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</si>
  <si>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</si>
  <si>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</si>
  <si>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</si>
  <si>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</si>
  <si>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</si>
  <si>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</si>
  <si>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</si>
  <si>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</si>
  <si>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</si>
  <si>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</si>
  <si>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</si>
  <si>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</si>
  <si>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</si>
  <si>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</si>
  <si>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</si>
  <si>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</si>
  <si>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</si>
  <si>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</si>
  <si>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</si>
  <si>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</si>
  <si>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</si>
  <si>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</si>
  <si>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</si>
  <si>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</si>
  <si>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</si>
  <si>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</si>
  <si>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</si>
  <si>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</si>
  <si>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</si>
  <si>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</si>
  <si>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</si>
  <si>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</si>
  <si>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</si>
  <si>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</si>
  <si>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</si>
  <si>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</si>
  <si>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</si>
  <si>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</si>
  <si>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</si>
  <si>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</si>
  <si>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福岡県久山町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</si>
  <si>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</si>
  <si>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</si>
  <si>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</si>
  <si>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</si>
  <si>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</si>
  <si>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</si>
  <si>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</si>
  <si>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</si>
  <si>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</si>
  <si>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</si>
  <si>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</si>
  <si>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</si>
  <si>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</si>
  <si>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</si>
  <si>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</si>
  <si>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</si>
  <si>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</si>
  <si>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</si>
  <si>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</si>
  <si>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</si>
  <si>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</si>
  <si>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</si>
  <si>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</si>
  <si>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</si>
  <si>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</si>
  <si>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</si>
  <si>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</si>
  <si>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</si>
  <si>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</si>
  <si>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</si>
  <si>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</si>
  <si>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</si>
  <si>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</si>
  <si>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</si>
  <si>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</si>
  <si>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</si>
  <si>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</si>
  <si>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</si>
  <si>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</si>
  <si>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草場地区再開発事業特別会計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</si>
  <si>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</si>
  <si>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</si>
  <si>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</si>
  <si>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</si>
  <si>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</si>
  <si>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</si>
  <si>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</si>
  <si>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</si>
  <si>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</si>
  <si>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</si>
  <si>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</si>
  <si>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</si>
  <si>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</si>
  <si>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</si>
  <si>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</si>
  <si>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</si>
  <si>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</si>
  <si>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</si>
  <si>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</si>
  <si>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</si>
  <si>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</si>
  <si>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</si>
  <si>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</si>
  <si>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</si>
  <si>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</si>
  <si>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</si>
  <si>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</si>
  <si>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</si>
  <si>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</si>
  <si>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</si>
  <si>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</si>
  <si>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</si>
  <si>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</si>
  <si>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</si>
  <si>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</si>
  <si>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</si>
  <si>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</si>
  <si>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</si>
  <si>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</si>
  <si>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</si>
  <si>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</si>
  <si>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</si>
  <si>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</si>
  <si>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</si>
  <si>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</si>
  <si>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</si>
  <si>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</si>
  <si>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</si>
  <si>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</si>
  <si>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</si>
  <si>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</si>
  <si>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</si>
  <si>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</si>
  <si>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</si>
  <si>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</si>
  <si>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</si>
  <si>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</si>
  <si>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</si>
  <si>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</si>
  <si>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</si>
  <si>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</si>
  <si>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</si>
  <si>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</si>
  <si>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</si>
  <si>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</si>
  <si>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</si>
  <si>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</si>
  <si>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</si>
  <si>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</si>
  <si>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</si>
  <si>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</si>
  <si>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</si>
  <si>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</si>
  <si>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</si>
  <si>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</si>
  <si>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</si>
  <si>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</si>
  <si>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</si>
  <si>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</si>
  <si>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</si>
  <si>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</si>
  <si>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</si>
  <si>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</si>
  <si>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</si>
  <si>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</si>
  <si>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</si>
  <si>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</si>
  <si>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</si>
  <si>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</si>
  <si>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</si>
  <si>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</si>
  <si>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</si>
  <si>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</si>
  <si>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</si>
  <si>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</si>
  <si>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</si>
  <si>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</si>
  <si>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</si>
  <si>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</si>
  <si>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</si>
  <si>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</si>
  <si>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</si>
  <si>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</si>
  <si>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</si>
  <si>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</si>
  <si>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</si>
  <si>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</si>
  <si>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</si>
  <si>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</si>
  <si>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</si>
  <si>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</si>
  <si>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</si>
  <si>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</si>
  <si>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</si>
  <si>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</si>
  <si>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</si>
  <si>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</si>
  <si>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</si>
  <si>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</si>
  <si>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</si>
  <si>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</si>
  <si>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</si>
  <si>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</si>
  <si>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</si>
  <si>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</si>
  <si>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</si>
  <si>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</si>
  <si>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</si>
  <si>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</si>
  <si>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</si>
  <si>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</si>
  <si>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</si>
  <si>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</si>
  <si>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</si>
  <si>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</si>
  <si>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</si>
  <si>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</si>
  <si>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</si>
  <si>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</si>
  <si>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</si>
  <si>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</si>
  <si>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</si>
  <si>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</si>
  <si>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</si>
  <si>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</si>
  <si>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</si>
  <si>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</si>
  <si>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4.90</t>
  </si>
  <si>
    <t>▲ 0.21</t>
  </si>
  <si>
    <t>▲ 12.04</t>
  </si>
  <si>
    <t>▲ 9.34</t>
  </si>
  <si>
    <t>水道事業会計</t>
  </si>
  <si>
    <t>一般会計</t>
  </si>
  <si>
    <t>下水道事業会計</t>
  </si>
  <si>
    <t>草場地区再開発事業特別会計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</si>
  <si>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</si>
  <si>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</si>
  <si>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</si>
  <si>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</si>
  <si>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</si>
  <si>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</si>
  <si>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</si>
  <si>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</si>
  <si>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</si>
  <si>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</si>
  <si>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</si>
  <si>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福岡県市町村消防団員等公務災害補償組合（一般会計）</t>
    <phoneticPr fontId="2"/>
  </si>
  <si>
    <t>福岡県市町村職員退職手当組合（一般会計）</t>
    <phoneticPr fontId="2"/>
  </si>
  <si>
    <t>福岡県市町村職員退職手当組合（基金特別会計）</t>
    <phoneticPr fontId="2"/>
  </si>
  <si>
    <t>福岡県自治会館管理組合（一般会計）</t>
    <phoneticPr fontId="2"/>
  </si>
  <si>
    <t>糟屋郡自治会館組合（一般会計）</t>
    <phoneticPr fontId="2"/>
  </si>
  <si>
    <t>糟屋郡篠栗町外一市五町財産組合（一般会計）</t>
    <phoneticPr fontId="2"/>
  </si>
  <si>
    <t>北筑昇華苑組合（一般会計）</t>
    <phoneticPr fontId="2"/>
  </si>
  <si>
    <t>粕屋南部消防組合（一般会計）</t>
    <phoneticPr fontId="2"/>
  </si>
  <si>
    <t>粕屋南部消防組合（粕屋中南部休日診療所事業特別会計）</t>
    <phoneticPr fontId="2"/>
  </si>
  <si>
    <t>福岡県自治振興組合（一般会計）</t>
    <phoneticPr fontId="2"/>
  </si>
  <si>
    <t>福岡県自治振興組合（公文書館事業特別会計）</t>
    <phoneticPr fontId="2"/>
  </si>
  <si>
    <t>福岡都市圏広域行政事業組合（一般会計）</t>
    <phoneticPr fontId="2"/>
  </si>
  <si>
    <t>福岡都市圏広域行政事業組合（流域連携事業特別会計）</t>
    <phoneticPr fontId="2"/>
  </si>
  <si>
    <t>福岡都市圏広域行政事業組合（競艇事業特別会計）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</si>
  <si>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</si>
  <si>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</si>
  <si>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</si>
  <si>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</si>
  <si>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t>
    <phoneticPr fontId="2"/>
  </si>
  <si>
    <t>福岡地区水道企業団（水道用水供給事業会計）</t>
    <rPh sb="0" eb="2">
      <t>フクオカ</t>
    </rPh>
    <rPh sb="2" eb="4">
      <t>チク</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</si>
  <si>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法適用企業</t>
    <rPh sb="0" eb="1">
      <t>ホウ</t>
    </rPh>
    <rPh sb="1" eb="3">
      <t>テキヨウ</t>
    </rPh>
    <rPh sb="3" eb="5">
      <t>キギョウ</t>
    </rPh>
    <phoneticPr fontId="2"/>
  </si>
  <si>
    <t>久山町地域福祉基金</t>
    <rPh sb="0" eb="3">
      <t>ヒサヤママチ</t>
    </rPh>
    <rPh sb="3" eb="5">
      <t>チイキ</t>
    </rPh>
    <rPh sb="5" eb="7">
      <t>フクシ</t>
    </rPh>
    <rPh sb="7" eb="9">
      <t>キキン</t>
    </rPh>
    <phoneticPr fontId="19"/>
  </si>
  <si>
    <t>福岡市東部（伏谷）埋立場関連整備基金</t>
    <rPh sb="0" eb="3">
      <t>フクオカシ</t>
    </rPh>
    <rPh sb="3" eb="5">
      <t>トウブ</t>
    </rPh>
    <rPh sb="6" eb="7">
      <t>フ</t>
    </rPh>
    <rPh sb="7" eb="8">
      <t>タニ</t>
    </rPh>
    <rPh sb="9" eb="11">
      <t>ウメタテ</t>
    </rPh>
    <rPh sb="11" eb="12">
      <t>ジョウ</t>
    </rPh>
    <rPh sb="12" eb="14">
      <t>カンレン</t>
    </rPh>
    <rPh sb="14" eb="16">
      <t>セイビ</t>
    </rPh>
    <rPh sb="16" eb="18">
      <t>キキン</t>
    </rPh>
    <phoneticPr fontId="2"/>
  </si>
  <si>
    <t>久山町教育振興基金</t>
    <rPh sb="0" eb="3">
      <t>ヒサヤママチ</t>
    </rPh>
    <rPh sb="3" eb="5">
      <t>キョウイク</t>
    </rPh>
    <rPh sb="5" eb="7">
      <t>シンコウ</t>
    </rPh>
    <rPh sb="7" eb="9">
      <t>キキン</t>
    </rPh>
    <phoneticPr fontId="19"/>
  </si>
  <si>
    <t>久山町農業振興基金</t>
    <rPh sb="0" eb="3">
      <t>ヒサヤママチ</t>
    </rPh>
    <rPh sb="3" eb="5">
      <t>ノウギョウ</t>
    </rPh>
    <rPh sb="5" eb="7">
      <t>シンコウ</t>
    </rPh>
    <rPh sb="7" eb="9">
      <t>キキン</t>
    </rPh>
    <phoneticPr fontId="19"/>
  </si>
  <si>
    <t>採石災害対策基金</t>
    <rPh sb="0" eb="2">
      <t>サイセキ</t>
    </rPh>
    <rPh sb="2" eb="4">
      <t>サイガイ</t>
    </rPh>
    <rPh sb="4" eb="6">
      <t>タイサク</t>
    </rPh>
    <rPh sb="6" eb="8">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</si>
  <si>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</si>
  <si>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</si>
  <si>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</si>
  <si>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</si>
  <si>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</si>
  <si>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</si>
  <si>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</si>
  <si>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</si>
  <si>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</si>
  <si>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</si>
  <si>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将来負担比率は高く、有形固定資産減価償却率は低い状況が続いている。町債を財源として小中学校の改修、幼稚園の建て替えなどを行った結果、施設は新しいため減価償却率は低いが、起債残高が増えたことで将来負担比率が高くなっている。令和元年度は防災無線の設備を全額町債を財源として整備したため類似団体との差が大きくなった。今後、公共施設の維持管理等には費用がかかることが予測されているため、町債も含め財源をよく検討して財政運営をしていかないといけない。</t>
    <rPh sb="0" eb="2">
      <t>ルイジ</t>
    </rPh>
    <rPh sb="2" eb="4">
      <t>ダンタイ</t>
    </rPh>
    <rPh sb="5" eb="7">
      <t>ヒカク</t>
    </rPh>
    <rPh sb="9" eb="11">
      <t>ショウライ</t>
    </rPh>
    <rPh sb="11" eb="13">
      <t>フタン</t>
    </rPh>
    <rPh sb="13" eb="15">
      <t>ヒリツ</t>
    </rPh>
    <rPh sb="16" eb="17">
      <t>タカ</t>
    </rPh>
    <rPh sb="19" eb="21">
      <t>ユウケイ</t>
    </rPh>
    <rPh sb="21" eb="23">
      <t>コテイ</t>
    </rPh>
    <rPh sb="23" eb="25">
      <t>シサン</t>
    </rPh>
    <rPh sb="25" eb="27">
      <t>ゲンカ</t>
    </rPh>
    <rPh sb="27" eb="29">
      <t>ショウキャク</t>
    </rPh>
    <rPh sb="29" eb="30">
      <t>リツ</t>
    </rPh>
    <rPh sb="31" eb="32">
      <t>ヒク</t>
    </rPh>
    <rPh sb="33" eb="35">
      <t>ジョウキョウ</t>
    </rPh>
    <rPh sb="36" eb="37">
      <t>ツヅ</t>
    </rPh>
    <rPh sb="42" eb="44">
      <t>チョウサイ</t>
    </rPh>
    <rPh sb="45" eb="47">
      <t>ザイゲン</t>
    </rPh>
    <rPh sb="50" eb="54">
      <t>ショウチュウガッコウ</t>
    </rPh>
    <rPh sb="55" eb="57">
      <t>カイシュウ</t>
    </rPh>
    <rPh sb="58" eb="61">
      <t>ヨウチエン</t>
    </rPh>
    <rPh sb="62" eb="63">
      <t>タ</t>
    </rPh>
    <rPh sb="64" eb="65">
      <t>カ</t>
    </rPh>
    <rPh sb="69" eb="70">
      <t>オコナ</t>
    </rPh>
    <rPh sb="72" eb="74">
      <t>ケッカ</t>
    </rPh>
    <rPh sb="75" eb="77">
      <t>シセツ</t>
    </rPh>
    <rPh sb="78" eb="79">
      <t>アタラ</t>
    </rPh>
    <rPh sb="83" eb="85">
      <t>ゲンカ</t>
    </rPh>
    <rPh sb="85" eb="87">
      <t>ショウキャク</t>
    </rPh>
    <rPh sb="87" eb="88">
      <t>リツ</t>
    </rPh>
    <rPh sb="89" eb="90">
      <t>ヒク</t>
    </rPh>
    <rPh sb="93" eb="95">
      <t>キサイ</t>
    </rPh>
    <rPh sb="95" eb="97">
      <t>ザンダカ</t>
    </rPh>
    <rPh sb="98" eb="99">
      <t>フ</t>
    </rPh>
    <rPh sb="104" eb="106">
      <t>ショウライ</t>
    </rPh>
    <rPh sb="106" eb="108">
      <t>フタン</t>
    </rPh>
    <rPh sb="108" eb="110">
      <t>ヒリツ</t>
    </rPh>
    <rPh sb="111" eb="112">
      <t>タカ</t>
    </rPh>
    <rPh sb="119" eb="121">
      <t>レイワ</t>
    </rPh>
    <rPh sb="121" eb="123">
      <t>ガンネン</t>
    </rPh>
    <rPh sb="123" eb="124">
      <t>ド</t>
    </rPh>
    <rPh sb="125" eb="127">
      <t>ボウサイ</t>
    </rPh>
    <rPh sb="127" eb="129">
      <t>ムセン</t>
    </rPh>
    <rPh sb="130" eb="132">
      <t>セツビ</t>
    </rPh>
    <rPh sb="133" eb="135">
      <t>ゼンガク</t>
    </rPh>
    <rPh sb="135" eb="137">
      <t>チョウサイ</t>
    </rPh>
    <rPh sb="138" eb="140">
      <t>ザイゲン</t>
    </rPh>
    <rPh sb="143" eb="145">
      <t>セイビ</t>
    </rPh>
    <rPh sb="149" eb="151">
      <t>ルイジ</t>
    </rPh>
    <rPh sb="151" eb="153">
      <t>ダンタイ</t>
    </rPh>
    <rPh sb="155" eb="156">
      <t>サ</t>
    </rPh>
    <rPh sb="157" eb="158">
      <t>オオ</t>
    </rPh>
    <rPh sb="164" eb="166">
      <t>コンゴ</t>
    </rPh>
    <rPh sb="167" eb="169">
      <t>コウキョウ</t>
    </rPh>
    <rPh sb="169" eb="171">
      <t>シセツ</t>
    </rPh>
    <rPh sb="172" eb="174">
      <t>イジ</t>
    </rPh>
    <rPh sb="174" eb="176">
      <t>カンリ</t>
    </rPh>
    <rPh sb="176" eb="177">
      <t>トウ</t>
    </rPh>
    <rPh sb="179" eb="181">
      <t>ヒヨウ</t>
    </rPh>
    <rPh sb="188" eb="190">
      <t>ヨソク</t>
    </rPh>
    <rPh sb="198" eb="200">
      <t>チョウサイ</t>
    </rPh>
    <rPh sb="201" eb="202">
      <t>フク</t>
    </rPh>
    <rPh sb="203" eb="205">
      <t>ザイゲン</t>
    </rPh>
    <rPh sb="208" eb="210">
      <t>ケントウ</t>
    </rPh>
    <rPh sb="212" eb="214">
      <t>ザイセイ</t>
    </rPh>
    <rPh sb="214" eb="216">
      <t>ウンエイ</t>
    </rPh>
    <phoneticPr fontId="5"/>
  </si>
  <si>
    <t>実質公債費比率は年々減少はしているが、平成25年度に借入れを行った第三セクター等改革推進債の償還残高が大きく、類似団体と比べると高い。令和5年度で償還が終わるのでそれまでは高い水準で推移することが予想される。標準財政規模は人口増などにより大きくなっているので今後の将来負担額を抑えることで実質公債費比率はさらに減少できると考える。</t>
    <rPh sb="0" eb="2">
      <t>ジッシツ</t>
    </rPh>
    <rPh sb="2" eb="5">
      <t>コウサイヒ</t>
    </rPh>
    <rPh sb="5" eb="7">
      <t>ヒリツ</t>
    </rPh>
    <rPh sb="8" eb="10">
      <t>ネンネン</t>
    </rPh>
    <rPh sb="10" eb="12">
      <t>ゲンショウ</t>
    </rPh>
    <rPh sb="19" eb="21">
      <t>ヘイセイ</t>
    </rPh>
    <rPh sb="23" eb="25">
      <t>ネンド</t>
    </rPh>
    <rPh sb="26" eb="28">
      <t>カリイ</t>
    </rPh>
    <rPh sb="30" eb="31">
      <t>オコナ</t>
    </rPh>
    <rPh sb="33" eb="35">
      <t>ダイサン</t>
    </rPh>
    <rPh sb="39" eb="40">
      <t>トウ</t>
    </rPh>
    <rPh sb="40" eb="42">
      <t>カイカク</t>
    </rPh>
    <rPh sb="42" eb="44">
      <t>スイシン</t>
    </rPh>
    <rPh sb="44" eb="45">
      <t>サイ</t>
    </rPh>
    <rPh sb="46" eb="48">
      <t>ショウカン</t>
    </rPh>
    <rPh sb="48" eb="50">
      <t>ザンダカ</t>
    </rPh>
    <rPh sb="51" eb="52">
      <t>オオ</t>
    </rPh>
    <rPh sb="55" eb="57">
      <t>ルイジ</t>
    </rPh>
    <rPh sb="57" eb="59">
      <t>ダンタイ</t>
    </rPh>
    <rPh sb="60" eb="61">
      <t>クラ</t>
    </rPh>
    <rPh sb="64" eb="65">
      <t>タカ</t>
    </rPh>
    <rPh sb="67" eb="69">
      <t>レイワ</t>
    </rPh>
    <rPh sb="70" eb="72">
      <t>ネンド</t>
    </rPh>
    <rPh sb="73" eb="75">
      <t>ショウカン</t>
    </rPh>
    <rPh sb="76" eb="77">
      <t>オ</t>
    </rPh>
    <rPh sb="86" eb="87">
      <t>タカ</t>
    </rPh>
    <rPh sb="88" eb="90">
      <t>スイジュン</t>
    </rPh>
    <rPh sb="91" eb="93">
      <t>スイイ</t>
    </rPh>
    <rPh sb="98" eb="100">
      <t>ヨソウ</t>
    </rPh>
    <rPh sb="104" eb="106">
      <t>ヒョウジュン</t>
    </rPh>
    <rPh sb="106" eb="108">
      <t>ザイセイ</t>
    </rPh>
    <rPh sb="108" eb="110">
      <t>キボ</t>
    </rPh>
    <rPh sb="111" eb="114">
      <t>ジンコウゾウ</t>
    </rPh>
    <rPh sb="119" eb="120">
      <t>オオ</t>
    </rPh>
    <rPh sb="129" eb="131">
      <t>コンゴ</t>
    </rPh>
    <rPh sb="132" eb="134">
      <t>ショウライ</t>
    </rPh>
    <rPh sb="134" eb="136">
      <t>フタン</t>
    </rPh>
    <rPh sb="136" eb="137">
      <t>ガク</t>
    </rPh>
    <rPh sb="138" eb="139">
      <t>オサ</t>
    </rPh>
    <rPh sb="144" eb="146">
      <t>ジッシツ</t>
    </rPh>
    <rPh sb="146" eb="149">
      <t>コウサイヒ</t>
    </rPh>
    <rPh sb="149" eb="151">
      <t>ヒリツ</t>
    </rPh>
    <rPh sb="155" eb="157">
      <t>ゲンショウ</t>
    </rPh>
    <rPh sb="161" eb="16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</si>
</sst>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F6EE-46D5-B2C4-D7E4D2314D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86813</c:v>
                </c:pt>
                <c:pt idx="1">
                  <c:v>128724</c:v>
                </c:pt>
                <c:pt idx="2">
                  <c:v>76567</c:v>
                </c:pt>
                <c:pt idx="3">
                  <c:v>77408</c:v>
                </c:pt>
                <c:pt idx="4">
                  <c:v>121213</c:v>
                </c:pt>
              </c:numCache>
            </c:numRef>
          </c:val>
          <c:smooth val="0"/>
          <c:extLst xmlns:c16r2="http://schemas.microsoft.com/office/drawing/2015/06/chart">
            <c:ext xmlns:c16="http://schemas.microsoft.com/office/drawing/2014/chart" uri="{C3380CC4-5D6E-409C-BE32-E72D297353CC}">
              <c16:uniqueId val="{00000001-F6EE-46D5-B2C4-D7E4D2314DA5}"/>
            </c:ext>
          </c:extLst>
        </c:ser>
        <c:dLbls>
          <c:showLegendKey val="0"/>
          <c:showVal val="0"/>
          <c:showCatName val="0"/>
          <c:showSerName val="0"/>
          <c:showPercent val="0"/>
          <c:showBubbleSize val="0"/>
        </c:dLbls>
        <c:marker val="1"/>
        <c:smooth val="0"/>
        <c:axId val="483899344"/>
        <c:axId val="398673032"/>
      </c:lineChart>
      <c:catAx>
        <c:axId val="483899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673032"/>
        <c:crosses val="autoZero"/>
        <c:auto val="1"/>
        <c:lblAlgn val="ctr"/>
        <c:lblOffset val="100"/>
        <c:tickLblSkip val="1"/>
        <c:tickMarkSkip val="1"/>
        <c:noMultiLvlLbl val="0"/>
      </c:catAx>
      <c:valAx>
        <c:axId val="398673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899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7.76</c:v>
                </c:pt>
                <c:pt idx="1">
                  <c:v>16.760000000000002</c:v>
                </c:pt>
                <c:pt idx="2">
                  <c:v>17.760000000000002</c:v>
                </c:pt>
                <c:pt idx="3">
                  <c:v>10.5</c:v>
                </c:pt>
                <c:pt idx="4">
                  <c:v>4.4000000000000004</c:v>
                </c:pt>
              </c:numCache>
            </c:numRef>
          </c:val>
          <c:extLst xmlns:c16r2="http://schemas.microsoft.com/office/drawing/2015/06/chart">
            <c:ext xmlns:c16="http://schemas.microsoft.com/office/drawing/2014/chart" uri="{C3380CC4-5D6E-409C-BE32-E72D297353CC}">
              <c16:uniqueId val="{00000000-E240-4665-A22B-05F5311199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44.58</c:v>
                </c:pt>
                <c:pt idx="1">
                  <c:v>35.36</c:v>
                </c:pt>
                <c:pt idx="2">
                  <c:v>34.17</c:v>
                </c:pt>
                <c:pt idx="3">
                  <c:v>28.54</c:v>
                </c:pt>
                <c:pt idx="4">
                  <c:v>24.94</c:v>
                </c:pt>
              </c:numCache>
            </c:numRef>
          </c:val>
          <c:extLst xmlns:c16r2="http://schemas.microsoft.com/office/drawing/2015/06/chart">
            <c:ext xmlns:c16="http://schemas.microsoft.com/office/drawing/2014/chart" uri="{C3380CC4-5D6E-409C-BE32-E72D297353CC}">
              <c16:uniqueId val="{00000001-E240-4665-A22B-05F5311199C7}"/>
            </c:ext>
          </c:extLst>
        </c:ser>
        <c:dLbls>
          <c:showLegendKey val="0"/>
          <c:showVal val="0"/>
          <c:showCatName val="0"/>
          <c:showSerName val="0"/>
          <c:showPercent val="0"/>
          <c:showBubbleSize val="0"/>
        </c:dLbls>
        <c:gapWidth val="250"/>
        <c:overlap val="100"/>
        <c:axId val="398376344"/>
        <c:axId val="495311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-4.9000000000000004</c:v>
                </c:pt>
                <c:pt idx="1">
                  <c:v>-0.21</c:v>
                </c:pt>
                <c:pt idx="2">
                  <c:v>1.63</c:v>
                </c:pt>
                <c:pt idx="3">
                  <c:v>-12.04</c:v>
                </c:pt>
                <c:pt idx="4">
                  <c:v>-9.34</c:v>
                </c:pt>
              </c:numCache>
            </c:numRef>
          </c:val>
          <c:smooth val="0"/>
          <c:extLst xmlns:c16r2="http://schemas.microsoft.com/office/drawing/2015/06/chart">
            <c:ext xmlns:c16="http://schemas.microsoft.com/office/drawing/2014/chart" uri="{C3380CC4-5D6E-409C-BE32-E72D297353CC}">
              <c16:uniqueId val="{00000002-E240-4665-A22B-05F5311199C7}"/>
            </c:ext>
          </c:extLst>
        </c:ser>
        <c:dLbls>
          <c:showLegendKey val="0"/>
          <c:showVal val="0"/>
          <c:showCatName val="0"/>
          <c:showSerName val="0"/>
          <c:showPercent val="0"/>
          <c:showBubbleSize val="0"/>
        </c:dLbls>
        <c:marker val="1"/>
        <c:smooth val="0"/>
        <c:axId val="398376344"/>
        <c:axId val="495311280"/>
      </c:lineChart>
      <c:catAx>
        <c:axId val="39837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311280"/>
        <c:crosses val="autoZero"/>
        <c:auto val="1"/>
        <c:lblAlgn val="ctr"/>
        <c:lblOffset val="100"/>
        <c:tickLblSkip val="1"/>
        <c:tickMarkSkip val="1"/>
        <c:noMultiLvlLbl val="0"/>
      </c:catAx>
      <c:valAx>
        <c:axId val="49531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37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c:v>
                </c:pt>
                <c:pt idx="2">
                  <c:v>#N/A</c:v>
                </c:pt>
                <c:pt idx="3">
                  <c:v>0.24</c:v>
                </c:pt>
                <c:pt idx="4">
                  <c:v>#N/A</c:v>
                </c:pt>
                <c:pt idx="5">
                  <c:v>0.48</c:v>
                </c:pt>
                <c:pt idx="6">
                  <c:v>#N/A</c:v>
                </c:pt>
                <c:pt idx="7">
                  <c:v>1.63</c:v>
                </c:pt>
                <c:pt idx="8">
                  <c:v>0</c:v>
                </c:pt>
                <c:pt idx="9">
                  <c:v>0</c:v>
                </c:pt>
              </c:numCache>
            </c:numRef>
          </c:val>
          <c:extLst xmlns:c16r2="http://schemas.microsoft.com/office/drawing/2015/06/chart">
            <c:ext xmlns:c16="http://schemas.microsoft.com/office/drawing/2014/chart" uri="{C3380CC4-5D6E-409C-BE32-E72D297353CC}">
              <c16:uniqueId val="{00000000-02DC-4741-BAE6-FED1967045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DC-4741-BAE6-FED1967045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2DC-4741-BAE6-FED19670456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2DC-4741-BAE6-FED19670456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0.17</c:v>
                </c:pt>
                <c:pt idx="4">
                  <c:v>#N/A</c:v>
                </c:pt>
                <c:pt idx="5">
                  <c:v>0.19</c:v>
                </c:pt>
                <c:pt idx="6">
                  <c:v>#N/A</c:v>
                </c:pt>
                <c:pt idx="7">
                  <c:v>0.17</c:v>
                </c:pt>
                <c:pt idx="8">
                  <c:v>#N/A</c:v>
                </c:pt>
                <c:pt idx="9">
                  <c:v>0.19</c:v>
                </c:pt>
              </c:numCache>
            </c:numRef>
          </c:val>
          <c:extLst xmlns:c16r2="http://schemas.microsoft.com/office/drawing/2015/06/chart">
            <c:ext xmlns:c16="http://schemas.microsoft.com/office/drawing/2014/chart" uri="{C3380CC4-5D6E-409C-BE32-E72D297353CC}">
              <c16:uniqueId val="{00000004-02DC-4741-BAE6-FED19670456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c:v>
                </c:pt>
                <c:pt idx="2">
                  <c:v>#N/A</c:v>
                </c:pt>
                <c:pt idx="3">
                  <c:v>1.17</c:v>
                </c:pt>
                <c:pt idx="4">
                  <c:v>#N/A</c:v>
                </c:pt>
                <c:pt idx="5">
                  <c:v>0.16</c:v>
                </c:pt>
                <c:pt idx="6">
                  <c:v>#N/A</c:v>
                </c:pt>
                <c:pt idx="7">
                  <c:v>0.35</c:v>
                </c:pt>
                <c:pt idx="8">
                  <c:v>#N/A</c:v>
                </c:pt>
                <c:pt idx="9">
                  <c:v>0.95</c:v>
                </c:pt>
              </c:numCache>
            </c:numRef>
          </c:val>
          <c:extLst xmlns:c16r2="http://schemas.microsoft.com/office/drawing/2015/06/chart">
            <c:ext xmlns:c16="http://schemas.microsoft.com/office/drawing/2014/chart" uri="{C3380CC4-5D6E-409C-BE32-E72D297353CC}">
              <c16:uniqueId val="{00000005-02DC-4741-BAE6-FED196704567}"/>
            </c:ext>
          </c:extLst>
        </c:ser>
        <c:ser>
          <c:idx val="6"/>
          <c:order val="6"/>
          <c:tx>
            <c:strRef>
              <c:f>データシート!$A$33</c:f>
              <c:strCache>
                <c:ptCount val="1"/>
                <c:pt idx="0">
                  <c:v>草場地区再開発事業特別会計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0.03</c:v>
                </c:pt>
                <c:pt idx="4">
                  <c:v>#N/A</c:v>
                </c:pt>
                <c:pt idx="5">
                  <c:v>0.06</c:v>
                </c:pt>
                <c:pt idx="6">
                  <c:v>#N/A</c:v>
                </c:pt>
                <c:pt idx="7">
                  <c:v>0.13</c:v>
                </c:pt>
                <c:pt idx="8">
                  <c:v>#N/A</c:v>
                </c:pt>
                <c:pt idx="9">
                  <c:v>1.45</c:v>
                </c:pt>
              </c:numCache>
            </c:numRef>
          </c:val>
          <c:extLst xmlns:c16r2="http://schemas.microsoft.com/office/drawing/2015/06/chart">
            <c:ext xmlns:c16="http://schemas.microsoft.com/office/drawing/2014/chart" uri="{C3380CC4-5D6E-409C-BE32-E72D297353CC}">
              <c16:uniqueId val="{00000006-02DC-4741-BAE6-FED19670456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3.44</c:v>
                </c:pt>
              </c:numCache>
            </c:numRef>
          </c:val>
          <c:extLst xmlns:c16r2="http://schemas.microsoft.com/office/drawing/2015/06/chart">
            <c:ext xmlns:c16="http://schemas.microsoft.com/office/drawing/2014/chart" uri="{C3380CC4-5D6E-409C-BE32-E72D297353CC}">
              <c16:uniqueId val="{00000007-02DC-4741-BAE6-FED1967045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7.76</c:v>
                </c:pt>
                <c:pt idx="2">
                  <c:v>#N/A</c:v>
                </c:pt>
                <c:pt idx="3">
                  <c:v>16.760000000000002</c:v>
                </c:pt>
                <c:pt idx="4">
                  <c:v>#N/A</c:v>
                </c:pt>
                <c:pt idx="5">
                  <c:v>17.760000000000002</c:v>
                </c:pt>
                <c:pt idx="6">
                  <c:v>#N/A</c:v>
                </c:pt>
                <c:pt idx="7">
                  <c:v>10.49</c:v>
                </c:pt>
                <c:pt idx="8">
                  <c:v>#N/A</c:v>
                </c:pt>
                <c:pt idx="9">
                  <c:v>4.3899999999999997</c:v>
                </c:pt>
              </c:numCache>
            </c:numRef>
          </c:val>
          <c:extLst xmlns:c16r2="http://schemas.microsoft.com/office/drawing/2015/06/chart">
            <c:ext xmlns:c16="http://schemas.microsoft.com/office/drawing/2014/chart" uri="{C3380CC4-5D6E-409C-BE32-E72D297353CC}">
              <c16:uniqueId val="{00000008-02DC-4741-BAE6-FED1967045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12.81</c:v>
                </c:pt>
                <c:pt idx="2">
                  <c:v>#N/A</c:v>
                </c:pt>
                <c:pt idx="3">
                  <c:v>13.89</c:v>
                </c:pt>
                <c:pt idx="4">
                  <c:v>#N/A</c:v>
                </c:pt>
                <c:pt idx="5">
                  <c:v>15.31</c:v>
                </c:pt>
                <c:pt idx="6">
                  <c:v>#N/A</c:v>
                </c:pt>
                <c:pt idx="7">
                  <c:v>16.559999999999999</c:v>
                </c:pt>
                <c:pt idx="8">
                  <c:v>#N/A</c:v>
                </c:pt>
                <c:pt idx="9">
                  <c:v>17.350000000000001</c:v>
                </c:pt>
              </c:numCache>
            </c:numRef>
          </c:val>
          <c:extLst xmlns:c16r2="http://schemas.microsoft.com/office/drawing/2015/06/chart">
            <c:ext xmlns:c16="http://schemas.microsoft.com/office/drawing/2014/chart" uri="{C3380CC4-5D6E-409C-BE32-E72D297353CC}">
              <c16:uniqueId val="{00000009-02DC-4741-BAE6-FED196704567}"/>
            </c:ext>
          </c:extLst>
        </c:ser>
        <c:dLbls>
          <c:showLegendKey val="0"/>
          <c:showVal val="0"/>
          <c:showCatName val="0"/>
          <c:showSerName val="0"/>
          <c:showPercent val="0"/>
          <c:showBubbleSize val="0"/>
        </c:dLbls>
        <c:gapWidth val="150"/>
        <c:overlap val="100"/>
        <c:axId val="491018624"/>
        <c:axId val="496873992"/>
      </c:barChart>
      <c:catAx>
        <c:axId val="49101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873992"/>
        <c:crosses val="autoZero"/>
        <c:auto val="1"/>
        <c:lblAlgn val="ctr"/>
        <c:lblOffset val="100"/>
        <c:tickLblSkip val="1"/>
        <c:tickMarkSkip val="1"/>
        <c:noMultiLvlLbl val="0"/>
      </c:catAx>
      <c:valAx>
        <c:axId val="496873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018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387</c:v>
                </c:pt>
                <c:pt idx="5">
                  <c:v>396</c:v>
                </c:pt>
                <c:pt idx="8">
                  <c:v>444</c:v>
                </c:pt>
                <c:pt idx="11">
                  <c:v>391</c:v>
                </c:pt>
                <c:pt idx="14">
                  <c:v>388</c:v>
                </c:pt>
              </c:numCache>
            </c:numRef>
          </c:val>
          <c:extLst xmlns:c16r2="http://schemas.microsoft.com/office/drawing/2015/06/chart">
            <c:ext xmlns:c16="http://schemas.microsoft.com/office/drawing/2014/chart" uri="{C3380CC4-5D6E-409C-BE32-E72D297353CC}">
              <c16:uniqueId val="{00000000-BCA0-4470-A5E7-BFCCDC1FFC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CA0-4470-A5E7-BFCCDC1FFC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BCA0-4470-A5E7-BFCCDC1FFC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21</c:v>
                </c:pt>
                <c:pt idx="6">
                  <c:v>18</c:v>
                </c:pt>
                <c:pt idx="9">
                  <c:v>23</c:v>
                </c:pt>
                <c:pt idx="12">
                  <c:v>22</c:v>
                </c:pt>
              </c:numCache>
            </c:numRef>
          </c:val>
          <c:extLst xmlns:c16r2="http://schemas.microsoft.com/office/drawing/2015/06/chart">
            <c:ext xmlns:c16="http://schemas.microsoft.com/office/drawing/2014/chart" uri="{C3380CC4-5D6E-409C-BE32-E72D297353CC}">
              <c16:uniqueId val="{00000003-BCA0-4470-A5E7-BFCCDC1FFC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239</c:v>
                </c:pt>
                <c:pt idx="3">
                  <c:v>239</c:v>
                </c:pt>
                <c:pt idx="6">
                  <c:v>244</c:v>
                </c:pt>
                <c:pt idx="9">
                  <c:v>244</c:v>
                </c:pt>
                <c:pt idx="12">
                  <c:v>237</c:v>
                </c:pt>
              </c:numCache>
            </c:numRef>
          </c:val>
          <c:extLst xmlns:c16r2="http://schemas.microsoft.com/office/drawing/2015/06/chart">
            <c:ext xmlns:c16="http://schemas.microsoft.com/office/drawing/2014/chart" uri="{C3380CC4-5D6E-409C-BE32-E72D297353CC}">
              <c16:uniqueId val="{00000004-BCA0-4470-A5E7-BFCCDC1FFC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A0-4470-A5E7-BFCCDC1FFC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A0-4470-A5E7-BFCCDC1FFC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454</c:v>
                </c:pt>
                <c:pt idx="3">
                  <c:v>462</c:v>
                </c:pt>
                <c:pt idx="6">
                  <c:v>516</c:v>
                </c:pt>
                <c:pt idx="9">
                  <c:v>445</c:v>
                </c:pt>
                <c:pt idx="12">
                  <c:v>439</c:v>
                </c:pt>
              </c:numCache>
            </c:numRef>
          </c:val>
          <c:extLst xmlns:c16r2="http://schemas.microsoft.com/office/drawing/2015/06/chart">
            <c:ext xmlns:c16="http://schemas.microsoft.com/office/drawing/2014/chart" uri="{C3380CC4-5D6E-409C-BE32-E72D297353CC}">
              <c16:uniqueId val="{00000007-BCA0-4470-A5E7-BFCCDC1FFC8A}"/>
            </c:ext>
          </c:extLst>
        </c:ser>
        <c:dLbls>
          <c:showLegendKey val="0"/>
          <c:showVal val="0"/>
          <c:showCatName val="0"/>
          <c:showSerName val="0"/>
          <c:showPercent val="0"/>
          <c:showBubbleSize val="0"/>
        </c:dLbls>
        <c:gapWidth val="100"/>
        <c:overlap val="100"/>
        <c:axId val="487602840"/>
        <c:axId val="497680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332</c:v>
                </c:pt>
                <c:pt idx="2">
                  <c:v>#N/A</c:v>
                </c:pt>
                <c:pt idx="3">
                  <c:v>#N/A</c:v>
                </c:pt>
                <c:pt idx="4">
                  <c:v>335</c:v>
                </c:pt>
                <c:pt idx="5">
                  <c:v>#N/A</c:v>
                </c:pt>
                <c:pt idx="6">
                  <c:v>#N/A</c:v>
                </c:pt>
                <c:pt idx="7">
                  <c:v>343</c:v>
                </c:pt>
                <c:pt idx="8">
                  <c:v>#N/A</c:v>
                </c:pt>
                <c:pt idx="9">
                  <c:v>#N/A</c:v>
                </c:pt>
                <c:pt idx="10">
                  <c:v>330</c:v>
                </c:pt>
                <c:pt idx="11">
                  <c:v>#N/A</c:v>
                </c:pt>
                <c:pt idx="12">
                  <c:v>#N/A</c:v>
                </c:pt>
                <c:pt idx="13">
                  <c:v>319</c:v>
                </c:pt>
                <c:pt idx="14">
                  <c:v>#N/A</c:v>
                </c:pt>
              </c:numCache>
            </c:numRef>
          </c:val>
          <c:smooth val="0"/>
          <c:extLst xmlns:c16r2="http://schemas.microsoft.com/office/drawing/2015/06/chart">
            <c:ext xmlns:c16="http://schemas.microsoft.com/office/drawing/2014/chart" uri="{C3380CC4-5D6E-409C-BE32-E72D297353CC}">
              <c16:uniqueId val="{00000008-BCA0-4470-A5E7-BFCCDC1FFC8A}"/>
            </c:ext>
          </c:extLst>
        </c:ser>
        <c:dLbls>
          <c:showLegendKey val="0"/>
          <c:showVal val="0"/>
          <c:showCatName val="0"/>
          <c:showSerName val="0"/>
          <c:showPercent val="0"/>
          <c:showBubbleSize val="0"/>
        </c:dLbls>
        <c:marker val="1"/>
        <c:smooth val="0"/>
        <c:axId val="487602840"/>
        <c:axId val="497680408"/>
      </c:lineChart>
      <c:catAx>
        <c:axId val="48760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680408"/>
        <c:crosses val="autoZero"/>
        <c:auto val="1"/>
        <c:lblAlgn val="ctr"/>
        <c:lblOffset val="100"/>
        <c:tickLblSkip val="1"/>
        <c:tickMarkSkip val="1"/>
        <c:noMultiLvlLbl val="0"/>
      </c:catAx>
      <c:valAx>
        <c:axId val="497680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60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4735</c:v>
                </c:pt>
                <c:pt idx="5">
                  <c:v>4884</c:v>
                </c:pt>
                <c:pt idx="8">
                  <c:v>4761</c:v>
                </c:pt>
                <c:pt idx="11">
                  <c:v>4672</c:v>
                </c:pt>
                <c:pt idx="14">
                  <c:v>4742</c:v>
                </c:pt>
              </c:numCache>
            </c:numRef>
          </c:val>
          <c:extLst xmlns:c16r2="http://schemas.microsoft.com/office/drawing/2015/06/chart">
            <c:ext xmlns:c16="http://schemas.microsoft.com/office/drawing/2014/chart" uri="{C3380CC4-5D6E-409C-BE32-E72D297353CC}">
              <c16:uniqueId val="{00000000-D9DF-4476-BE03-7464B38E1B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77</c:v>
                </c:pt>
                <c:pt idx="5">
                  <c:v>74</c:v>
                </c:pt>
                <c:pt idx="8">
                  <c:v>14</c:v>
                </c:pt>
                <c:pt idx="11">
                  <c:v>6</c:v>
                </c:pt>
                <c:pt idx="14">
                  <c:v>0</c:v>
                </c:pt>
              </c:numCache>
            </c:numRef>
          </c:val>
          <c:extLst xmlns:c16r2="http://schemas.microsoft.com/office/drawing/2015/06/chart">
            <c:ext xmlns:c16="http://schemas.microsoft.com/office/drawing/2014/chart" uri="{C3380CC4-5D6E-409C-BE32-E72D297353CC}">
              <c16:uniqueId val="{00000001-D9DF-4476-BE03-7464B38E1B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1642</c:v>
                </c:pt>
                <c:pt idx="5">
                  <c:v>1363</c:v>
                </c:pt>
                <c:pt idx="8">
                  <c:v>1364</c:v>
                </c:pt>
                <c:pt idx="11">
                  <c:v>1264</c:v>
                </c:pt>
                <c:pt idx="14">
                  <c:v>1201</c:v>
                </c:pt>
              </c:numCache>
            </c:numRef>
          </c:val>
          <c:extLst xmlns:c16r2="http://schemas.microsoft.com/office/drawing/2015/06/chart">
            <c:ext xmlns:c16="http://schemas.microsoft.com/office/drawing/2014/chart" uri="{C3380CC4-5D6E-409C-BE32-E72D297353CC}">
              <c16:uniqueId val="{00000002-D9DF-4476-BE03-7464B38E1B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DF-4476-BE03-7464B38E1B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DF-4476-BE03-7464B38E1B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DF-4476-BE03-7464B38E1B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208</c:v>
                </c:pt>
                <c:pt idx="3">
                  <c:v>175</c:v>
                </c:pt>
                <c:pt idx="6">
                  <c:v>117</c:v>
                </c:pt>
                <c:pt idx="9">
                  <c:v>70</c:v>
                </c:pt>
                <c:pt idx="12">
                  <c:v>69</c:v>
                </c:pt>
              </c:numCache>
            </c:numRef>
          </c:val>
          <c:extLst xmlns:c16r2="http://schemas.microsoft.com/office/drawing/2015/06/chart">
            <c:ext xmlns:c16="http://schemas.microsoft.com/office/drawing/2014/chart" uri="{C3380CC4-5D6E-409C-BE32-E72D297353CC}">
              <c16:uniqueId val="{00000006-D9DF-4476-BE03-7464B38E1B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136</c:v>
                </c:pt>
                <c:pt idx="3">
                  <c:v>120</c:v>
                </c:pt>
                <c:pt idx="6">
                  <c:v>130</c:v>
                </c:pt>
                <c:pt idx="9">
                  <c:v>114</c:v>
                </c:pt>
                <c:pt idx="12">
                  <c:v>93</c:v>
                </c:pt>
              </c:numCache>
            </c:numRef>
          </c:val>
          <c:extLst xmlns:c16r2="http://schemas.microsoft.com/office/drawing/2015/06/chart">
            <c:ext xmlns:c16="http://schemas.microsoft.com/office/drawing/2014/chart" uri="{C3380CC4-5D6E-409C-BE32-E72D297353CC}">
              <c16:uniqueId val="{00000007-D9DF-4476-BE03-7464B38E1B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3116</c:v>
                </c:pt>
                <c:pt idx="3">
                  <c:v>2949</c:v>
                </c:pt>
                <c:pt idx="6">
                  <c:v>2807</c:v>
                </c:pt>
                <c:pt idx="9">
                  <c:v>2755</c:v>
                </c:pt>
                <c:pt idx="12">
                  <c:v>2569</c:v>
                </c:pt>
              </c:numCache>
            </c:numRef>
          </c:val>
          <c:extLst xmlns:c16r2="http://schemas.microsoft.com/office/drawing/2015/06/chart">
            <c:ext xmlns:c16="http://schemas.microsoft.com/office/drawing/2014/chart" uri="{C3380CC4-5D6E-409C-BE32-E72D297353CC}">
              <c16:uniqueId val="{00000008-D9DF-4476-BE03-7464B38E1B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c:v>
                </c:pt>
                <c:pt idx="3">
                  <c:v>57</c:v>
                </c:pt>
                <c:pt idx="6">
                  <c:v>48</c:v>
                </c:pt>
                <c:pt idx="9">
                  <c:v>39</c:v>
                </c:pt>
                <c:pt idx="12">
                  <c:v>31</c:v>
                </c:pt>
              </c:numCache>
            </c:numRef>
          </c:val>
          <c:extLst xmlns:c16r2="http://schemas.microsoft.com/office/drawing/2015/06/chart">
            <c:ext xmlns:c16="http://schemas.microsoft.com/office/drawing/2014/chart" uri="{C3380CC4-5D6E-409C-BE32-E72D297353CC}">
              <c16:uniqueId val="{00000009-D9DF-4476-BE03-7464B38E1B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4559</c:v>
                </c:pt>
                <c:pt idx="3">
                  <c:v>4766</c:v>
                </c:pt>
                <c:pt idx="6">
                  <c:v>4593</c:v>
                </c:pt>
                <c:pt idx="9">
                  <c:v>4407</c:v>
                </c:pt>
                <c:pt idx="12">
                  <c:v>4665</c:v>
                </c:pt>
              </c:numCache>
            </c:numRef>
          </c:val>
          <c:extLst xmlns:c16r2="http://schemas.microsoft.com/office/drawing/2015/06/chart">
            <c:ext xmlns:c16="http://schemas.microsoft.com/office/drawing/2014/chart" uri="{C3380CC4-5D6E-409C-BE32-E72D297353CC}">
              <c16:uniqueId val="{0000000A-D9DF-4476-BE03-7464B38E1B93}"/>
            </c:ext>
          </c:extLst>
        </c:ser>
        <c:dLbls>
          <c:showLegendKey val="0"/>
          <c:showVal val="0"/>
          <c:showCatName val="0"/>
          <c:showSerName val="0"/>
          <c:showPercent val="0"/>
          <c:showBubbleSize val="0"/>
        </c:dLbls>
        <c:gapWidth val="100"/>
        <c:overlap val="100"/>
        <c:axId val="497008808"/>
        <c:axId val="48605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1631</c:v>
                </c:pt>
                <c:pt idx="2">
                  <c:v>#N/A</c:v>
                </c:pt>
                <c:pt idx="3">
                  <c:v>#N/A</c:v>
                </c:pt>
                <c:pt idx="4">
                  <c:v>1746</c:v>
                </c:pt>
                <c:pt idx="5">
                  <c:v>#N/A</c:v>
                </c:pt>
                <c:pt idx="6">
                  <c:v>#N/A</c:v>
                </c:pt>
                <c:pt idx="7">
                  <c:v>1554</c:v>
                </c:pt>
                <c:pt idx="8">
                  <c:v>#N/A</c:v>
                </c:pt>
                <c:pt idx="9">
                  <c:v>#N/A</c:v>
                </c:pt>
                <c:pt idx="10">
                  <c:v>1443</c:v>
                </c:pt>
                <c:pt idx="11">
                  <c:v>#N/A</c:v>
                </c:pt>
                <c:pt idx="12">
                  <c:v>#N/A</c:v>
                </c:pt>
                <c:pt idx="13">
                  <c:v>1483</c:v>
                </c:pt>
                <c:pt idx="14">
                  <c:v>#N/A</c:v>
                </c:pt>
              </c:numCache>
            </c:numRef>
          </c:val>
          <c:smooth val="0"/>
          <c:extLst xmlns:c16r2="http://schemas.microsoft.com/office/drawing/2015/06/chart">
            <c:ext xmlns:c16="http://schemas.microsoft.com/office/drawing/2014/chart" uri="{C3380CC4-5D6E-409C-BE32-E72D297353CC}">
              <c16:uniqueId val="{0000000B-D9DF-4476-BE03-7464B38E1B93}"/>
            </c:ext>
          </c:extLst>
        </c:ser>
        <c:dLbls>
          <c:showLegendKey val="0"/>
          <c:showVal val="0"/>
          <c:showCatName val="0"/>
          <c:showSerName val="0"/>
          <c:showPercent val="0"/>
          <c:showBubbleSize val="0"/>
        </c:dLbls>
        <c:marker val="1"/>
        <c:smooth val="0"/>
        <c:axId val="497008808"/>
        <c:axId val="486058240"/>
      </c:lineChart>
      <c:catAx>
        <c:axId val="49700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058240"/>
        <c:crosses val="autoZero"/>
        <c:auto val="1"/>
        <c:lblAlgn val="ctr"/>
        <c:lblOffset val="100"/>
        <c:tickLblSkip val="1"/>
        <c:tickMarkSkip val="1"/>
        <c:noMultiLvlLbl val="0"/>
      </c:catAx>
      <c:valAx>
        <c:axId val="48605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08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989</c:v>
                </c:pt>
                <c:pt idx="1">
                  <c:v>840</c:v>
                </c:pt>
                <c:pt idx="2">
                  <c:v>741</c:v>
                </c:pt>
              </c:numCache>
            </c:numRef>
          </c:val>
          <c:extLst xmlns:c16r2="http://schemas.microsoft.com/office/drawing/2015/06/chart">
            <c:ext xmlns:c16="http://schemas.microsoft.com/office/drawing/2014/chart" uri="{C3380CC4-5D6E-409C-BE32-E72D297353CC}">
              <c16:uniqueId val="{00000000-111B-4D5E-A43A-5BC9733F0B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219</c:v>
                </c:pt>
                <c:pt idx="1">
                  <c:v>219</c:v>
                </c:pt>
                <c:pt idx="2">
                  <c:v>220</c:v>
                </c:pt>
              </c:numCache>
            </c:numRef>
          </c:val>
          <c:extLst xmlns:c16r2="http://schemas.microsoft.com/office/drawing/2015/06/chart">
            <c:ext xmlns:c16="http://schemas.microsoft.com/office/drawing/2014/chart" uri="{C3380CC4-5D6E-409C-BE32-E72D297353CC}">
              <c16:uniqueId val="{00000001-111B-4D5E-A43A-5BC9733F0B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155</c:v>
                </c:pt>
                <c:pt idx="1">
                  <c:v>204</c:v>
                </c:pt>
                <c:pt idx="2">
                  <c:v>240</c:v>
                </c:pt>
              </c:numCache>
            </c:numRef>
          </c:val>
          <c:extLst xmlns:c16r2="http://schemas.microsoft.com/office/drawing/2015/06/chart">
            <c:ext xmlns:c16="http://schemas.microsoft.com/office/drawing/2014/chart" uri="{C3380CC4-5D6E-409C-BE32-E72D297353CC}">
              <c16:uniqueId val="{00000002-111B-4D5E-A43A-5BC9733F0B31}"/>
            </c:ext>
          </c:extLst>
        </c:ser>
        <c:dLbls>
          <c:showLegendKey val="0"/>
          <c:showVal val="0"/>
          <c:showCatName val="0"/>
          <c:showSerName val="0"/>
          <c:showPercent val="0"/>
          <c:showBubbleSize val="0"/>
        </c:dLbls>
        <c:gapWidth val="120"/>
        <c:overlap val="100"/>
        <c:axId val="397103296"/>
        <c:axId val="397103680"/>
      </c:barChart>
      <c:catAx>
        <c:axId val="39710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103680"/>
        <c:crosses val="autoZero"/>
        <c:auto val="1"/>
        <c:lblAlgn val="ctr"/>
        <c:lblOffset val="100"/>
        <c:tickLblSkip val="1"/>
        <c:tickMarkSkip val="1"/>
        <c:noMultiLvlLbl val="0"/>
      </c:catAx>
      <c:valAx>
        <c:axId val="397103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10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593-45BF-AC72-033F5CB13D0C}"/>
                </c:ext>
                <c:ext xmlns:c15="http://schemas.microsoft.com/office/drawing/2012/chart" uri="{CE6537A1-D6FC-4f65-9D91-7224C49458BB}">
                  <c15:dlblFieldTable>
                    <c15:dlblFTEntry>
                      <c15:txfldGUID>{1A9073A7-4201-4A07-AE2C-8A7973675881}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593-45BF-AC72-033F5CB13D0C}"/>
                </c:ext>
                <c:ext xmlns:c15="http://schemas.microsoft.com/office/drawing/2012/chart" uri="{CE6537A1-D6FC-4f65-9D91-7224C49458BB}">
                  <c15:dlblFieldTable>
                    <c15:dlblFTEntry>
                      <c15:txfldGUID>{839357CA-BC68-4789-887D-0C219F791325}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593-45BF-AC72-033F5CB13D0C}"/>
                </c:ext>
                <c:ext xmlns:c15="http://schemas.microsoft.com/office/drawing/2012/chart" uri="{CE6537A1-D6FC-4f65-9D91-7224C49458BB}">
                  <c15:dlblFieldTable>
                    <c15:dlblFTEntry>
                      <c15:txfldGUID>{DB50F9FE-2F7C-4649-96CD-9D5FA68BA993}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593-45BF-AC72-033F5CB13D0C}"/>
                </c:ext>
                <c:ext xmlns:c15="http://schemas.microsoft.com/office/drawing/2012/chart" uri="{CE6537A1-D6FC-4f65-9D91-7224C49458BB}">
                  <c15:dlblFieldTable>
                    <c15:dlblFTEntry>
                      <c15:txfldGUID>{B7D99477-A4AF-4754-A2AA-E979D5E1633E}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593-45BF-AC72-033F5CB13D0C}"/>
                </c:ext>
                <c:ext xmlns:c15="http://schemas.microsoft.com/office/drawing/2012/chart" uri="{CE6537A1-D6FC-4f65-9D91-7224C49458BB}">
                  <c15:dlblFieldTable>
                    <c15:dlblFTEntry>
                      <c15:txfldGUID>{5CEFEE66-56E6-4148-8F6D-3ABC57FE3795}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593-45BF-AC72-033F5CB13D0C}"/>
                </c:ext>
                <c:ext xmlns:c15="http://schemas.microsoft.com/office/drawing/2012/chart" uri="{CE6537A1-D6FC-4f65-9D91-7224C49458BB}">
                  <c15:dlblFieldTable>
                    <c15:dlblFTEntry>
                      <c15:txfldGUID>{569F17A2-5412-487B-9EAE-6C94C788E416}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593-45BF-AC72-033F5CB13D0C}"/>
                </c:ext>
                <c:ext xmlns:c15="http://schemas.microsoft.com/office/drawing/2012/chart" uri="{CE6537A1-D6FC-4f65-9D91-7224C49458BB}">
                  <c15:dlblFieldTable>
                    <c15:dlblFTEntry>
                      <c15:txfldGUID>{34A0FAAC-44E0-42C9-B37D-BD1C97503E6B}</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4.430329058819729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593-45BF-AC72-033F5CB13D0C}"/>
                </c:ext>
                <c:ext xmlns:c15="http://schemas.microsoft.com/office/drawing/2012/chart" uri="{CE6537A1-D6FC-4f65-9D91-7224C49458BB}">
                  <c15:dlblFieldTable>
                    <c15:dlblFTEntry>
                      <c15:txfldGUID>{F50C8183-9060-46C6-9213-4CC4CAB02D79}</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1.985766053160923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593-45BF-AC72-033F5CB13D0C}"/>
                </c:ext>
                <c:ext xmlns:c15="http://schemas.microsoft.com/office/drawing/2012/chart" uri="{CE6537A1-D6FC-4f65-9D91-7224C49458BB}">
                  <c15:dlblFieldTable>
                    <c15:dlblFTEntry>
                      <c15:txfldGUID>{15A7795E-A979-4B8C-8435-046317DCA4AD}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37.799999999999997</c:v>
                </c:pt>
                <c:pt idx="8">
                  <c:v>39</c:v>
                </c:pt>
                <c:pt idx="16">
                  <c:v>40.299999999999997</c:v>
                </c:pt>
                <c:pt idx="24">
                  <c:v>40.6</c:v>
                </c:pt>
                <c:pt idx="32">
                  <c:v>40.700000000000003</c:v>
                </c:pt>
              </c:numCache>
            </c:numRef>
          </c:xVal>
          <c:yVal>
            <c:numRef>
              <c:f>公会計指標分析・財政指標組合せ分析表!$BP$51:$DC$51</c:f>
              <c:numCache>
                <c:formatCode>#,##0.0;"▲ "#,##0.0</c:formatCode>
                <c:ptCount val="40"/>
                <c:pt idx="0">
                  <c:v>67.400000000000006</c:v>
                </c:pt>
                <c:pt idx="8">
                  <c:v>72.400000000000006</c:v>
                </c:pt>
                <c:pt idx="16">
                  <c:v>61.9</c:v>
                </c:pt>
                <c:pt idx="24">
                  <c:v>56.2</c:v>
                </c:pt>
                <c:pt idx="32">
                  <c:v>57.3</c:v>
                </c:pt>
              </c:numCache>
            </c:numRef>
          </c:yVal>
          <c:smooth val="0"/>
          <c:extLst xmlns:c16r2="http://schemas.microsoft.com/office/drawing/2015/06/chart">
            <c:ext xmlns:c16="http://schemas.microsoft.com/office/drawing/2014/chart" uri="{C3380CC4-5D6E-409C-BE32-E72D297353CC}">
              <c16:uniqueId val="{00000009-E593-45BF-AC72-033F5CB13D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593-45BF-AC72-033F5CB13D0C}"/>
                </c:ext>
                <c:ext xmlns:c15="http://schemas.microsoft.com/office/drawing/2012/chart" uri="{CE6537A1-D6FC-4f65-9D91-7224C49458BB}">
                  <c15:dlblFieldTable>
                    <c15:dlblFTEntry>
                      <c15:txfldGUID>{11FBFF9C-CB5D-41C4-A160-E657B2741F24}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593-45BF-AC72-033F5CB13D0C}"/>
                </c:ext>
                <c:ext xmlns:c15="http://schemas.microsoft.com/office/drawing/2012/chart" uri="{CE6537A1-D6FC-4f65-9D91-7224C49458BB}">
                  <c15:dlblFieldTable>
                    <c15:dlblFTEntry>
                      <c15:txfldGUID>{34F415FE-9BC5-4E11-B7D9-B326CEFC5F20}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593-45BF-AC72-033F5CB13D0C}"/>
                </c:ext>
                <c:ext xmlns:c15="http://schemas.microsoft.com/office/drawing/2012/chart" uri="{CE6537A1-D6FC-4f65-9D91-7224C49458BB}">
                  <c15:dlblFieldTable>
                    <c15:dlblFTEntry>
                      <c15:txfldGUID>{19560049-2CA9-471E-9BD9-9CC2891A506A}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593-45BF-AC72-033F5CB13D0C}"/>
                </c:ext>
                <c:ext xmlns:c15="http://schemas.microsoft.com/office/drawing/2012/chart" uri="{CE6537A1-D6FC-4f65-9D91-7224C49458BB}">
                  <c15:dlblFieldTable>
                    <c15:dlblFTEntry>
                      <c15:txfldGUID>{32E44FAE-ACA3-412C-B81B-897D6413D98B}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593-45BF-AC72-033F5CB13D0C}"/>
                </c:ext>
                <c:ext xmlns:c15="http://schemas.microsoft.com/office/drawing/2012/chart" uri="{CE6537A1-D6FC-4f65-9D91-7224C49458BB}">
                  <c15:dlblFieldTable>
                    <c15:dlblFTEntry>
                      <c15:txfldGUID>{30B0FB9E-62E0-4142-9711-0B003B3CFC7D}</c15:txfldGUID>
                      <c15:f>#REF!</c15:f>
                      <c15:dlblFieldTableCache>
                        <c:ptCount val="1"/>
                        <c:pt idx="0">
                          <c:v>#REF!</c:v>
                        </c:pt>
                      </c15:dlblFieldTableCache>
                    </c15:dlblFTEntry>
                  </c15:dlblFieldTable>
                  <c15:showDataLabelsRange val="0"/>
                </c:ext>
              </c:extLst>
            </c:dLbl>
            <c:dLbl>
              <c:idx val="8"/>
              <c:layout>
                <c:manualLayout>
                  <c:x val="-3.864950784314467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593-45BF-AC72-033F5CB13D0C}"/>
                </c:ext>
                <c:ext xmlns:c15="http://schemas.microsoft.com/office/drawing/2012/chart" uri="{CE6537A1-D6FC-4f65-9D91-7224C49458BB}">
                  <c15:dlblFieldTable>
                    <c15:dlblFTEntry>
                      <c15:txfldGUID>{93432825-F42F-4F76-88BF-E6651F5D4B8C}</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564089309599992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593-45BF-AC72-033F5CB13D0C}"/>
                </c:ext>
                <c:ext xmlns:c15="http://schemas.microsoft.com/office/drawing/2012/chart" uri="{CE6537A1-D6FC-4f65-9D91-7224C49458BB}">
                  <c15:dlblFieldTable>
                    <c15:dlblFTEntry>
                      <c15:txfldGUID>{F4A32C6B-EDD8-4AA5-A35F-3162C3E881B9}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593-45BF-AC72-033F5CB13D0C}"/>
                </c:ext>
                <c:ext xmlns:c15="http://schemas.microsoft.com/office/drawing/2012/chart" uri="{CE6537A1-D6FC-4f65-9D91-7224C49458BB}">
                  <c15:dlblFieldTable>
                    <c15:dlblFTEntry>
                      <c15:txfldGUID>{5859FF98-6F99-4D9B-82FC-A6703E8C84CA}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593-45BF-AC72-033F5CB13D0C}"/>
                </c:ext>
                <c:ext xmlns:c15="http://schemas.microsoft.com/office/drawing/2012/chart" uri="{CE6537A1-D6FC-4f65-9D91-7224C49458BB}">
                  <c15:dlblFieldTable>
                    <c15:dlblFTEntry>
                      <c15:txfldGUID>{0F4D67E8-FCB1-4AB0-84FF-19DBD9BFDE9E}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E593-45BF-AC72-033F5CB13D0C}"/>
            </c:ext>
          </c:extLst>
        </c:ser>
        <c:dLbls>
          <c:showLegendKey val="0"/>
          <c:showVal val="1"/>
          <c:showCatName val="0"/>
          <c:showSerName val="0"/>
          <c:showPercent val="0"/>
          <c:showBubbleSize val="0"/>
        </c:dLbls>
        <c:axId val="495434880"/>
        <c:axId val="495430176"/>
      </c:scatterChart>
      <c:valAx>
        <c:axId val="495434880"/>
        <c:scaling>
          <c:orientation val="minMax"/>
          <c:max val="66"/>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430176"/>
        <c:crosses val="autoZero"/>
        <c:crossBetween val="midCat"/>
      </c:valAx>
      <c:valAx>
        <c:axId val="495430176"/>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434880"/>
        <c:crosses val="autoZero"/>
        <c:crossBetween val="midCat"/>
        <c:majorUnit val="10.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95-487E-87E7-4FAAB3252346}"/>
                </c:ext>
                <c:ext xmlns:c15="http://schemas.microsoft.com/office/drawing/2012/chart" uri="{CE6537A1-D6FC-4f65-9D91-7224C49458BB}">
                  <c15:dlblFieldTable>
                    <c15:dlblFTEntry>
                      <c15:txfldGUID>{BEE1561F-8420-45F4-BA0E-51A7EFFBFA62}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95-487E-87E7-4FAAB3252346}"/>
                </c:ext>
                <c:ext xmlns:c15="http://schemas.microsoft.com/office/drawing/2012/chart" uri="{CE6537A1-D6FC-4f65-9D91-7224C49458BB}">
                  <c15:dlblFieldTable>
                    <c15:dlblFTEntry>
                      <c15:txfldGUID>{D496534D-54DF-4E1E-AA76-F2CD2293C0B7}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95-487E-87E7-4FAAB3252346}"/>
                </c:ext>
                <c:ext xmlns:c15="http://schemas.microsoft.com/office/drawing/2012/chart" uri="{CE6537A1-D6FC-4f65-9D91-7224C49458BB}">
                  <c15:dlblFieldTable>
                    <c15:dlblFTEntry>
                      <c15:txfldGUID>{A9F3865A-527F-4B72-A8CC-8D4F4BE02F80}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95-487E-87E7-4FAAB3252346}"/>
                </c:ext>
                <c:ext xmlns:c15="http://schemas.microsoft.com/office/drawing/2012/chart" uri="{CE6537A1-D6FC-4f65-9D91-7224C49458BB}">
                  <c15:dlblFieldTable>
                    <c15:dlblFTEntry>
                      <c15:txfldGUID>{D2DAC4B1-3E0E-4458-8002-58FAF79B59B1}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95-487E-87E7-4FAAB3252346}"/>
                </c:ext>
                <c:ext xmlns:c15="http://schemas.microsoft.com/office/drawing/2012/chart" uri="{CE6537A1-D6FC-4f65-9D91-7224C49458BB}">
                  <c15:dlblFieldTable>
                    <c15:dlblFTEntry>
                      <c15:txfldGUID>{74A38D5D-99E1-4063-82F1-503961A99D47}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95-487E-87E7-4FAAB3252346}"/>
                </c:ext>
                <c:ext xmlns:c15="http://schemas.microsoft.com/office/drawing/2012/chart" uri="{CE6537A1-D6FC-4f65-9D91-7224C49458BB}">
                  <c15:dlblFieldTable>
                    <c15:dlblFTEntry>
                      <c15:txfldGUID>{BD3A0F80-668B-4C66-87D7-24A578FD4A87}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95-487E-87E7-4FAAB3252346}"/>
                </c:ext>
                <c:ext xmlns:c15="http://schemas.microsoft.com/office/drawing/2012/chart" uri="{CE6537A1-D6FC-4f65-9D91-7224C49458BB}">
                  <c15:dlblFieldTable>
                    <c15:dlblFTEntry>
                      <c15:txfldGUID>{1880A0BF-C743-4118-9555-3C9147BC0251}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95-487E-87E7-4FAAB3252346}"/>
                </c:ext>
                <c:ext xmlns:c15="http://schemas.microsoft.com/office/drawing/2012/chart" uri="{CE6537A1-D6FC-4f65-9D91-7224C49458BB}">
                  <c15:dlblFieldTable>
                    <c15:dlblFTEntry>
                      <c15:txfldGUID>{4323759E-B8EC-44F3-AC0D-8BDC8EB7CC8E}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95-487E-87E7-4FAAB3252346}"/>
                </c:ext>
                <c:ext xmlns:c15="http://schemas.microsoft.com/office/drawing/2012/chart" uri="{CE6537A1-D6FC-4f65-9D91-7224C49458BB}">
                  <c15:dlblFieldTable>
                    <c15:dlblFTEntry>
                      <c15:txfldGUID>{54F25132-36A2-4856-BEC8-B2DA0A915993}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13.7</c:v>
                </c:pt>
                <c:pt idx="16">
                  <c:v>13.7</c:v>
                </c:pt>
                <c:pt idx="24">
                  <c:v>13.4</c:v>
                </c:pt>
                <c:pt idx="32">
                  <c:v>12.9</c:v>
                </c:pt>
              </c:numCache>
            </c:numRef>
          </c:xVal>
          <c:yVal>
            <c:numRef>
              <c:f>公会計指標分析・財政指標組合せ分析表!$BP$73:$DC$73</c:f>
              <c:numCache>
                <c:formatCode>#,##0.0;"▲ "#,##0.0</c:formatCode>
                <c:ptCount val="40"/>
                <c:pt idx="0">
                  <c:v>67.400000000000006</c:v>
                </c:pt>
                <c:pt idx="8">
                  <c:v>72.400000000000006</c:v>
                </c:pt>
                <c:pt idx="16">
                  <c:v>61.9</c:v>
                </c:pt>
                <c:pt idx="24">
                  <c:v>56.2</c:v>
                </c:pt>
                <c:pt idx="32">
                  <c:v>57.3</c:v>
                </c:pt>
              </c:numCache>
            </c:numRef>
          </c:yVal>
          <c:smooth val="0"/>
          <c:extLst xmlns:c16r2="http://schemas.microsoft.com/office/drawing/2015/06/chart">
            <c:ext xmlns:c16="http://schemas.microsoft.com/office/drawing/2014/chart" uri="{C3380CC4-5D6E-409C-BE32-E72D297353CC}">
              <c16:uniqueId val="{00000009-6F95-487E-87E7-4FAAB32523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9197969459698379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95-487E-87E7-4FAAB3252346}"/>
                </c:ext>
                <c:ext xmlns:c15="http://schemas.microsoft.com/office/drawing/2012/chart" uri="{CE6537A1-D6FC-4f65-9D91-7224C49458BB}">
                  <c15:dlblFieldTable>
                    <c15:dlblFTEntry>
                      <c15:txfldGUID>{BE22F66C-8794-41AA-9584-F6D81307CBFC}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95-487E-87E7-4FAAB3252346}"/>
                </c:ext>
                <c:ext xmlns:c15="http://schemas.microsoft.com/office/drawing/2012/chart" uri="{CE6537A1-D6FC-4f65-9D91-7224C49458BB}">
                  <c15:dlblFieldTable>
                    <c15:dlblFTEntry>
                      <c15:txfldGUID>{3157ABF4-B6BD-4A15-99D2-32D525FD2DA1}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95-487E-87E7-4FAAB3252346}"/>
                </c:ext>
                <c:ext xmlns:c15="http://schemas.microsoft.com/office/drawing/2012/chart" uri="{CE6537A1-D6FC-4f65-9D91-7224C49458BB}">
                  <c15:dlblFieldTable>
                    <c15:dlblFTEntry>
                      <c15:txfldGUID>{7536A4C0-6FBB-47F9-B112-15D4C886A3EC}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95-487E-87E7-4FAAB3252346}"/>
                </c:ext>
                <c:ext xmlns:c15="http://schemas.microsoft.com/office/drawing/2012/chart" uri="{CE6537A1-D6FC-4f65-9D91-7224C49458BB}">
                  <c15:dlblFieldTable>
                    <c15:dlblFTEntry>
                      <c15:txfldGUID>{2A916DF3-885D-44D9-873D-F6971D702B0D}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95-487E-87E7-4FAAB3252346}"/>
                </c:ext>
                <c:ext xmlns:c15="http://schemas.microsoft.com/office/drawing/2012/chart" uri="{CE6537A1-D6FC-4f65-9D91-7224C49458BB}">
                  <c15:dlblFieldTable>
                    <c15:dlblFTEntry>
                      <c15:txfldGUID>{93C2894C-B75D-4EB4-8F16-CD655D32A353}</c15:txfldGUID>
                      <c15:f>#REF!</c15:f>
                      <c15:dlblFieldTableCache>
                        <c:ptCount val="1"/>
                        <c:pt idx="0">
                          <c:v>#REF!</c:v>
                        </c:pt>
                      </c15:dlblFieldTableCache>
                    </c15:dlblFTEntry>
                  </c15:dlblFieldTable>
                  <c15:showDataLabelsRange val="0"/>
                </c:ext>
              </c:extLst>
            </c:dLbl>
            <c:dLbl>
              <c:idx val="8"/>
              <c:layout>
                <c:manualLayout>
                  <c:x val="0"/>
                  <c:y val="-4.5893334301431531E-5"/>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95-487E-87E7-4FAAB3252346}"/>
                </c:ext>
                <c:ext xmlns:c15="http://schemas.microsoft.com/office/drawing/2012/chart" uri="{CE6537A1-D6FC-4f65-9D91-7224C49458BB}">
                  <c15:dlblFieldTable>
                    <c15:dlblFTEntry>
                      <c15:txfldGUID>{7D1C3DD9-8932-4744-8E68-2FD93A49F48E}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1.924437652535401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95-487E-87E7-4FAAB3252346}"/>
                </c:ext>
                <c:ext xmlns:c15="http://schemas.microsoft.com/office/drawing/2012/chart" uri="{CE6537A1-D6FC-4f65-9D91-7224C49458BB}">
                  <c15:dlblFieldTable>
                    <c15:dlblFTEntry>
                      <c15:txfldGUID>{075C3716-B987-42AF-B554-5A4A0B8C183F}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95-487E-87E7-4FAAB3252346}"/>
                </c:ext>
                <c:ext xmlns:c15="http://schemas.microsoft.com/office/drawing/2012/chart" uri="{CE6537A1-D6FC-4f65-9D91-7224C49458BB}">
                  <c15:dlblFieldTable>
                    <c15:dlblFTEntry>
                      <c15:txfldGUID>{25FE61F9-0206-42E5-AFF3-AB7FE06D4758}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95-487E-87E7-4FAAB3252346}"/>
                </c:ext>
                <c:ext xmlns:c15="http://schemas.microsoft.com/office/drawing/2012/chart" uri="{CE6537A1-D6FC-4f65-9D91-7224C49458BB}">
                  <c15:dlblFieldTable>
                    <c15:dlblFTEntry>
                      <c15:txfldGUID>{996A38B4-650D-4B66-9250-429EBFF90B8C}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6F95-487E-87E7-4FAAB3252346}"/>
            </c:ext>
          </c:extLst>
        </c:ser>
        <c:dLbls>
          <c:showLegendKey val="0"/>
          <c:showVal val="1"/>
          <c:showCatName val="0"/>
          <c:showSerName val="0"/>
          <c:showPercent val="0"/>
          <c:showBubbleSize val="0"/>
        </c:dLbls>
        <c:axId val="495429000"/>
        <c:axId val="495429392"/>
      </c:scatterChart>
      <c:valAx>
        <c:axId val="495429000"/>
        <c:scaling>
          <c:orientation val="minMax"/>
          <c:max val="14.2"/>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429392"/>
        <c:crosses val="autoZero"/>
        <c:crossBetween val="midCat"/>
      </c:valAx>
      <c:valAx>
        <c:axId val="495429392"/>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429000"/>
        <c:crosses val="autoZero"/>
        <c:crossBetween val="midCat"/>
        <c:majorUnit val="10.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年度に上久原土地区画整理組合補助金のための国の予算貸付金債の繰上償還をしたため、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その年度は増加しているが、その後は償還が進み減少傾向にある。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年度も前年から比較して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償還金とともに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算入公債費等も減少となるため、実質公債費比率の分子はほぼ横ばいとなっている。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年度に第三セクター等改革推進債を活用し、一般会計等にかかる地方債の現在高は増加したものの、設立法人等の負債額等負担見込みがなくなったため、町の負担が平準化された。平成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取り崩し、充当可能基金が減少している。また、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年度に行った繰上償還による地方財の現在高の減、平成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年度の退職手当負担見込額の減により将来負担比率の分子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たが、今年度は防災無線整備事業により地方債現在高が増えているため、微増している。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今後は、交付税措置がある起債を優先するものの、起債に大きく頼らない財政運営に努めていく。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千円取り崩しをした。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不測の事態に備え、一定金額を積み立てておき、財政の安定化を図る。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今後は公共施設の維持補修費に予算を計上していなかけらばならないと考えられるため、その財源となる基金の創設を検討する。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久山町地域福祉基金：高齢者等の保健福祉の増進に資するため。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福岡市東部（伏谷）埋立場関連整備基金：福岡市東部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伏谷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埋立場埋立期間の延長に伴う埋立場周辺整備事業及び地域振興事業を計画的かつ有効に実施するため。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久山町教育振興基金：豊かな人間性を育み、活力ある人材の育成など教育の振興に資するため。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久山町農業振興基金：久山町の農業の振興に資するため。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採石災害対策基金：採石終結処理後における災害対策及び災害復旧に資するため。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福岡市東部（伏谷）埋立場関連整備基金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千円の積み立てを行った。他は利息による積み立て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福岡市東部（伏谷）埋立場関連整備基金：福岡市東部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伏谷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埋立場周辺整備事業及び地域振興事業を計画的かつ有効に実施する。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基金利息の積立による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千円増の一方、基金取崩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的な見通しのもとに、決算剰余金を中心に積み立てるとともに、投資的事業については、総合戦略に基づいたものを優先的に行い、他の事業は開始年度を先送りするなど、財政状況を考慮しながら計画的に運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基金利息積立による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景気の動向による減収に備え、一定金額を積み立てておき、確実に地方債償還を行う。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9E792759-565E-4B87-851B-F582CA8CF9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FE57EE8-C5CB-4DA2-B2B6-E4781F69F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DC0C82F-D41F-4E90-81CC-106F45D30BF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30C0971F-5B3A-4F74-BC98-761C76C8AB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946E53D2-0721-498D-9090-B34BFDAC3A4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BFDAF3E8-96DC-4987-9748-FB1FFC6E272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25746E24-831F-466D-8613-66B1989C97F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F8A62A69-BE32-4F13-A74B-2F6ECA3889A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BA1CBB7F-2117-467D-A2B3-F92FD74F053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6B7B78F3-33A4-42BF-BD1C-95AA28E400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D1CCAC13-ECB5-4C36-8FF7-48E8024AD90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8C8D09C1-440C-49B1-8837-DDCC817432F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8,800
37.44
5,411,033
5,246,127
130,645
2,969,431
4,664,577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BBA7FBE7-415B-40EA-A13D-5E6B67068F1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3DA3A9B6-3606-4430-A1BE-049B21C2D5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8F1FF290-8816-48C5-9226-A63DF564C6A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6330EE8-59F7-41FD-A059-EC3BE719987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A07BB7D3-14FE-4C0E-A483-ADE87E2B3C5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F71892A9-84A5-490D-820A-53FA6E0B535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31C3C0B2-0CD8-4479-8E47-F8A74D8F71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43488346-71C9-4047-A089-1864364710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E89976B-45FC-43CA-BA69-3D8C4E1521D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B17B76F-4E40-4A5E-BCF0-FFD7F4B7182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1903C576-AE9D-439A-B185-594B951CAA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4B0B2FEE-4B3A-478F-BDCB-88F7123F2C7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F70BC2FE-B23D-4478-A12E-CC31061863D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5497C943-6217-4940-9B5E-C2FB8BAEFD6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B96451B-EEF2-4BF9-A2DE-1161F38E1F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499D08ED-7F49-4532-810C-2DE6197DB8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70CC6FCF-1CF0-402D-B12F-63DC4BEA896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814979C7-CAA3-464E-86EC-4950BF67045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37241106-3EFF-47B1-AF11-A930ADFCF90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5923C1E0-716A-4DBC-8E01-7D9BF56CBD7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3920784E-AE37-4CFC-B42C-BCB3CC59A06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FB436DC1-C5A7-43FA-9349-493AE8033C4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50687F54-7DD9-48FF-80D6-6AB621032A3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AE1C37EC-3462-4114-A0D3-185B8C1DE51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303782B3-7E27-4386-B260-929C047BBBD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C8460D23-3605-42A3-862E-4BB7EC1DF7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6BDF0AEB-4C7E-4354-9567-87881D96059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F61CA221-A544-4203-A671-CA62CF58F3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1EEB3C75-EC7E-44BC-96C7-F2426B4AD05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C6481422-76E2-4990-8A61-87D739D75FD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F263503F-4346-444F-9C29-973F9F81A8C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C5E8D948-1E94-496C-90E6-ED9270C7DC0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359C382D-DEFC-4FE2-8920-40C290CC980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B32A614C-7006-4691-8087-9362C6F91F1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8D83A6B2-BA01-4FD7-B8BE-73696B499DC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有形固定資産減価償却率は類似団体と比べて低い状況で推移している。令和元年に防災無線施設の新設を行ったことで前年度より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35A4BD60-0AF4-4101-9EFB-9B030EBA48F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C82EF814-67A5-4316-9825-8D45F45F45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16618C6C-7B72-4E19-B75E-3834D5D834F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072F7081-7C85-4847-B6E4-1EF37836AEF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BE43A189-D4E7-4419-A312-90960707D4B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9AF6DB9C-C6D2-4EDE-9BD6-2FAF3BD871A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7C49B59D-BEFA-495E-8FF6-15721723224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22B6B334-CEAA-4C11-8B59-7152F9E46FE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A23C9BBD-C0C8-4874-9E07-7BC0C6A9A7E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7645FD93-5FB7-4BE0-ADC6-0F760E1954C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430038F3-5DD4-41FA-9FBE-0D5C2B33739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5956B24E-6BC0-48D9-8212-B9967773753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B978A078-840F-4699-8A7E-8D0ED13AC18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C511F447-4E06-43E2-BC08-4911B58B5DE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556AE015-2D68-43D8-913C-7583126099E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AE0C507E-D943-478B-8627-4E905E1B7F6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9852A288-43AF-46C0-9CFB-78C5F47B85B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66E61812-72D7-4B4F-859D-E03D639557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xmlns="" id="{C9A40EF8-A645-4B33-9103-EDBF95DBAD2A}"/>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xmlns="" id="{EE3083F9-4FD4-421F-840F-01F7A6A31B9A}"/>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xmlns="" id="{FC247DBC-F413-4B79-B8A2-FC33ADE9191E}"/>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xmlns="" id="{4051F0AC-EA5C-45FD-9D0E-83FE2B8E37F6}"/>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xmlns="" id="{9E930F93-3C3D-42CC-957C-C2FE8B65CC0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xmlns="" id="{36FD5050-FA2C-43A6-BFF3-B43A2357D595}"/>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xmlns="" id="{AFEF77A7-1CAF-452F-8638-BD3EAA4FAE5A}"/>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xmlns="" id="{61AC9715-631F-49EF-83F7-3DE59849DC7B}"/>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xmlns="" id="{C671E223-6DC4-4E1E-B03E-AC8F0FF3A687}"/>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xmlns="" id="{E9A01DF1-D549-4F63-B5A8-8D5B0AEB8247}"/>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xmlns="" id="{0BE303D6-E6D0-47C1-9F16-840E71DB50AD}"/>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CB73C97F-6511-4C52-A89B-F5BCE460E8B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DEBB820A-F237-427C-96BB-D63A1BAA88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403FA9E1-1FFC-49AD-80CE-69DA7B3D0F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7397A0E6-2C61-4CBE-B082-D8BAB342459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868D1BD7-615C-4944-A919-06F4FB6C192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2994</xdr:rowOff>
    </xdr:from>
    <xdr:to>
      <xdr:col>23</xdr:col>
      <xdr:colOff>136525</xdr:colOff>
      <xdr:row>26</xdr:row>
      <xdr:rowOff>104594</xdr:rowOff>
    </xdr:to>
    <xdr:sp macro="" textlink="">
      <xdr:nvSpPr>
        <xdr:cNvPr id="83" name="楕円 82">
          <a:extLst>
            <a:ext uri="{FF2B5EF4-FFF2-40B4-BE49-F238E27FC236}">
              <a16:creationId xmlns:a16="http://schemas.microsoft.com/office/drawing/2014/main" xmlns="" id="{7B2A9529-7487-4BB3-B8F0-F6AB104F1684}"/>
            </a:ext>
          </a:extLst>
        </xdr:cNvPr>
        <xdr:cNvSpPr/>
      </xdr:nvSpPr>
      <xdr:spPr>
        <a:xfrm>
          <a:off x="4711700" y="52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127471</xdr:rowOff>
    </xdr:from>
    <xdr:ext cx="405111" cy="259045"/>
    <xdr:sp macro="" textlink="">
      <xdr:nvSpPr>
        <xdr:cNvPr id="84" name="有形固定資産減価償却率該当値テキスト">
          <a:extLst>
            <a:ext uri="{FF2B5EF4-FFF2-40B4-BE49-F238E27FC236}">
              <a16:creationId xmlns:a16="http://schemas.microsoft.com/office/drawing/2014/main" xmlns="" id="{182508E1-30DD-4954-BCB2-B05A1C6C0353}"/>
            </a:ext>
          </a:extLst>
        </xdr:cNvPr>
        <xdr:cNvSpPr txBox="1"/>
      </xdr:nvSpPr>
      <xdr:spPr>
        <a:xfrm>
          <a:off x="4813300" y="51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171359</xdr:rowOff>
    </xdr:from>
    <xdr:to>
      <xdr:col>19</xdr:col>
      <xdr:colOff>187325</xdr:colOff>
      <xdr:row>26</xdr:row>
      <xdr:rowOff>101509</xdr:rowOff>
    </xdr:to>
    <xdr:sp macro="" textlink="">
      <xdr:nvSpPr>
        <xdr:cNvPr id="85" name="楕円 84">
          <a:extLst>
            <a:ext uri="{FF2B5EF4-FFF2-40B4-BE49-F238E27FC236}">
              <a16:creationId xmlns:a16="http://schemas.microsoft.com/office/drawing/2014/main" xmlns="" id="{E124CB85-0CD5-409E-A427-156381C4C286}"/>
            </a:ext>
          </a:extLst>
        </xdr:cNvPr>
        <xdr:cNvSpPr/>
      </xdr:nvSpPr>
      <xdr:spPr>
        <a:xfrm>
          <a:off x="40005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50709</xdr:rowOff>
    </xdr:from>
    <xdr:to>
      <xdr:col>23</xdr:col>
      <xdr:colOff>85725</xdr:colOff>
      <xdr:row>26</xdr:row>
      <xdr:rowOff>53794</xdr:rowOff>
    </xdr:to>
    <xdr:cxnSp macro="">
      <xdr:nvCxnSpPr>
        <xdr:cNvPr id="86" name="直線コネクタ 85">
          <a:extLst>
            <a:ext uri="{FF2B5EF4-FFF2-40B4-BE49-F238E27FC236}">
              <a16:creationId xmlns:a16="http://schemas.microsoft.com/office/drawing/2014/main" xmlns="" id="{9B52CC5E-877C-4EFF-8BA0-7FF16C5BC65E}"/>
            </a:ext>
          </a:extLst>
        </xdr:cNvPr>
        <xdr:cNvCxnSpPr/>
      </xdr:nvCxnSpPr>
      <xdr:spPr>
        <a:xfrm>
          <a:off x="4051300" y="5279934"/>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162106</xdr:rowOff>
    </xdr:from>
    <xdr:to>
      <xdr:col>15</xdr:col>
      <xdr:colOff>187325</xdr:colOff>
      <xdr:row>26</xdr:row>
      <xdr:rowOff>92256</xdr:rowOff>
    </xdr:to>
    <xdr:sp macro="" textlink="">
      <xdr:nvSpPr>
        <xdr:cNvPr id="87" name="楕円 86">
          <a:extLst>
            <a:ext uri="{FF2B5EF4-FFF2-40B4-BE49-F238E27FC236}">
              <a16:creationId xmlns:a16="http://schemas.microsoft.com/office/drawing/2014/main" xmlns="" id="{4B7C9C19-6B24-4B87-BE82-020CBF7D04E3}"/>
            </a:ext>
          </a:extLst>
        </xdr:cNvPr>
        <xdr:cNvSpPr/>
      </xdr:nvSpPr>
      <xdr:spPr>
        <a:xfrm>
          <a:off x="3238500" y="5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41456</xdr:rowOff>
    </xdr:from>
    <xdr:to>
      <xdr:col>19</xdr:col>
      <xdr:colOff>136525</xdr:colOff>
      <xdr:row>26</xdr:row>
      <xdr:rowOff>50709</xdr:rowOff>
    </xdr:to>
    <xdr:cxnSp macro="">
      <xdr:nvCxnSpPr>
        <xdr:cNvPr id="88" name="直線コネクタ 87">
          <a:extLst>
            <a:ext uri="{FF2B5EF4-FFF2-40B4-BE49-F238E27FC236}">
              <a16:creationId xmlns:a16="http://schemas.microsoft.com/office/drawing/2014/main" xmlns="" id="{A4887168-B8BB-4D93-8E1A-8BBF650E8B5D}"/>
            </a:ext>
          </a:extLst>
        </xdr:cNvPr>
        <xdr:cNvCxnSpPr/>
      </xdr:nvCxnSpPr>
      <xdr:spPr>
        <a:xfrm>
          <a:off x="3289300" y="527068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122011</xdr:rowOff>
    </xdr:from>
    <xdr:to>
      <xdr:col>11</xdr:col>
      <xdr:colOff>187325</xdr:colOff>
      <xdr:row>26</xdr:row>
      <xdr:rowOff>52161</xdr:rowOff>
    </xdr:to>
    <xdr:sp macro="" textlink="">
      <xdr:nvSpPr>
        <xdr:cNvPr id="89" name="楕円 88">
          <a:extLst>
            <a:ext uri="{FF2B5EF4-FFF2-40B4-BE49-F238E27FC236}">
              <a16:creationId xmlns:a16="http://schemas.microsoft.com/office/drawing/2014/main" xmlns="" id="{AC755B94-FD9B-4BCF-8B3A-A8AA42D49CA0}"/>
            </a:ext>
          </a:extLst>
        </xdr:cNvPr>
        <xdr:cNvSpPr/>
      </xdr:nvSpPr>
      <xdr:spPr>
        <a:xfrm>
          <a:off x="2476500" y="51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1361</xdr:rowOff>
    </xdr:from>
    <xdr:to>
      <xdr:col>15</xdr:col>
      <xdr:colOff>136525</xdr:colOff>
      <xdr:row>26</xdr:row>
      <xdr:rowOff>41456</xdr:rowOff>
    </xdr:to>
    <xdr:cxnSp macro="">
      <xdr:nvCxnSpPr>
        <xdr:cNvPr id="90" name="直線コネクタ 89">
          <a:extLst>
            <a:ext uri="{FF2B5EF4-FFF2-40B4-BE49-F238E27FC236}">
              <a16:creationId xmlns:a16="http://schemas.microsoft.com/office/drawing/2014/main" xmlns="" id="{FB888EB3-2866-4299-ABA8-91D887D63ABA}"/>
            </a:ext>
          </a:extLst>
        </xdr:cNvPr>
        <xdr:cNvCxnSpPr/>
      </xdr:nvCxnSpPr>
      <xdr:spPr>
        <a:xfrm>
          <a:off x="2527300" y="523058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84999</xdr:rowOff>
    </xdr:from>
    <xdr:to>
      <xdr:col>7</xdr:col>
      <xdr:colOff>187325</xdr:colOff>
      <xdr:row>26</xdr:row>
      <xdr:rowOff>15149</xdr:rowOff>
    </xdr:to>
    <xdr:sp macro="" textlink="">
      <xdr:nvSpPr>
        <xdr:cNvPr id="91" name="楕円 90">
          <a:extLst>
            <a:ext uri="{FF2B5EF4-FFF2-40B4-BE49-F238E27FC236}">
              <a16:creationId xmlns:a16="http://schemas.microsoft.com/office/drawing/2014/main" xmlns="" id="{2278A18D-5982-440A-91B8-772179B15278}"/>
            </a:ext>
          </a:extLst>
        </xdr:cNvPr>
        <xdr:cNvSpPr/>
      </xdr:nvSpPr>
      <xdr:spPr>
        <a:xfrm>
          <a:off x="1714500" y="51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135799</xdr:rowOff>
    </xdr:from>
    <xdr:to>
      <xdr:col>11</xdr:col>
      <xdr:colOff>136525</xdr:colOff>
      <xdr:row>26</xdr:row>
      <xdr:rowOff>1361</xdr:rowOff>
    </xdr:to>
    <xdr:cxnSp macro="">
      <xdr:nvCxnSpPr>
        <xdr:cNvPr id="92" name="直線コネクタ 91">
          <a:extLst>
            <a:ext uri="{FF2B5EF4-FFF2-40B4-BE49-F238E27FC236}">
              <a16:creationId xmlns:a16="http://schemas.microsoft.com/office/drawing/2014/main" xmlns="" id="{1DB73367-E1CF-40FC-997A-5DC33CC55F9D}"/>
            </a:ext>
          </a:extLst>
        </xdr:cNvPr>
        <xdr:cNvCxnSpPr/>
      </xdr:nvCxnSpPr>
      <xdr:spPr>
        <a:xfrm>
          <a:off x="1765300" y="519357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a:extLst>
            <a:ext uri="{FF2B5EF4-FFF2-40B4-BE49-F238E27FC236}">
              <a16:creationId xmlns:a16="http://schemas.microsoft.com/office/drawing/2014/main" xmlns="" id="{B8A118B7-E1F2-4C39-920B-F6A6D0C72178}"/>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4" name="n_2aveValue有形固定資産減価償却率">
          <a:extLst>
            <a:ext uri="{FF2B5EF4-FFF2-40B4-BE49-F238E27FC236}">
              <a16:creationId xmlns:a16="http://schemas.microsoft.com/office/drawing/2014/main" xmlns="" id="{72D44FB8-5C4E-4A83-A424-9ED25E115FBC}"/>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a:extLst>
            <a:ext uri="{FF2B5EF4-FFF2-40B4-BE49-F238E27FC236}">
              <a16:creationId xmlns:a16="http://schemas.microsoft.com/office/drawing/2014/main" xmlns="" id="{67736774-3913-490F-80C5-4EC5E2E49178}"/>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a:extLst>
            <a:ext uri="{FF2B5EF4-FFF2-40B4-BE49-F238E27FC236}">
              <a16:creationId xmlns:a16="http://schemas.microsoft.com/office/drawing/2014/main" xmlns="" id="{7F01B31F-26D9-4003-B6C8-704CAD764DF9}"/>
            </a:ext>
          </a:extLst>
        </xdr:cNvPr>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118036</xdr:rowOff>
    </xdr:from>
    <xdr:ext cx="405111" cy="259045"/>
    <xdr:sp macro="" textlink="">
      <xdr:nvSpPr>
        <xdr:cNvPr id="97" name="n_1mainValue有形固定資産減価償却率">
          <a:extLst>
            <a:ext uri="{FF2B5EF4-FFF2-40B4-BE49-F238E27FC236}">
              <a16:creationId xmlns:a16="http://schemas.microsoft.com/office/drawing/2014/main" xmlns="" id="{AEE0A09C-6CE2-4F16-A27F-E8210AB6F8AE}"/>
            </a:ext>
          </a:extLst>
        </xdr:cNvPr>
        <xdr:cNvSpPr txBox="1"/>
      </xdr:nvSpPr>
      <xdr:spPr>
        <a:xfrm>
          <a:off x="3836044" y="50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108783</xdr:rowOff>
    </xdr:from>
    <xdr:ext cx="405111" cy="259045"/>
    <xdr:sp macro="" textlink="">
      <xdr:nvSpPr>
        <xdr:cNvPr id="98" name="n_2mainValue有形固定資産減価償却率">
          <a:extLst>
            <a:ext uri="{FF2B5EF4-FFF2-40B4-BE49-F238E27FC236}">
              <a16:creationId xmlns:a16="http://schemas.microsoft.com/office/drawing/2014/main" xmlns="" id="{825FC56B-5874-485A-8D76-4A44537A77DA}"/>
            </a:ext>
          </a:extLst>
        </xdr:cNvPr>
        <xdr:cNvSpPr txBox="1"/>
      </xdr:nvSpPr>
      <xdr:spPr>
        <a:xfrm>
          <a:off x="3086744" y="49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68688</xdr:rowOff>
    </xdr:from>
    <xdr:ext cx="405111" cy="259045"/>
    <xdr:sp macro="" textlink="">
      <xdr:nvSpPr>
        <xdr:cNvPr id="99" name="n_3mainValue有形固定資産減価償却率">
          <a:extLst>
            <a:ext uri="{FF2B5EF4-FFF2-40B4-BE49-F238E27FC236}">
              <a16:creationId xmlns:a16="http://schemas.microsoft.com/office/drawing/2014/main" xmlns="" id="{DFCE321C-0C7F-4B2D-A46E-1E4C3FA12C66}"/>
            </a:ext>
          </a:extLst>
        </xdr:cNvPr>
        <xdr:cNvSpPr txBox="1"/>
      </xdr:nvSpPr>
      <xdr:spPr>
        <a:xfrm>
          <a:off x="2324744" y="495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31676</xdr:rowOff>
    </xdr:from>
    <xdr:ext cx="405111" cy="259045"/>
    <xdr:sp macro="" textlink="">
      <xdr:nvSpPr>
        <xdr:cNvPr id="100" name="n_4mainValue有形固定資産減価償却率">
          <a:extLst>
            <a:ext uri="{FF2B5EF4-FFF2-40B4-BE49-F238E27FC236}">
              <a16:creationId xmlns:a16="http://schemas.microsoft.com/office/drawing/2014/main" xmlns="" id="{2203A17A-C3D8-40EE-A50B-155211A429F5}"/>
            </a:ext>
          </a:extLst>
        </xdr:cNvPr>
        <xdr:cNvSpPr txBox="1"/>
      </xdr:nvSpPr>
      <xdr:spPr>
        <a:xfrm>
          <a:off x="1562744" y="491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20C5493A-F101-47AC-BDDB-8DC95201605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A9F415E2-E8F4-416D-87B4-BF1C138E6D5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4C4E71A2-24A1-4461-B5B9-4F15E261D02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7F91BDF2-C023-4DEE-9C43-CF88A7352D4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7EF98625-162F-43E9-87EA-14F21B9E649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0350596C-4E7D-4F0A-B413-2D8195436D5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F602B2F4-7472-40A9-9528-2312C3B61DE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04719E1D-95AA-43E4-A65E-00422253924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20BCE6B0-879E-463C-B5AE-E18A74ADC6A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4E6E5679-1B48-4319-B04C-360C58DBFF7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E9AE8D43-70D8-425F-8FAB-953FC501439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9DE56C7E-D71C-46B7-814C-A503659BFB0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A278F9DC-2648-472E-AE9E-FC44496F382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債務償還費率は令和元年度に防災無線整備及び県の防災ネットワーク再整備のために借入れた</a:t>
          </a:r>
          <a:r>
            <a:rPr kumimoji="1" lang="en-US" altLang="ja-JP" sz="1100">
              <a:latin typeface="ＭＳ Ｐゴシック" panose="020B0600070205080204" pitchFamily="50" charset="-128"/>
              <a:ea typeface="ＭＳ Ｐゴシック" panose="020B0600070205080204" pitchFamily="50" charset="-128"/>
            </a:rPr>
            <a:t>311,500</a:t>
          </a:r>
          <a:r>
            <a:rPr kumimoji="1" lang="ja-JP" altLang="en-US" sz="1100">
              <a:latin typeface="ＭＳ Ｐゴシック" panose="020B0600070205080204" pitchFamily="50" charset="-128"/>
              <a:ea typeface="ＭＳ Ｐゴシック" panose="020B0600070205080204" pitchFamily="50" charset="-128"/>
            </a:rPr>
            <a:t>千円の町債が大きく、前年度から急増している。もともと投資的事業に起債を充てることが多かったために、類似団体と比較しても率は高かった。</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CE26DDA9-FD91-4702-A68D-D531D34484D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88A85C6D-8F74-43A6-9EF9-2C1B0E968F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F27C4628-7AAD-43CF-84D0-F7DBE804B95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xmlns="" id="{0D6A063F-CF18-4F93-B789-2CD3D8410B9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xmlns="" id="{118D73AC-C195-4556-81FA-1E7EE03685A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xmlns="" id="{566155C9-AAED-40C7-97A4-E38E0A1FB5F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xmlns="" id="{9E1C41A9-B3AC-47DD-8262-D90EBF428A07}"/>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xmlns="" id="{602C88C8-F8F7-4F1B-A9C1-A7E85F3FED2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xmlns="" id="{880C0CA8-5FC1-4360-A371-F4E67D97A0A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xmlns="" id="{48A13D15-9CED-4934-91C1-FC4BB25FBBB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xmlns="" id="{514F6334-6F9E-4C83-828E-DADFAB61BB9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xmlns="" id="{1534F3DE-58D6-4E2F-8D6C-8E7C0F60D06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xmlns="" id="{AB8DB366-389B-42B2-9E72-2A0808BBB5A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xmlns="" id="{0D5A9955-FEAC-4926-A332-3C754137D4A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xmlns="" id="{A2485D0E-5BF0-4064-ABC6-E124921FCC2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90F8F02A-4D23-44A7-9C0A-64B1D897193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8DEC9511-F274-4DB0-819A-5929665396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a:extLst>
            <a:ext uri="{FF2B5EF4-FFF2-40B4-BE49-F238E27FC236}">
              <a16:creationId xmlns:a16="http://schemas.microsoft.com/office/drawing/2014/main" xmlns="" id="{CF79804D-4531-4DAB-967B-2027F7AE06CB}"/>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a:extLst>
            <a:ext uri="{FF2B5EF4-FFF2-40B4-BE49-F238E27FC236}">
              <a16:creationId xmlns:a16="http://schemas.microsoft.com/office/drawing/2014/main" xmlns="" id="{24731BCD-0978-4613-A3DA-9642D75E3B0E}"/>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a:extLst>
            <a:ext uri="{FF2B5EF4-FFF2-40B4-BE49-F238E27FC236}">
              <a16:creationId xmlns:a16="http://schemas.microsoft.com/office/drawing/2014/main" xmlns="" id="{6E3531EE-4CE2-431F-BB62-82ED3CFC956D}"/>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xmlns="" id="{DED7C6CF-4B5E-4160-86F1-08802B579A4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xmlns="" id="{87C8C0DF-0A5B-45DC-B287-D11C4F9F736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a:extLst>
            <a:ext uri="{FF2B5EF4-FFF2-40B4-BE49-F238E27FC236}">
              <a16:creationId xmlns:a16="http://schemas.microsoft.com/office/drawing/2014/main" xmlns="" id="{FE0607C9-52B9-4F84-9665-B0DA695519B9}"/>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a:extLst>
            <a:ext uri="{FF2B5EF4-FFF2-40B4-BE49-F238E27FC236}">
              <a16:creationId xmlns:a16="http://schemas.microsoft.com/office/drawing/2014/main" xmlns="" id="{06F620DF-4D51-429C-9034-CF1AE51C98D8}"/>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a:extLst>
            <a:ext uri="{FF2B5EF4-FFF2-40B4-BE49-F238E27FC236}">
              <a16:creationId xmlns:a16="http://schemas.microsoft.com/office/drawing/2014/main" xmlns="" id="{04D8DB60-E326-41AE-8506-3AF568E3D9FA}"/>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a:extLst>
            <a:ext uri="{FF2B5EF4-FFF2-40B4-BE49-F238E27FC236}">
              <a16:creationId xmlns:a16="http://schemas.microsoft.com/office/drawing/2014/main" xmlns="" id="{ED4663B0-E7E5-44C8-B074-BB1916C53F5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a:extLst>
            <a:ext uri="{FF2B5EF4-FFF2-40B4-BE49-F238E27FC236}">
              <a16:creationId xmlns:a16="http://schemas.microsoft.com/office/drawing/2014/main" xmlns="" id="{F5884DD3-A9C8-4018-A516-7EF88B7BB774}"/>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a:extLst>
            <a:ext uri="{FF2B5EF4-FFF2-40B4-BE49-F238E27FC236}">
              <a16:creationId xmlns:a16="http://schemas.microsoft.com/office/drawing/2014/main" xmlns="" id="{001250C8-200B-4F35-AFC5-94194575D16F}"/>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E0D2B027-4177-4DAB-85F6-B105AA6BDC2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DAF73BD4-49E3-420D-B130-BF68F148FD7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98E7FB3D-1CD7-4339-B2D9-E63564F5132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5C2C9723-9FB7-481E-AD51-3265A35DC74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90F7A065-87D8-41A8-BC3A-B298024D132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59273</xdr:rowOff>
    </xdr:from>
    <xdr:to>
      <xdr:col>76</xdr:col>
      <xdr:colOff>73025</xdr:colOff>
      <xdr:row>30</xdr:row>
      <xdr:rowOff>160873</xdr:rowOff>
    </xdr:to>
    <xdr:sp macro="" textlink="">
      <xdr:nvSpPr>
        <xdr:cNvPr id="147" name="楕円 146">
          <a:extLst>
            <a:ext uri="{FF2B5EF4-FFF2-40B4-BE49-F238E27FC236}">
              <a16:creationId xmlns:a16="http://schemas.microsoft.com/office/drawing/2014/main" xmlns="" id="{42B953D9-81CC-4D03-8C4A-55E85F3D608E}"/>
            </a:ext>
          </a:extLst>
        </xdr:cNvPr>
        <xdr:cNvSpPr/>
      </xdr:nvSpPr>
      <xdr:spPr>
        <a:xfrm>
          <a:off x="14744700" y="59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37700</xdr:rowOff>
    </xdr:from>
    <xdr:ext cx="469744" cy="259045"/>
    <xdr:sp macro="" textlink="">
      <xdr:nvSpPr>
        <xdr:cNvPr id="148" name="債務償還比率該当値テキスト">
          <a:extLst>
            <a:ext uri="{FF2B5EF4-FFF2-40B4-BE49-F238E27FC236}">
              <a16:creationId xmlns:a16="http://schemas.microsoft.com/office/drawing/2014/main" xmlns="" id="{24A87898-11AF-490E-AB26-B628D89B77EB}"/>
            </a:ext>
          </a:extLst>
        </xdr:cNvPr>
        <xdr:cNvSpPr txBox="1"/>
      </xdr:nvSpPr>
      <xdr:spPr>
        <a:xfrm>
          <a:off x="14846300" y="59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122362</xdr:rowOff>
    </xdr:from>
    <xdr:to>
      <xdr:col>72</xdr:col>
      <xdr:colOff>123825</xdr:colOff>
      <xdr:row>30</xdr:row>
      <xdr:rowOff>52512</xdr:rowOff>
    </xdr:to>
    <xdr:sp macro="" textlink="">
      <xdr:nvSpPr>
        <xdr:cNvPr id="149" name="楕円 148">
          <a:extLst>
            <a:ext uri="{FF2B5EF4-FFF2-40B4-BE49-F238E27FC236}">
              <a16:creationId xmlns:a16="http://schemas.microsoft.com/office/drawing/2014/main" xmlns="" id="{4AE1ED9A-8E71-4F1A-B92C-B188153B2093}"/>
            </a:ext>
          </a:extLst>
        </xdr:cNvPr>
        <xdr:cNvSpPr/>
      </xdr:nvSpPr>
      <xdr:spPr>
        <a:xfrm>
          <a:off x="14033500" y="58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1712</xdr:rowOff>
    </xdr:from>
    <xdr:to>
      <xdr:col>76</xdr:col>
      <xdr:colOff>22225</xdr:colOff>
      <xdr:row>30</xdr:row>
      <xdr:rowOff>110073</xdr:rowOff>
    </xdr:to>
    <xdr:cxnSp macro="">
      <xdr:nvCxnSpPr>
        <xdr:cNvPr id="150" name="直線コネクタ 149">
          <a:extLst>
            <a:ext uri="{FF2B5EF4-FFF2-40B4-BE49-F238E27FC236}">
              <a16:creationId xmlns:a16="http://schemas.microsoft.com/office/drawing/2014/main" xmlns="" id="{1BA2FCBB-2090-424A-BE19-5010058C22E2}"/>
            </a:ext>
          </a:extLst>
        </xdr:cNvPr>
        <xdr:cNvCxnSpPr/>
      </xdr:nvCxnSpPr>
      <xdr:spPr>
        <a:xfrm>
          <a:off x="14084300" y="5916737"/>
          <a:ext cx="711200" cy="10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119688</xdr:rowOff>
    </xdr:from>
    <xdr:to>
      <xdr:col>68</xdr:col>
      <xdr:colOff>123825</xdr:colOff>
      <xdr:row>30</xdr:row>
      <xdr:rowOff>49838</xdr:rowOff>
    </xdr:to>
    <xdr:sp macro="" textlink="">
      <xdr:nvSpPr>
        <xdr:cNvPr id="151" name="楕円 150">
          <a:extLst>
            <a:ext uri="{FF2B5EF4-FFF2-40B4-BE49-F238E27FC236}">
              <a16:creationId xmlns:a16="http://schemas.microsoft.com/office/drawing/2014/main" xmlns="" id="{12C94378-BD62-4D64-A011-7AE27C911ABD}"/>
            </a:ext>
          </a:extLst>
        </xdr:cNvPr>
        <xdr:cNvSpPr/>
      </xdr:nvSpPr>
      <xdr:spPr>
        <a:xfrm>
          <a:off x="13271500" y="58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170488</xdr:rowOff>
    </xdr:from>
    <xdr:to>
      <xdr:col>72</xdr:col>
      <xdr:colOff>73025</xdr:colOff>
      <xdr:row>30</xdr:row>
      <xdr:rowOff>1712</xdr:rowOff>
    </xdr:to>
    <xdr:cxnSp macro="">
      <xdr:nvCxnSpPr>
        <xdr:cNvPr id="152" name="直線コネクタ 151">
          <a:extLst>
            <a:ext uri="{FF2B5EF4-FFF2-40B4-BE49-F238E27FC236}">
              <a16:creationId xmlns:a16="http://schemas.microsoft.com/office/drawing/2014/main" xmlns="" id="{6F1C214D-AF70-4999-BA80-0F23511FDA64}"/>
            </a:ext>
          </a:extLst>
        </xdr:cNvPr>
        <xdr:cNvCxnSpPr/>
      </xdr:nvCxnSpPr>
      <xdr:spPr>
        <a:xfrm>
          <a:off x="13322300" y="5914063"/>
          <a:ext cx="762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104575</xdr:rowOff>
    </xdr:from>
    <xdr:to>
      <xdr:col>64</xdr:col>
      <xdr:colOff>123825</xdr:colOff>
      <xdr:row>30</xdr:row>
      <xdr:rowOff>34725</xdr:rowOff>
    </xdr:to>
    <xdr:sp macro="" textlink="">
      <xdr:nvSpPr>
        <xdr:cNvPr id="153" name="楕円 152">
          <a:extLst>
            <a:ext uri="{FF2B5EF4-FFF2-40B4-BE49-F238E27FC236}">
              <a16:creationId xmlns:a16="http://schemas.microsoft.com/office/drawing/2014/main" xmlns="" id="{1A5D793D-5050-4E24-B73E-EFB11D4D5E45}"/>
            </a:ext>
          </a:extLst>
        </xdr:cNvPr>
        <xdr:cNvSpPr/>
      </xdr:nvSpPr>
      <xdr:spPr>
        <a:xfrm>
          <a:off x="125095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155375</xdr:rowOff>
    </xdr:from>
    <xdr:to>
      <xdr:col>68</xdr:col>
      <xdr:colOff>73025</xdr:colOff>
      <xdr:row>29</xdr:row>
      <xdr:rowOff>170488</xdr:rowOff>
    </xdr:to>
    <xdr:cxnSp macro="">
      <xdr:nvCxnSpPr>
        <xdr:cNvPr id="154" name="直線コネクタ 153">
          <a:extLst>
            <a:ext uri="{FF2B5EF4-FFF2-40B4-BE49-F238E27FC236}">
              <a16:creationId xmlns:a16="http://schemas.microsoft.com/office/drawing/2014/main" xmlns="" id="{06A55EBA-E689-4175-836B-ED3E8F53145E}"/>
            </a:ext>
          </a:extLst>
        </xdr:cNvPr>
        <xdr:cNvCxnSpPr/>
      </xdr:nvCxnSpPr>
      <xdr:spPr>
        <a:xfrm>
          <a:off x="12560300" y="5898950"/>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112080</xdr:rowOff>
    </xdr:from>
    <xdr:to>
      <xdr:col>60</xdr:col>
      <xdr:colOff>123825</xdr:colOff>
      <xdr:row>30</xdr:row>
      <xdr:rowOff>42230</xdr:rowOff>
    </xdr:to>
    <xdr:sp macro="" textlink="">
      <xdr:nvSpPr>
        <xdr:cNvPr id="155" name="楕円 154">
          <a:extLst>
            <a:ext uri="{FF2B5EF4-FFF2-40B4-BE49-F238E27FC236}">
              <a16:creationId xmlns:a16="http://schemas.microsoft.com/office/drawing/2014/main" xmlns="" id="{BDD4AD33-68EA-43F8-9A2B-9BF27C092105}"/>
            </a:ext>
          </a:extLst>
        </xdr:cNvPr>
        <xdr:cNvSpPr/>
      </xdr:nvSpPr>
      <xdr:spPr>
        <a:xfrm>
          <a:off x="11747500" y="58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155375</xdr:rowOff>
    </xdr:from>
    <xdr:to>
      <xdr:col>64</xdr:col>
      <xdr:colOff>73025</xdr:colOff>
      <xdr:row>29</xdr:row>
      <xdr:rowOff>162880</xdr:rowOff>
    </xdr:to>
    <xdr:cxnSp macro="">
      <xdr:nvCxnSpPr>
        <xdr:cNvPr id="156" name="直線コネクタ 155">
          <a:extLst>
            <a:ext uri="{FF2B5EF4-FFF2-40B4-BE49-F238E27FC236}">
              <a16:creationId xmlns:a16="http://schemas.microsoft.com/office/drawing/2014/main" xmlns="" id="{FC6FDE90-C554-43CE-8BB7-F2B33179D231}"/>
            </a:ext>
          </a:extLst>
        </xdr:cNvPr>
        <xdr:cNvCxnSpPr/>
      </xdr:nvCxnSpPr>
      <xdr:spPr>
        <a:xfrm flipV="1">
          <a:off x="11798300" y="5898950"/>
          <a:ext cx="762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a16="http://schemas.microsoft.com/office/drawing/2014/main" xmlns="" id="{A3A7CA8E-A861-4B7C-BE09-BC6D16C12FDC}"/>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a:extLst>
            <a:ext uri="{FF2B5EF4-FFF2-40B4-BE49-F238E27FC236}">
              <a16:creationId xmlns:a16="http://schemas.microsoft.com/office/drawing/2014/main" xmlns="" id="{D5992DBE-2EF9-477D-88FC-0A84AE0D4DAB}"/>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a:extLst>
            <a:ext uri="{FF2B5EF4-FFF2-40B4-BE49-F238E27FC236}">
              <a16:creationId xmlns:a16="http://schemas.microsoft.com/office/drawing/2014/main" xmlns="" id="{5A8CB24E-F30C-43FD-B3EA-CC625E70A048}"/>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a:extLst>
            <a:ext uri="{FF2B5EF4-FFF2-40B4-BE49-F238E27FC236}">
              <a16:creationId xmlns:a16="http://schemas.microsoft.com/office/drawing/2014/main" xmlns="" id="{3E0C2D87-C9EA-4B63-8896-C3F9A7D28763}"/>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43639</xdr:rowOff>
    </xdr:from>
    <xdr:ext cx="469744" cy="259045"/>
    <xdr:sp macro="" textlink="">
      <xdr:nvSpPr>
        <xdr:cNvPr id="161" name="n_1mainValue債務償還比率">
          <a:extLst>
            <a:ext uri="{FF2B5EF4-FFF2-40B4-BE49-F238E27FC236}">
              <a16:creationId xmlns:a16="http://schemas.microsoft.com/office/drawing/2014/main" xmlns="" id="{508DF26B-54F4-4DF9-8A7D-F0EEAE7D1CED}"/>
            </a:ext>
          </a:extLst>
        </xdr:cNvPr>
        <xdr:cNvSpPr txBox="1"/>
      </xdr:nvSpPr>
      <xdr:spPr>
        <a:xfrm>
          <a:off x="13836727" y="595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40965</xdr:rowOff>
    </xdr:from>
    <xdr:ext cx="469744" cy="259045"/>
    <xdr:sp macro="" textlink="">
      <xdr:nvSpPr>
        <xdr:cNvPr id="162" name="n_2mainValue債務償還比率">
          <a:extLst>
            <a:ext uri="{FF2B5EF4-FFF2-40B4-BE49-F238E27FC236}">
              <a16:creationId xmlns:a16="http://schemas.microsoft.com/office/drawing/2014/main" xmlns="" id="{84F4A2FA-EB95-4C90-90E5-0D007EA49BFD}"/>
            </a:ext>
          </a:extLst>
        </xdr:cNvPr>
        <xdr:cNvSpPr txBox="1"/>
      </xdr:nvSpPr>
      <xdr:spPr>
        <a:xfrm>
          <a:off x="13087427" y="59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25852</xdr:rowOff>
    </xdr:from>
    <xdr:ext cx="469744" cy="259045"/>
    <xdr:sp macro="" textlink="">
      <xdr:nvSpPr>
        <xdr:cNvPr id="163" name="n_3mainValue債務償還比率">
          <a:extLst>
            <a:ext uri="{FF2B5EF4-FFF2-40B4-BE49-F238E27FC236}">
              <a16:creationId xmlns:a16="http://schemas.microsoft.com/office/drawing/2014/main" xmlns="" id="{FB7D1CF3-CE54-4C0C-AABF-F8F679108388}"/>
            </a:ext>
          </a:extLst>
        </xdr:cNvPr>
        <xdr:cNvSpPr txBox="1"/>
      </xdr:nvSpPr>
      <xdr:spPr>
        <a:xfrm>
          <a:off x="12325427" y="59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33357</xdr:rowOff>
    </xdr:from>
    <xdr:ext cx="469744" cy="259045"/>
    <xdr:sp macro="" textlink="">
      <xdr:nvSpPr>
        <xdr:cNvPr id="164" name="n_4mainValue債務償還比率">
          <a:extLst>
            <a:ext uri="{FF2B5EF4-FFF2-40B4-BE49-F238E27FC236}">
              <a16:creationId xmlns:a16="http://schemas.microsoft.com/office/drawing/2014/main" xmlns="" id="{8A9D9469-397A-46C2-93EA-0FED3B177736}"/>
            </a:ext>
          </a:extLst>
        </xdr:cNvPr>
        <xdr:cNvSpPr txBox="1"/>
      </xdr:nvSpPr>
      <xdr:spPr>
        <a:xfrm>
          <a:off x="11563427" y="594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xmlns="" id="{F0F1C34A-0C9F-4C8A-A4E2-E2322C9F482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xmlns="" id="{50785AAD-C464-4F1D-9708-A8438BE71F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xmlns="" id="{5A190F27-1A67-47D3-9E46-BA7C66D75CE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xmlns="" id="{9A9A8F0F-6331-40E0-AF67-0F6CE68B1B7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xmlns="" id="{90A1D2DC-A82B-44F9-81A7-EE1B34BE59E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xmlns="" id="{69079DD4-9FD5-46EB-B8E5-F8F76CFA246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43F8D44-7AC5-4BA9-9685-26C939FF46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7AD16-4992-44DF-9C89-3B5174CDA3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78910FD-AF1D-4652-B066-B909149593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045798A-2497-49DE-8863-FF19C29107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E8FA760-8DB5-4660-9F67-B64CA72217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FF94491-4EE0-46F8-8CA2-C184A173BE9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B5BEBCF-0EE2-4324-9DC8-7DEB7E1E2C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E305458-0632-47E4-928D-CE374D6CAF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FE7AC55-D72C-4EAD-AEAF-95873B3635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545B5C8-CD18-47C3-AA71-ECCCD0E928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8,800
37.44
5,411,033
5,246,127
130,645
2,969,431
4,664,577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159ED7F-C70B-4200-918A-B77805C561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12984F2-7C85-4E60-A7D7-E0C939B7B2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5074034-D8CF-410F-A3A8-0509E77DBD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C82D26F-096F-4855-A522-DF6E5C7172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A6C2A2E-1437-47AE-B25A-69EA18354C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CFAD8A6-558D-4DB6-B47B-0EE27A38F24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10529B0-22EB-4A5E-9F1C-D29A970AEA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52BE76D-9DCD-4C07-BD43-56D171071C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34A9EDB-1A9D-41C1-8ACD-6FDD9D0C7A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094FAA1-6EFA-4EF9-91FF-BB20AC065D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8B8FE59-66D3-4B53-9F55-1D18F0F5DC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A39BECC-467D-49D6-BD91-B518DF9748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28FF0A0-95BD-4FE8-9225-C9F884B497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BE22995-2657-45F6-B74C-06E42047FB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597BC2D-2902-4E88-BCC0-A5DC730D1D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5B1F493-E35E-4165-8680-32CC3E95E8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B696B5F-7EDE-4DCE-AEF4-798762753F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FD88C6A-79D8-41AC-B5AA-AF8F3903CB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A0FA309-AC1B-416B-93F4-E428A51841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EB41129-1296-4EA2-8958-F63E2C879C8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7E54623-F92B-4BB7-8A54-2B1C671D86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243F4FA-584F-4743-9529-22081CA3A6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19499F7-911A-41BE-ADC4-86C0F0CBED7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2E7D0D7-D5B3-49D1-BF66-635B44F553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977A9D1-254B-471C-8182-7E57DC0CF7C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5346E68-8485-4C67-B8D4-0594FFDE1D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91DA3DE-2BF6-4D53-8380-8DF1AA9DE6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DDDA967-B377-4A73-9BB6-165AE5169B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08CEDD7-0909-412F-BB18-45CCBC7749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78BC099-386B-42FE-A7C0-AA02065844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E61CAA11-8821-4AC4-A930-033BF280121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7A691A6D-F813-494F-AB1C-3F1BF87A1D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A0F6F2A5-BFF8-4FA1-96FD-F6B7FCD1FBC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CDC80FD6-ED79-4EDB-86BE-C6AB65CBFC7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25623EFC-C4AC-4FB7-865D-FECFBBEAFD4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C8AEB7EF-F76E-4D67-A491-2F37149D038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C447A6B-AC4D-4D5D-9433-B48F4369D47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8C77DE67-6400-4646-B40D-F73F74ACEE4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7AC986A1-D762-4F23-9B0A-AF57716D786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4723359-8358-4EAE-9FD2-31E56E9D249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2327722E-B862-4AFD-9E96-C1F28F58BC9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865E255-A48F-407D-827F-86070B2482F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5D27BF72-137A-4AB0-8EA3-116ED38FF5E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5DA700D3-F461-48C2-80A1-7C3E4FB7C23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5089E084-BE95-4CB0-8212-0E515FF296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DBC38B08-9D03-4C21-926D-77C3197239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xmlns="" id="{95BB2E0E-ED63-4EDD-85C0-695ECA926336}"/>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xmlns="" id="{74316A46-98D7-43CA-8402-80A2D7E2C0E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xmlns="" id="{54412E61-D91B-4E1F-8A1B-9A22467CD4AF}"/>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xmlns="" id="{A85CBB9E-FB72-4178-B08E-DDD749737381}"/>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xmlns="" id="{5D467B4D-1205-4826-AD32-204EAC3D9B6D}"/>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xmlns="" id="{57B2878D-6A4E-4395-8B07-CB9F4C5A2701}"/>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xmlns="" id="{68C251A4-E66E-40D1-9A99-C72F70B4E803}"/>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xmlns="" id="{7A6D6BDC-FF40-4E98-BDAA-C32A88B1F0D5}"/>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0E40013C-C335-4FE9-97B5-A6835908043F}"/>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xmlns="" id="{F55747DC-B6BB-415A-BE71-C5AF30A98267}"/>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xmlns="" id="{85D4ACBD-992C-48AE-8019-E6D1FABED735}"/>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E528A09-4142-4054-8200-D47A7510F5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742C6D3-5660-41BE-92DC-B6FED187BC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4E55361-5A2F-49A2-9004-3AE5A10E8A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1BEA92D-B75D-4379-A8B1-82F828AF3DC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5272C6C9-A038-4CE3-AC28-B242F0B96E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40096</xdr:rowOff>
    </xdr:from>
    <xdr:to>
      <xdr:col>24</xdr:col>
      <xdr:colOff>114300</xdr:colOff>
      <xdr:row>35</xdr:row>
      <xdr:rowOff>141696</xdr:rowOff>
    </xdr:to>
    <xdr:sp macro="" textlink="">
      <xdr:nvSpPr>
        <xdr:cNvPr id="74" name="楕円 73">
          <a:extLst>
            <a:ext uri="{FF2B5EF4-FFF2-40B4-BE49-F238E27FC236}">
              <a16:creationId xmlns:a16="http://schemas.microsoft.com/office/drawing/2014/main" xmlns="" id="{1DE26B98-53EE-4C9F-B47B-77E48ED49DFB}"/>
            </a:ext>
          </a:extLst>
        </xdr:cNvPr>
        <xdr:cNvSpPr/>
      </xdr:nvSpPr>
      <xdr:spPr>
        <a:xfrm>
          <a:off x="4584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62973</xdr:rowOff>
    </xdr:from>
    <xdr:ext cx="405111" cy="259045"/>
    <xdr:sp macro="" textlink="">
      <xdr:nvSpPr>
        <xdr:cNvPr id="75" name="【道路】&#10;有形固定資産減価償却率該当値テキスト">
          <a:extLst>
            <a:ext uri="{FF2B5EF4-FFF2-40B4-BE49-F238E27FC236}">
              <a16:creationId xmlns:a16="http://schemas.microsoft.com/office/drawing/2014/main" xmlns="" id="{073D32B6-6215-4DCE-88DF-48B97E3CF0D9}"/>
            </a:ext>
          </a:extLst>
        </xdr:cNvPr>
        <xdr:cNvSpPr txBox="1"/>
      </xdr:nvSpPr>
      <xdr:spPr>
        <a:xfrm>
          <a:off x="4673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6" name="楕円 75">
          <a:extLst>
            <a:ext uri="{FF2B5EF4-FFF2-40B4-BE49-F238E27FC236}">
              <a16:creationId xmlns:a16="http://schemas.microsoft.com/office/drawing/2014/main" xmlns="" id="{7E4B7655-CFC2-4FC8-BB71-0A44A8347F71}"/>
            </a:ext>
          </a:extLst>
        </xdr:cNvPr>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90896</xdr:rowOff>
    </xdr:to>
    <xdr:cxnSp macro="">
      <xdr:nvCxnSpPr>
        <xdr:cNvPr id="77" name="直線コネクタ 76">
          <a:extLst>
            <a:ext uri="{FF2B5EF4-FFF2-40B4-BE49-F238E27FC236}">
              <a16:creationId xmlns:a16="http://schemas.microsoft.com/office/drawing/2014/main" xmlns="" id="{5CF8A1A4-BF05-440A-A75B-7E96575C74B2}"/>
            </a:ext>
          </a:extLst>
        </xdr:cNvPr>
        <xdr:cNvCxnSpPr/>
      </xdr:nvCxnSpPr>
      <xdr:spPr>
        <a:xfrm>
          <a:off x="3797300" y="60655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159294</xdr:rowOff>
    </xdr:from>
    <xdr:to>
      <xdr:col>15</xdr:col>
      <xdr:colOff>101600</xdr:colOff>
      <xdr:row>35</xdr:row>
      <xdr:rowOff>89444</xdr:rowOff>
    </xdr:to>
    <xdr:sp macro="" textlink="">
      <xdr:nvSpPr>
        <xdr:cNvPr id="78" name="楕円 77">
          <a:extLst>
            <a:ext uri="{FF2B5EF4-FFF2-40B4-BE49-F238E27FC236}">
              <a16:creationId xmlns:a16="http://schemas.microsoft.com/office/drawing/2014/main" xmlns="" id="{C3634C6F-C987-431B-B8BC-99A4E05AE900}"/>
            </a:ext>
          </a:extLst>
        </xdr:cNvPr>
        <xdr:cNvSpPr/>
      </xdr:nvSpPr>
      <xdr:spPr>
        <a:xfrm>
          <a:off x="2857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38644</xdr:rowOff>
    </xdr:from>
    <xdr:to>
      <xdr:col>19</xdr:col>
      <xdr:colOff>177800</xdr:colOff>
      <xdr:row>35</xdr:row>
      <xdr:rowOff>64770</xdr:rowOff>
    </xdr:to>
    <xdr:cxnSp macro="">
      <xdr:nvCxnSpPr>
        <xdr:cNvPr id="79" name="直線コネクタ 78">
          <a:extLst>
            <a:ext uri="{FF2B5EF4-FFF2-40B4-BE49-F238E27FC236}">
              <a16:creationId xmlns:a16="http://schemas.microsoft.com/office/drawing/2014/main" xmlns="" id="{98B3C276-AE66-4655-AA68-ED7D4B08552C}"/>
            </a:ext>
          </a:extLst>
        </xdr:cNvPr>
        <xdr:cNvCxnSpPr/>
      </xdr:nvCxnSpPr>
      <xdr:spPr>
        <a:xfrm>
          <a:off x="2908300" y="60393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133169</xdr:rowOff>
    </xdr:from>
    <xdr:to>
      <xdr:col>10</xdr:col>
      <xdr:colOff>165100</xdr:colOff>
      <xdr:row>35</xdr:row>
      <xdr:rowOff>63319</xdr:rowOff>
    </xdr:to>
    <xdr:sp macro="" textlink="">
      <xdr:nvSpPr>
        <xdr:cNvPr id="80" name="楕円 79">
          <a:extLst>
            <a:ext uri="{FF2B5EF4-FFF2-40B4-BE49-F238E27FC236}">
              <a16:creationId xmlns:a16="http://schemas.microsoft.com/office/drawing/2014/main" xmlns="" id="{69CAF460-6911-4ADC-B0A4-50EE3F534469}"/>
            </a:ext>
          </a:extLst>
        </xdr:cNvPr>
        <xdr:cNvSpPr/>
      </xdr:nvSpPr>
      <xdr:spPr>
        <a:xfrm>
          <a:off x="1968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12519</xdr:rowOff>
    </xdr:from>
    <xdr:to>
      <xdr:col>15</xdr:col>
      <xdr:colOff>50800</xdr:colOff>
      <xdr:row>35</xdr:row>
      <xdr:rowOff>38644</xdr:rowOff>
    </xdr:to>
    <xdr:cxnSp macro="">
      <xdr:nvCxnSpPr>
        <xdr:cNvPr id="81" name="直線コネクタ 80">
          <a:extLst>
            <a:ext uri="{FF2B5EF4-FFF2-40B4-BE49-F238E27FC236}">
              <a16:creationId xmlns:a16="http://schemas.microsoft.com/office/drawing/2014/main" xmlns="" id="{189D2393-79B1-416B-8933-6B2ADB0872B3}"/>
            </a:ext>
          </a:extLst>
        </xdr:cNvPr>
        <xdr:cNvCxnSpPr/>
      </xdr:nvCxnSpPr>
      <xdr:spPr>
        <a:xfrm>
          <a:off x="2019300" y="60132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107043</xdr:rowOff>
    </xdr:from>
    <xdr:to>
      <xdr:col>6</xdr:col>
      <xdr:colOff>38100</xdr:colOff>
      <xdr:row>35</xdr:row>
      <xdr:rowOff>37193</xdr:rowOff>
    </xdr:to>
    <xdr:sp macro="" textlink="">
      <xdr:nvSpPr>
        <xdr:cNvPr id="82" name="楕円 81">
          <a:extLst>
            <a:ext uri="{FF2B5EF4-FFF2-40B4-BE49-F238E27FC236}">
              <a16:creationId xmlns:a16="http://schemas.microsoft.com/office/drawing/2014/main" xmlns="" id="{D869D22A-375A-4DFE-BD06-4F5FC45E079B}"/>
            </a:ext>
          </a:extLst>
        </xdr:cNvPr>
        <xdr:cNvSpPr/>
      </xdr:nvSpPr>
      <xdr:spPr>
        <a:xfrm>
          <a:off x="1079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157843</xdr:rowOff>
    </xdr:from>
    <xdr:to>
      <xdr:col>10</xdr:col>
      <xdr:colOff>114300</xdr:colOff>
      <xdr:row>35</xdr:row>
      <xdr:rowOff>12519</xdr:rowOff>
    </xdr:to>
    <xdr:cxnSp macro="">
      <xdr:nvCxnSpPr>
        <xdr:cNvPr id="83" name="直線コネクタ 82">
          <a:extLst>
            <a:ext uri="{FF2B5EF4-FFF2-40B4-BE49-F238E27FC236}">
              <a16:creationId xmlns:a16="http://schemas.microsoft.com/office/drawing/2014/main" xmlns="" id="{65441098-E41A-43FD-841C-B5971E954D95}"/>
            </a:ext>
          </a:extLst>
        </xdr:cNvPr>
        <xdr:cNvCxnSpPr/>
      </xdr:nvCxnSpPr>
      <xdr:spPr>
        <a:xfrm>
          <a:off x="1130300" y="59871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xmlns="" id="{95B3E2D8-309C-4DDC-A5FE-6AF49F83EBE8}"/>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xmlns="" id="{38F0D135-C257-4847-B6FD-ACBF3B18CB02}"/>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xmlns="" id="{92F341B1-0B59-4DE0-B1A4-FDF2BD3871DB}"/>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xmlns="" id="{2AA288B4-7F12-43B4-8731-41C2A7EA2DE5}"/>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xmlns="" id="{04A0CD80-8CBA-4722-942E-93DE6FB74341}"/>
            </a:ext>
          </a:extLst>
        </xdr:cNvPr>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105971</xdr:rowOff>
    </xdr:from>
    <xdr:ext cx="405111" cy="259045"/>
    <xdr:sp macro="" textlink="">
      <xdr:nvSpPr>
        <xdr:cNvPr id="89" name="n_2mainValue【道路】&#10;有形固定資産減価償却率">
          <a:extLst>
            <a:ext uri="{FF2B5EF4-FFF2-40B4-BE49-F238E27FC236}">
              <a16:creationId xmlns:a16="http://schemas.microsoft.com/office/drawing/2014/main" xmlns="" id="{516A94ED-AC55-450E-B451-6A87E19239A0}"/>
            </a:ext>
          </a:extLst>
        </xdr:cNvPr>
        <xdr:cNvSpPr txBox="1"/>
      </xdr:nvSpPr>
      <xdr:spPr>
        <a:xfrm>
          <a:off x="2705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79846</xdr:rowOff>
    </xdr:from>
    <xdr:ext cx="405111" cy="259045"/>
    <xdr:sp macro="" textlink="">
      <xdr:nvSpPr>
        <xdr:cNvPr id="90" name="n_3mainValue【道路】&#10;有形固定資産減価償却率">
          <a:extLst>
            <a:ext uri="{FF2B5EF4-FFF2-40B4-BE49-F238E27FC236}">
              <a16:creationId xmlns:a16="http://schemas.microsoft.com/office/drawing/2014/main" xmlns="" id="{7B678C1B-9AE1-4F90-9DAD-7E55A675C62B}"/>
            </a:ext>
          </a:extLst>
        </xdr:cNvPr>
        <xdr:cNvSpPr txBox="1"/>
      </xdr:nvSpPr>
      <xdr:spPr>
        <a:xfrm>
          <a:off x="1816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xmlns="" id="{1EC81E9D-F7F3-4CF7-83E2-93A955FF14F8}"/>
            </a:ext>
          </a:extLst>
        </xdr:cNvPr>
        <xdr:cNvSpPr txBox="1"/>
      </xdr:nvSpPr>
      <xdr:spPr>
        <a:xfrm>
          <a:off x="927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5C5F9E2-BFB3-4C86-97C2-073B741CF4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35AC04A-50F6-4CB1-8E81-7C1C8ED64F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15AF7A81-6016-4DA5-AC78-6ED8764B9B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1A63FB7E-C7DD-45FC-ADB0-954626B177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78E51AEB-A8B1-4851-8318-A4A8E5F4FE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89ECB86-87D4-4046-A6C4-8996EB46EAD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28C0125E-974B-479C-84DD-40FA84D1451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9C28A8CC-26F1-414D-AFA7-A92BC9F960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963873D8-A3DC-4E47-BDDC-3A875E4B003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B956A927-CDFB-4BD3-A2AA-24571552684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1CBF597F-A2EA-499A-B6A5-CC475785E8B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2F704B43-93C5-4784-8327-8D91E44BF47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B09D24F9-928A-4C56-AF4B-2252992C8A6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xmlns="" id="{13208E28-CC91-486B-992B-AF876E1B128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5F46D602-082F-4300-A292-8C88D15A82A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xmlns="" id="{C3BF05BA-6D41-4CC7-B00A-BE5370B34E1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F287489E-D370-4C48-94E3-963610D3EEB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xmlns="" id="{C5167AF2-F70F-42E6-8B8C-87CA5FCD2D3B}"/>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6499930E-B8C2-4A99-AD8C-907D389EDF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746B5059-35DE-4625-8F65-F3BE0C21111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4D2E6463-BFF7-4F30-957F-691C374F3E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xmlns="" id="{51249429-4FA9-44C3-87A1-CFCDF2538FBB}"/>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xmlns="" id="{9C42F345-A7F9-4AAB-B3F6-830B3BAAC973}"/>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xmlns="" id="{642C1B2C-9F97-44D1-8785-A6FCFF3BD2D6}"/>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xmlns="" id="{16C5CF18-4B1F-4289-A73A-464611C8A66B}"/>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xmlns="" id="{5A5B7467-AF0C-4C6D-8E69-35FB2DF28088}"/>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xmlns="" id="{92B9B465-DB0B-4911-8890-7405BCBC9909}"/>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xmlns="" id="{5A0B1DAF-59FA-4780-8DF4-D6B69D4E6D51}"/>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xmlns="" id="{B972B5B6-E253-43A3-AAC4-64C4E5A32305}"/>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xmlns="" id="{B5C5ABF9-F215-46B5-BE96-DA67C9D8FBA9}"/>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xmlns="" id="{01F3DF05-BC2C-4939-AC4F-DBC16D9F2F18}"/>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xmlns="" id="{144BBAE2-71A1-4344-99C9-EC56222DD3EE}"/>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57BC41D0-F572-4FEB-84A8-38E4A02250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CFCAA7B-6EED-4969-90D1-A07D8D2313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5994A86-480A-487A-A8AB-0246DDF76E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BEB052D5-0349-435D-8274-38E99AE5E9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B0756AA2-5CB6-4371-B316-6C23F0BE97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80145</xdr:rowOff>
    </xdr:from>
    <xdr:to>
      <xdr:col>55</xdr:col>
      <xdr:colOff>50800</xdr:colOff>
      <xdr:row>41</xdr:row>
      <xdr:rowOff>10295</xdr:rowOff>
    </xdr:to>
    <xdr:sp macro="" textlink="">
      <xdr:nvSpPr>
        <xdr:cNvPr id="129" name="楕円 128">
          <a:extLst>
            <a:ext uri="{FF2B5EF4-FFF2-40B4-BE49-F238E27FC236}">
              <a16:creationId xmlns:a16="http://schemas.microsoft.com/office/drawing/2014/main" xmlns="" id="{DED03888-B47A-4FEA-96C9-D917A24BC0C1}"/>
            </a:ext>
          </a:extLst>
        </xdr:cNvPr>
        <xdr:cNvSpPr/>
      </xdr:nvSpPr>
      <xdr:spPr>
        <a:xfrm>
          <a:off x="10426700" y="69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58572</xdr:rowOff>
    </xdr:from>
    <xdr:ext cx="534377" cy="259045"/>
    <xdr:sp macro="" textlink="">
      <xdr:nvSpPr>
        <xdr:cNvPr id="130" name="【道路】&#10;一人当たり延長該当値テキスト">
          <a:extLst>
            <a:ext uri="{FF2B5EF4-FFF2-40B4-BE49-F238E27FC236}">
              <a16:creationId xmlns:a16="http://schemas.microsoft.com/office/drawing/2014/main" xmlns="" id="{733691F3-D2EA-499B-AD8A-1F70A5CFDD5A}"/>
            </a:ext>
          </a:extLst>
        </xdr:cNvPr>
        <xdr:cNvSpPr txBox="1"/>
      </xdr:nvSpPr>
      <xdr:spPr>
        <a:xfrm>
          <a:off x="10515600" y="69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78573</xdr:rowOff>
    </xdr:from>
    <xdr:to>
      <xdr:col>50</xdr:col>
      <xdr:colOff>165100</xdr:colOff>
      <xdr:row>41</xdr:row>
      <xdr:rowOff>8723</xdr:rowOff>
    </xdr:to>
    <xdr:sp macro="" textlink="">
      <xdr:nvSpPr>
        <xdr:cNvPr id="131" name="楕円 130">
          <a:extLst>
            <a:ext uri="{FF2B5EF4-FFF2-40B4-BE49-F238E27FC236}">
              <a16:creationId xmlns:a16="http://schemas.microsoft.com/office/drawing/2014/main" xmlns="" id="{577E9FD6-93BD-4917-88A1-47E957DB10A0}"/>
            </a:ext>
          </a:extLst>
        </xdr:cNvPr>
        <xdr:cNvSpPr/>
      </xdr:nvSpPr>
      <xdr:spPr>
        <a:xfrm>
          <a:off x="9588500" y="69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129373</xdr:rowOff>
    </xdr:from>
    <xdr:to>
      <xdr:col>55</xdr:col>
      <xdr:colOff>0</xdr:colOff>
      <xdr:row>40</xdr:row>
      <xdr:rowOff>130945</xdr:rowOff>
    </xdr:to>
    <xdr:cxnSp macro="">
      <xdr:nvCxnSpPr>
        <xdr:cNvPr id="132" name="直線コネクタ 131">
          <a:extLst>
            <a:ext uri="{FF2B5EF4-FFF2-40B4-BE49-F238E27FC236}">
              <a16:creationId xmlns:a16="http://schemas.microsoft.com/office/drawing/2014/main" xmlns="" id="{193BB2EF-5F12-4FE1-A6E9-391E702CE89A}"/>
            </a:ext>
          </a:extLst>
        </xdr:cNvPr>
        <xdr:cNvCxnSpPr/>
      </xdr:nvCxnSpPr>
      <xdr:spPr>
        <a:xfrm>
          <a:off x="9639300" y="6987373"/>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74275</xdr:rowOff>
    </xdr:from>
    <xdr:to>
      <xdr:col>46</xdr:col>
      <xdr:colOff>38100</xdr:colOff>
      <xdr:row>41</xdr:row>
      <xdr:rowOff>4425</xdr:rowOff>
    </xdr:to>
    <xdr:sp macro="" textlink="">
      <xdr:nvSpPr>
        <xdr:cNvPr id="133" name="楕円 132">
          <a:extLst>
            <a:ext uri="{FF2B5EF4-FFF2-40B4-BE49-F238E27FC236}">
              <a16:creationId xmlns:a16="http://schemas.microsoft.com/office/drawing/2014/main" xmlns="" id="{3AAC4C1D-B7CB-4E3F-816C-520E33CFC172}"/>
            </a:ext>
          </a:extLst>
        </xdr:cNvPr>
        <xdr:cNvSpPr/>
      </xdr:nvSpPr>
      <xdr:spPr>
        <a:xfrm>
          <a:off x="8699500" y="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125075</xdr:rowOff>
    </xdr:from>
    <xdr:to>
      <xdr:col>50</xdr:col>
      <xdr:colOff>114300</xdr:colOff>
      <xdr:row>40</xdr:row>
      <xdr:rowOff>129373</xdr:rowOff>
    </xdr:to>
    <xdr:cxnSp macro="">
      <xdr:nvCxnSpPr>
        <xdr:cNvPr id="134" name="直線コネクタ 133">
          <a:extLst>
            <a:ext uri="{FF2B5EF4-FFF2-40B4-BE49-F238E27FC236}">
              <a16:creationId xmlns:a16="http://schemas.microsoft.com/office/drawing/2014/main" xmlns="" id="{669C8F11-7EAF-41C9-9991-6613969F3DF9}"/>
            </a:ext>
          </a:extLst>
        </xdr:cNvPr>
        <xdr:cNvCxnSpPr/>
      </xdr:nvCxnSpPr>
      <xdr:spPr>
        <a:xfrm>
          <a:off x="8750300" y="6983075"/>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70645</xdr:rowOff>
    </xdr:from>
    <xdr:to>
      <xdr:col>41</xdr:col>
      <xdr:colOff>101600</xdr:colOff>
      <xdr:row>41</xdr:row>
      <xdr:rowOff>795</xdr:rowOff>
    </xdr:to>
    <xdr:sp macro="" textlink="">
      <xdr:nvSpPr>
        <xdr:cNvPr id="135" name="楕円 134">
          <a:extLst>
            <a:ext uri="{FF2B5EF4-FFF2-40B4-BE49-F238E27FC236}">
              <a16:creationId xmlns:a16="http://schemas.microsoft.com/office/drawing/2014/main" xmlns="" id="{57CAFCA6-E1BF-4BEA-B565-7960EAF6D625}"/>
            </a:ext>
          </a:extLst>
        </xdr:cNvPr>
        <xdr:cNvSpPr/>
      </xdr:nvSpPr>
      <xdr:spPr>
        <a:xfrm>
          <a:off x="7810500" y="69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121445</xdr:rowOff>
    </xdr:from>
    <xdr:to>
      <xdr:col>45</xdr:col>
      <xdr:colOff>177800</xdr:colOff>
      <xdr:row>40</xdr:row>
      <xdr:rowOff>125075</xdr:rowOff>
    </xdr:to>
    <xdr:cxnSp macro="">
      <xdr:nvCxnSpPr>
        <xdr:cNvPr id="136" name="直線コネクタ 135">
          <a:extLst>
            <a:ext uri="{FF2B5EF4-FFF2-40B4-BE49-F238E27FC236}">
              <a16:creationId xmlns:a16="http://schemas.microsoft.com/office/drawing/2014/main" xmlns="" id="{42ED1C30-984C-47A3-81D6-3571451FE2AA}"/>
            </a:ext>
          </a:extLst>
        </xdr:cNvPr>
        <xdr:cNvCxnSpPr/>
      </xdr:nvCxnSpPr>
      <xdr:spPr>
        <a:xfrm>
          <a:off x="7861300" y="6979445"/>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65670</xdr:rowOff>
    </xdr:from>
    <xdr:to>
      <xdr:col>36</xdr:col>
      <xdr:colOff>165100</xdr:colOff>
      <xdr:row>40</xdr:row>
      <xdr:rowOff>167270</xdr:rowOff>
    </xdr:to>
    <xdr:sp macro="" textlink="">
      <xdr:nvSpPr>
        <xdr:cNvPr id="137" name="楕円 136">
          <a:extLst>
            <a:ext uri="{FF2B5EF4-FFF2-40B4-BE49-F238E27FC236}">
              <a16:creationId xmlns:a16="http://schemas.microsoft.com/office/drawing/2014/main" xmlns="" id="{73CDCC8E-5C73-4218-9576-6F4B12D92285}"/>
            </a:ext>
          </a:extLst>
        </xdr:cNvPr>
        <xdr:cNvSpPr/>
      </xdr:nvSpPr>
      <xdr:spPr>
        <a:xfrm>
          <a:off x="6921500" y="69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116470</xdr:rowOff>
    </xdr:from>
    <xdr:to>
      <xdr:col>41</xdr:col>
      <xdr:colOff>50800</xdr:colOff>
      <xdr:row>40</xdr:row>
      <xdr:rowOff>121445</xdr:rowOff>
    </xdr:to>
    <xdr:cxnSp macro="">
      <xdr:nvCxnSpPr>
        <xdr:cNvPr id="138" name="直線コネクタ 137">
          <a:extLst>
            <a:ext uri="{FF2B5EF4-FFF2-40B4-BE49-F238E27FC236}">
              <a16:creationId xmlns:a16="http://schemas.microsoft.com/office/drawing/2014/main" xmlns="" id="{775A4D9E-5758-4202-8EA2-989FDB33EABA}"/>
            </a:ext>
          </a:extLst>
        </xdr:cNvPr>
        <xdr:cNvCxnSpPr/>
      </xdr:nvCxnSpPr>
      <xdr:spPr>
        <a:xfrm>
          <a:off x="6972300" y="697447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xmlns="" id="{F4B7661B-302B-4A16-8B70-389145B6CDFE}"/>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xmlns="" id="{19671D40-8138-41C0-A04A-AFD7E8F3D4F2}"/>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xmlns="" id="{C723C07E-9130-4C5B-8861-8D62BB2C7032}"/>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a:extLst>
            <a:ext uri="{FF2B5EF4-FFF2-40B4-BE49-F238E27FC236}">
              <a16:creationId xmlns:a16="http://schemas.microsoft.com/office/drawing/2014/main" xmlns="" id="{3AD05C16-FF8F-4ABA-8645-D9DD2DC6758D}"/>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171300</xdr:rowOff>
    </xdr:from>
    <xdr:ext cx="534377" cy="259045"/>
    <xdr:sp macro="" textlink="">
      <xdr:nvSpPr>
        <xdr:cNvPr id="143" name="n_1mainValue【道路】&#10;一人当たり延長">
          <a:extLst>
            <a:ext uri="{FF2B5EF4-FFF2-40B4-BE49-F238E27FC236}">
              <a16:creationId xmlns:a16="http://schemas.microsoft.com/office/drawing/2014/main" xmlns="" id="{E715E83C-CAF9-4F62-8474-1B13B25C1777}"/>
            </a:ext>
          </a:extLst>
        </xdr:cNvPr>
        <xdr:cNvSpPr txBox="1"/>
      </xdr:nvSpPr>
      <xdr:spPr>
        <a:xfrm>
          <a:off x="9359411" y="702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167002</xdr:rowOff>
    </xdr:from>
    <xdr:ext cx="534377" cy="259045"/>
    <xdr:sp macro="" textlink="">
      <xdr:nvSpPr>
        <xdr:cNvPr id="144" name="n_2mainValue【道路】&#10;一人当たり延長">
          <a:extLst>
            <a:ext uri="{FF2B5EF4-FFF2-40B4-BE49-F238E27FC236}">
              <a16:creationId xmlns:a16="http://schemas.microsoft.com/office/drawing/2014/main" xmlns="" id="{B65CED3B-BF9D-4F92-ADEB-EC282F7707DA}"/>
            </a:ext>
          </a:extLst>
        </xdr:cNvPr>
        <xdr:cNvSpPr txBox="1"/>
      </xdr:nvSpPr>
      <xdr:spPr>
        <a:xfrm>
          <a:off x="8483111" y="70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163372</xdr:rowOff>
    </xdr:from>
    <xdr:ext cx="534377" cy="259045"/>
    <xdr:sp macro="" textlink="">
      <xdr:nvSpPr>
        <xdr:cNvPr id="145" name="n_3mainValue【道路】&#10;一人当たり延長">
          <a:extLst>
            <a:ext uri="{FF2B5EF4-FFF2-40B4-BE49-F238E27FC236}">
              <a16:creationId xmlns:a16="http://schemas.microsoft.com/office/drawing/2014/main" xmlns="" id="{F270B551-7DF3-4B2F-BDEF-273EA20F32E3}"/>
            </a:ext>
          </a:extLst>
        </xdr:cNvPr>
        <xdr:cNvSpPr txBox="1"/>
      </xdr:nvSpPr>
      <xdr:spPr>
        <a:xfrm>
          <a:off x="7594111" y="70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158397</xdr:rowOff>
    </xdr:from>
    <xdr:ext cx="534377" cy="259045"/>
    <xdr:sp macro="" textlink="">
      <xdr:nvSpPr>
        <xdr:cNvPr id="146" name="n_4mainValue【道路】&#10;一人当たり延長">
          <a:extLst>
            <a:ext uri="{FF2B5EF4-FFF2-40B4-BE49-F238E27FC236}">
              <a16:creationId xmlns:a16="http://schemas.microsoft.com/office/drawing/2014/main" xmlns="" id="{71AF9C44-694A-494B-BE0A-7BD5709773D3}"/>
            </a:ext>
          </a:extLst>
        </xdr:cNvPr>
        <xdr:cNvSpPr txBox="1"/>
      </xdr:nvSpPr>
      <xdr:spPr>
        <a:xfrm>
          <a:off x="6705111" y="701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C9F1218A-6033-4111-8D75-4550010F98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63859529-C176-4107-B45A-40A6950EFED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495537CE-F3C6-4B6A-BC45-94728B7BC2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736D9172-AAFC-4C98-940B-A964A9433C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91020D44-4013-4D06-9F43-E5849A6F3E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87FC6010-65A1-4AD8-8FC6-57388379DD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E14B7B47-7760-436E-AF41-F49BA68BDA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82B1CC0A-3028-4F95-89A1-278CE93FEA8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813D6DC0-D010-48BA-B3DD-A4C690BB8B5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A43F3DAC-5977-49D0-BF32-20342DBFC7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7B671562-F3D4-4CC4-A69A-EA25F71A2D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xmlns="" id="{F91AF522-EA7E-4538-B22E-2F91E1DE778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xmlns="" id="{908F1CAE-BC39-47FC-A624-90A9E901185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xmlns="" id="{9C5075A7-35E1-4CC7-B867-EC05747C4B6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xmlns="" id="{33EAE975-974B-4EAD-BDB8-B4DD73A5C99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xmlns="" id="{90D29576-248F-498E-982C-B5A766763DD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xmlns="" id="{3EE8263A-FD2E-40F6-81DC-516111D8BD2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xmlns="" id="{5AD695C0-F06E-4E9B-B0D5-54BB019D8EF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xmlns="" id="{0678E22E-022F-4FE4-820D-565B1B4C0AF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xmlns="" id="{E15E9E33-9D02-43AB-A7A2-2C62528AD06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xmlns="" id="{C390348D-E6B2-4194-9F68-9C78BFA0035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xmlns="" id="{A40C1DB2-06D1-4DC2-931E-8ADA2113C48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xmlns="" id="{9FAD27C4-C36E-4DB8-8D09-4DE9D8D214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CDE13C53-D9E6-47AD-9E6C-CA06D5A97D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4EF19305-21A9-468B-96C8-9EC0C7BBE8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xmlns="" id="{0212C768-0FE8-4202-B4A1-4835063F488C}"/>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B1E3EF21-BED0-4CD3-9E87-2D38122F4E61}"/>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xmlns="" id="{9BA8172F-2894-4EC7-83E0-DDA6D5671F5F}"/>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xmlns="" id="{0181C7AA-3530-4504-A664-BBA80F8D9A27}"/>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xmlns="" id="{2728F9AC-A505-4A94-A8D0-1B323232BF7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FF250E9C-B180-4F2F-8DB0-B97160101532}"/>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xmlns="" id="{9025D159-5C7C-43C3-9FE1-FDB700CC08BF}"/>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xmlns="" id="{E5D8B7FB-3FCB-4595-B901-521039DD074B}"/>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xmlns="" id="{DAA6D869-1AC8-46DD-8FB1-FFDB37F2695A}"/>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xmlns="" id="{572A2763-147F-45FF-841D-6ED0ABF9856F}"/>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xmlns="" id="{519CB6F2-DB43-4AA6-A39B-C491CE9EFBEE}"/>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58877C3A-8AC8-4A05-82E6-E63B19BDD2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5E782B2D-05B0-41B0-86FF-9A9B284700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A747C3E8-5180-4719-BC00-9D79779840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59A69EA0-D13B-4292-A5A0-CEE85CFCD0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3FFE535-C2F7-43D7-9D5E-B88105D174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xdr:rowOff>
    </xdr:from>
    <xdr:to>
      <xdr:col>24</xdr:col>
      <xdr:colOff>114300</xdr:colOff>
      <xdr:row>60</xdr:row>
      <xdr:rowOff>104684</xdr:rowOff>
    </xdr:to>
    <xdr:sp macro="" textlink="">
      <xdr:nvSpPr>
        <xdr:cNvPr id="188" name="楕円 187">
          <a:extLst>
            <a:ext uri="{FF2B5EF4-FFF2-40B4-BE49-F238E27FC236}">
              <a16:creationId xmlns:a16="http://schemas.microsoft.com/office/drawing/2014/main" xmlns="" id="{F2CE3347-789A-4231-85A9-A0B93753ACF7}"/>
            </a:ext>
          </a:extLst>
        </xdr:cNvPr>
        <xdr:cNvSpPr/>
      </xdr:nvSpPr>
      <xdr:spPr>
        <a:xfrm>
          <a:off x="4584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25961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E263E76F-7E97-4BD0-8617-1164DED11DE1}"/>
            </a:ext>
          </a:extLst>
        </xdr:cNvPr>
        <xdr:cNvSpPr txBox="1"/>
      </xdr:nvSpPr>
      <xdr:spPr>
        <a:xfrm>
          <a:off x="4673600" y="1014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0" name="楕円 189">
          <a:extLst>
            <a:ext uri="{FF2B5EF4-FFF2-40B4-BE49-F238E27FC236}">
              <a16:creationId xmlns:a16="http://schemas.microsoft.com/office/drawing/2014/main" xmlns="" id="{936830F5-E56E-4F15-97DC-920B1A8DCA1A}"/>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53884</xdr:rowOff>
    </xdr:to>
    <xdr:cxnSp macro="">
      <xdr:nvCxnSpPr>
        <xdr:cNvPr id="191" name="直線コネクタ 190">
          <a:extLst>
            <a:ext uri="{FF2B5EF4-FFF2-40B4-BE49-F238E27FC236}">
              <a16:creationId xmlns:a16="http://schemas.microsoft.com/office/drawing/2014/main" xmlns="" id="{A7162CA9-A75D-46C8-BDC8-5E8C007E0BC8}"/>
            </a:ext>
          </a:extLst>
        </xdr:cNvPr>
        <xdr:cNvCxnSpPr/>
      </xdr:nvCxnSpPr>
      <xdr:spPr>
        <a:xfrm>
          <a:off x="3797300" y="1032129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2" name="楕円 191">
          <a:extLst>
            <a:ext uri="{FF2B5EF4-FFF2-40B4-BE49-F238E27FC236}">
              <a16:creationId xmlns:a16="http://schemas.microsoft.com/office/drawing/2014/main" xmlns="" id="{5EEB1A83-CA82-487B-80B8-699A61DE93A2}"/>
            </a:ext>
          </a:extLst>
        </xdr:cNvPr>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34290</xdr:rowOff>
    </xdr:to>
    <xdr:cxnSp macro="">
      <xdr:nvCxnSpPr>
        <xdr:cNvPr id="193" name="直線コネクタ 192">
          <a:extLst>
            <a:ext uri="{FF2B5EF4-FFF2-40B4-BE49-F238E27FC236}">
              <a16:creationId xmlns:a16="http://schemas.microsoft.com/office/drawing/2014/main" xmlns="" id="{BCC9C5FF-D965-4E16-828B-6C9634976EDC}"/>
            </a:ext>
          </a:extLst>
        </xdr:cNvPr>
        <xdr:cNvCxnSpPr/>
      </xdr:nvCxnSpPr>
      <xdr:spPr>
        <a:xfrm>
          <a:off x="2908300" y="102935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94" name="楕円 193">
          <a:extLst>
            <a:ext uri="{FF2B5EF4-FFF2-40B4-BE49-F238E27FC236}">
              <a16:creationId xmlns:a16="http://schemas.microsoft.com/office/drawing/2014/main" xmlns="" id="{555BA3AE-DBC6-4DC3-AED2-87E7F6058960}"/>
            </a:ext>
          </a:extLst>
        </xdr:cNvPr>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22860</xdr:rowOff>
    </xdr:to>
    <xdr:cxnSp macro="">
      <xdr:nvCxnSpPr>
        <xdr:cNvPr id="195" name="直線コネクタ 194">
          <a:extLst>
            <a:ext uri="{FF2B5EF4-FFF2-40B4-BE49-F238E27FC236}">
              <a16:creationId xmlns:a16="http://schemas.microsoft.com/office/drawing/2014/main" xmlns="" id="{79857125-221C-44FE-A922-DE94708A5CE3}"/>
            </a:ext>
          </a:extLst>
        </xdr:cNvPr>
        <xdr:cNvCxnSpPr/>
      </xdr:nvCxnSpPr>
      <xdr:spPr>
        <a:xfrm flipV="1">
          <a:off x="2019300" y="102935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115751</xdr:rowOff>
    </xdr:from>
    <xdr:to>
      <xdr:col>6</xdr:col>
      <xdr:colOff>38100</xdr:colOff>
      <xdr:row>60</xdr:row>
      <xdr:rowOff>45901</xdr:rowOff>
    </xdr:to>
    <xdr:sp macro="" textlink="">
      <xdr:nvSpPr>
        <xdr:cNvPr id="196" name="楕円 195">
          <a:extLst>
            <a:ext uri="{FF2B5EF4-FFF2-40B4-BE49-F238E27FC236}">
              <a16:creationId xmlns:a16="http://schemas.microsoft.com/office/drawing/2014/main" xmlns="" id="{A75658A9-BB36-4FC6-AE2E-60A1EAEAFC67}"/>
            </a:ext>
          </a:extLst>
        </xdr:cNvPr>
        <xdr:cNvSpPr/>
      </xdr:nvSpPr>
      <xdr:spPr>
        <a:xfrm>
          <a:off x="1079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166551</xdr:rowOff>
    </xdr:from>
    <xdr:to>
      <xdr:col>10</xdr:col>
      <xdr:colOff>114300</xdr:colOff>
      <xdr:row>60</xdr:row>
      <xdr:rowOff>22860</xdr:rowOff>
    </xdr:to>
    <xdr:cxnSp macro="">
      <xdr:nvCxnSpPr>
        <xdr:cNvPr id="197" name="直線コネクタ 196">
          <a:extLst>
            <a:ext uri="{FF2B5EF4-FFF2-40B4-BE49-F238E27FC236}">
              <a16:creationId xmlns:a16="http://schemas.microsoft.com/office/drawing/2014/main" xmlns="" id="{84C9BC91-94C8-4806-A5BF-3ED449FB1CB3}"/>
            </a:ext>
          </a:extLst>
        </xdr:cNvPr>
        <xdr:cNvCxnSpPr/>
      </xdr:nvCxnSpPr>
      <xdr:spPr>
        <a:xfrm>
          <a:off x="1130300" y="102821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5BEF99DA-A84F-4B6B-95A7-C98C04FEBC74}"/>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D821752B-98B0-4D99-8EA6-809BE6C72DD9}"/>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62475C48-DA0A-4BB6-A5F8-A8CF28497E05}"/>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A0ABBB64-EC13-41B9-9EB3-3C0C72CDD53F}"/>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8AD44888-8923-4D1D-9442-A67C473C0DA8}"/>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196C4C52-56A4-4F6D-AFED-463D0A3683DF}"/>
            </a:ext>
          </a:extLst>
        </xdr:cNvPr>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90187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F3860B0A-2CDC-4926-9A69-8207CEEC62DC}"/>
            </a:ext>
          </a:extLst>
        </xdr:cNvPr>
        <xdr:cNvSpPr txBox="1"/>
      </xdr:nvSpPr>
      <xdr:spPr>
        <a:xfrm>
          <a:off x="1816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62428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C37CA261-912D-457E-A29E-347694A04621}"/>
            </a:ext>
          </a:extLst>
        </xdr:cNvPr>
        <xdr:cNvSpPr txBox="1"/>
      </xdr:nvSpPr>
      <xdr:spPr>
        <a:xfrm>
          <a:off x="927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EFCB2ACA-22E0-4D30-B75A-B508FAC243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475869A6-E4B9-493A-BA2F-41A256D11F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F892B9F5-6BA8-4760-A4F4-10D6FA2FF0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609219FE-FFFD-4447-9312-2CE983CEF6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79ECDFCA-2664-4D8A-B4FB-14C83FCF8C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A63CFCC7-046C-4246-A53E-D537EA1834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1961D30F-EAAC-46D2-B658-F4E78CD23D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C3532483-4BE5-4E1B-92B0-AD966C12AA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0611B6B6-959E-4759-AE84-830D1EDECF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97B47781-413C-4D49-9D40-3439C2A563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xmlns="" id="{5095D4A2-42F1-4C71-B8BE-3F995EC6F05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xmlns="" id="{2AFB4D48-5D40-433E-9C84-E20305A6FCC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xmlns="" id="{9B79F675-4D17-44AA-B9E1-E15866F1311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xmlns="" id="{31A29470-E8D2-4403-9578-642B968360D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xmlns="" id="{DAA39954-E995-4202-84A6-69EB45CCED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xmlns="" id="{DD21732D-6193-488F-BC85-5CCCDAB98E5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xmlns="" id="{87FBB2CC-E5A8-41AD-A773-D727888A568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xmlns="" id="{3EDBC49A-6C09-4D99-8B3C-F0519E9E980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xmlns="" id="{43034EE4-2F7A-44BF-8AC2-EB230BB8261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xmlns="" id="{A0E0F26C-BB81-41EC-B30E-DA4D89633F8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ECC6A688-EE11-454D-8436-4A7BC412D6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D336898A-64AB-47C3-A77C-7C0A6ED188B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4B1B6A0E-66FD-478A-BD43-3863037EFC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xmlns="" id="{CA8219C8-C77E-4A71-982C-20EA6466A4D9}"/>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16F0F9D3-3C8A-4D35-9AE6-438D08F131A5}"/>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xmlns="" id="{4990A09F-572E-4A8E-9D6D-503C50D1FF7C}"/>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C9ADA4DA-B17F-4FC4-9B04-0CCCCBA17DC3}"/>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xmlns="" id="{EBD1A506-87E2-45D9-A245-DB26701975F7}"/>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7B51A4B2-94DA-41E3-92CB-7A30F2660404}"/>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xmlns="" id="{305D8586-872E-4746-AF1B-F5BB0B1ACE15}"/>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xmlns="" id="{600B9401-639E-41FA-8891-03532E1B5D86}"/>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xmlns="" id="{8A532788-D0BA-4587-BB54-BFB5E46F7C4B}"/>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xmlns="" id="{5F02A0AF-3B25-49AE-8476-5614740E1EA5}"/>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xmlns="" id="{42B73FE9-83C5-449C-92A9-F13AD58D3579}"/>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EBABE5FA-DCF9-495C-8C6F-00641ABF29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58BD4B3C-C9F5-46F0-8278-315FA75419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6D5E2FF4-0D62-4ECC-B1D6-CF18E29A38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B8FC7C43-4CE1-4A83-8B62-3A39B81266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E414291A-F930-4C7F-8E58-2DF95D4D92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51712</xdr:rowOff>
    </xdr:from>
    <xdr:to>
      <xdr:col>55</xdr:col>
      <xdr:colOff>50800</xdr:colOff>
      <xdr:row>63</xdr:row>
      <xdr:rowOff>153312</xdr:rowOff>
    </xdr:to>
    <xdr:sp macro="" textlink="">
      <xdr:nvSpPr>
        <xdr:cNvPr id="245" name="楕円 244">
          <a:extLst>
            <a:ext uri="{FF2B5EF4-FFF2-40B4-BE49-F238E27FC236}">
              <a16:creationId xmlns:a16="http://schemas.microsoft.com/office/drawing/2014/main" xmlns="" id="{C7515C8D-D255-431B-B9F5-083456CC9C90}"/>
            </a:ext>
          </a:extLst>
        </xdr:cNvPr>
        <xdr:cNvSpPr/>
      </xdr:nvSpPr>
      <xdr:spPr>
        <a:xfrm>
          <a:off x="10426700" y="108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30139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6EF9F16A-A140-42F7-826D-7A1FF1424BDC}"/>
            </a:ext>
          </a:extLst>
        </xdr:cNvPr>
        <xdr:cNvSpPr txBox="1"/>
      </xdr:nvSpPr>
      <xdr:spPr>
        <a:xfrm>
          <a:off x="10515600" y="108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51469</xdr:rowOff>
    </xdr:from>
    <xdr:to>
      <xdr:col>50</xdr:col>
      <xdr:colOff>165100</xdr:colOff>
      <xdr:row>63</xdr:row>
      <xdr:rowOff>153069</xdr:rowOff>
    </xdr:to>
    <xdr:sp macro="" textlink="">
      <xdr:nvSpPr>
        <xdr:cNvPr id="247" name="楕円 246">
          <a:extLst>
            <a:ext uri="{FF2B5EF4-FFF2-40B4-BE49-F238E27FC236}">
              <a16:creationId xmlns:a16="http://schemas.microsoft.com/office/drawing/2014/main" xmlns="" id="{7D7C5131-8565-4C3C-92F3-56AEEC918177}"/>
            </a:ext>
          </a:extLst>
        </xdr:cNvPr>
        <xdr:cNvSpPr/>
      </xdr:nvSpPr>
      <xdr:spPr>
        <a:xfrm>
          <a:off x="9588500" y="108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102269</xdr:rowOff>
    </xdr:from>
    <xdr:to>
      <xdr:col>55</xdr:col>
      <xdr:colOff>0</xdr:colOff>
      <xdr:row>63</xdr:row>
      <xdr:rowOff>102512</xdr:rowOff>
    </xdr:to>
    <xdr:cxnSp macro="">
      <xdr:nvCxnSpPr>
        <xdr:cNvPr id="248" name="直線コネクタ 247">
          <a:extLst>
            <a:ext uri="{FF2B5EF4-FFF2-40B4-BE49-F238E27FC236}">
              <a16:creationId xmlns:a16="http://schemas.microsoft.com/office/drawing/2014/main" xmlns="" id="{E026C4BA-F2FA-4412-B323-63386B863518}"/>
            </a:ext>
          </a:extLst>
        </xdr:cNvPr>
        <xdr:cNvCxnSpPr/>
      </xdr:nvCxnSpPr>
      <xdr:spPr>
        <a:xfrm>
          <a:off x="9639300" y="10903619"/>
          <a:ext cx="8382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47889</xdr:rowOff>
    </xdr:from>
    <xdr:to>
      <xdr:col>46</xdr:col>
      <xdr:colOff>38100</xdr:colOff>
      <xdr:row>63</xdr:row>
      <xdr:rowOff>149489</xdr:rowOff>
    </xdr:to>
    <xdr:sp macro="" textlink="">
      <xdr:nvSpPr>
        <xdr:cNvPr id="249" name="楕円 248">
          <a:extLst>
            <a:ext uri="{FF2B5EF4-FFF2-40B4-BE49-F238E27FC236}">
              <a16:creationId xmlns:a16="http://schemas.microsoft.com/office/drawing/2014/main" xmlns="" id="{A98ECFE5-CA4F-43B9-B383-8FFAD9F71443}"/>
            </a:ext>
          </a:extLst>
        </xdr:cNvPr>
        <xdr:cNvSpPr/>
      </xdr:nvSpPr>
      <xdr:spPr>
        <a:xfrm>
          <a:off x="8699500" y="10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98689</xdr:rowOff>
    </xdr:from>
    <xdr:to>
      <xdr:col>50</xdr:col>
      <xdr:colOff>114300</xdr:colOff>
      <xdr:row>63</xdr:row>
      <xdr:rowOff>102269</xdr:rowOff>
    </xdr:to>
    <xdr:cxnSp macro="">
      <xdr:nvCxnSpPr>
        <xdr:cNvPr id="250" name="直線コネクタ 249">
          <a:extLst>
            <a:ext uri="{FF2B5EF4-FFF2-40B4-BE49-F238E27FC236}">
              <a16:creationId xmlns:a16="http://schemas.microsoft.com/office/drawing/2014/main" xmlns="" id="{811371FE-31AA-4A61-9E89-3FEADC12936E}"/>
            </a:ext>
          </a:extLst>
        </xdr:cNvPr>
        <xdr:cNvCxnSpPr/>
      </xdr:nvCxnSpPr>
      <xdr:spPr>
        <a:xfrm>
          <a:off x="8750300" y="10900039"/>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52249</xdr:rowOff>
    </xdr:from>
    <xdr:to>
      <xdr:col>41</xdr:col>
      <xdr:colOff>101600</xdr:colOff>
      <xdr:row>63</xdr:row>
      <xdr:rowOff>153849</xdr:rowOff>
    </xdr:to>
    <xdr:sp macro="" textlink="">
      <xdr:nvSpPr>
        <xdr:cNvPr id="251" name="楕円 250">
          <a:extLst>
            <a:ext uri="{FF2B5EF4-FFF2-40B4-BE49-F238E27FC236}">
              <a16:creationId xmlns:a16="http://schemas.microsoft.com/office/drawing/2014/main" xmlns="" id="{01EF2B3F-3311-4502-9B87-A1E41D0C7B09}"/>
            </a:ext>
          </a:extLst>
        </xdr:cNvPr>
        <xdr:cNvSpPr/>
      </xdr:nvSpPr>
      <xdr:spPr>
        <a:xfrm>
          <a:off x="7810500" y="10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98689</xdr:rowOff>
    </xdr:from>
    <xdr:to>
      <xdr:col>45</xdr:col>
      <xdr:colOff>177800</xdr:colOff>
      <xdr:row>63</xdr:row>
      <xdr:rowOff>103049</xdr:rowOff>
    </xdr:to>
    <xdr:cxnSp macro="">
      <xdr:nvCxnSpPr>
        <xdr:cNvPr id="252" name="直線コネクタ 251">
          <a:extLst>
            <a:ext uri="{FF2B5EF4-FFF2-40B4-BE49-F238E27FC236}">
              <a16:creationId xmlns:a16="http://schemas.microsoft.com/office/drawing/2014/main" xmlns="" id="{23A8058E-DDD5-458D-ABA4-717C7983E4EE}"/>
            </a:ext>
          </a:extLst>
        </xdr:cNvPr>
        <xdr:cNvCxnSpPr/>
      </xdr:nvCxnSpPr>
      <xdr:spPr>
        <a:xfrm flipV="1">
          <a:off x="7861300" y="1090003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48327</xdr:rowOff>
    </xdr:from>
    <xdr:to>
      <xdr:col>36</xdr:col>
      <xdr:colOff>165100</xdr:colOff>
      <xdr:row>63</xdr:row>
      <xdr:rowOff>149927</xdr:rowOff>
    </xdr:to>
    <xdr:sp macro="" textlink="">
      <xdr:nvSpPr>
        <xdr:cNvPr id="253" name="楕円 252">
          <a:extLst>
            <a:ext uri="{FF2B5EF4-FFF2-40B4-BE49-F238E27FC236}">
              <a16:creationId xmlns:a16="http://schemas.microsoft.com/office/drawing/2014/main" xmlns="" id="{2E39249E-1201-410E-9C26-4110E67F1B58}"/>
            </a:ext>
          </a:extLst>
        </xdr:cNvPr>
        <xdr:cNvSpPr/>
      </xdr:nvSpPr>
      <xdr:spPr>
        <a:xfrm>
          <a:off x="6921500" y="10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99127</xdr:rowOff>
    </xdr:from>
    <xdr:to>
      <xdr:col>41</xdr:col>
      <xdr:colOff>50800</xdr:colOff>
      <xdr:row>63</xdr:row>
      <xdr:rowOff>103049</xdr:rowOff>
    </xdr:to>
    <xdr:cxnSp macro="">
      <xdr:nvCxnSpPr>
        <xdr:cNvPr id="254" name="直線コネクタ 253">
          <a:extLst>
            <a:ext uri="{FF2B5EF4-FFF2-40B4-BE49-F238E27FC236}">
              <a16:creationId xmlns:a16="http://schemas.microsoft.com/office/drawing/2014/main" xmlns="" id="{55A8E658-E63F-46C4-A987-25EAF6E93C89}"/>
            </a:ext>
          </a:extLst>
        </xdr:cNvPr>
        <xdr:cNvCxnSpPr/>
      </xdr:nvCxnSpPr>
      <xdr:spPr>
        <a:xfrm>
          <a:off x="6972300" y="10900477"/>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3540A160-D76A-4BE3-9736-CB6CC50B52E1}"/>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7B694978-3DEF-4A3C-934E-39920042E033}"/>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F0B2E9A2-776C-4357-A1F7-8D2AD8EF9ADF}"/>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DBB27B41-A9C0-4DAC-9D2D-DBD431E5C759}"/>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144196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A7DF5EE4-1225-46C3-9FCD-C1A66A1B61C2}"/>
            </a:ext>
          </a:extLst>
        </xdr:cNvPr>
        <xdr:cNvSpPr txBox="1"/>
      </xdr:nvSpPr>
      <xdr:spPr>
        <a:xfrm>
          <a:off x="9327095" y="1094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140616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587DF9C5-E5B8-4AEC-A376-324594A65C04}"/>
            </a:ext>
          </a:extLst>
        </xdr:cNvPr>
        <xdr:cNvSpPr txBox="1"/>
      </xdr:nvSpPr>
      <xdr:spPr>
        <a:xfrm>
          <a:off x="8450795" y="1094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144976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EEB38180-850A-4747-A3A3-0322FC9A30A2}"/>
            </a:ext>
          </a:extLst>
        </xdr:cNvPr>
        <xdr:cNvSpPr txBox="1"/>
      </xdr:nvSpPr>
      <xdr:spPr>
        <a:xfrm>
          <a:off x="7561795" y="1094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141054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425FC308-5CF9-429E-A33C-C349BD8D95B1}"/>
            </a:ext>
          </a:extLst>
        </xdr:cNvPr>
        <xdr:cNvSpPr txBox="1"/>
      </xdr:nvSpPr>
      <xdr:spPr>
        <a:xfrm>
          <a:off x="6672795" y="109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96AE7EDD-1122-4570-8C81-CA7260A370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BBF10407-F014-4BC4-A496-F60F78E218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EBD61FA2-45A7-4997-88D9-63C868D7BD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C547E2AD-B59F-4DDC-B916-069FF14C06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1D28C95F-0937-4A3F-B5FD-A0C5B00FB9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9FCD61C5-6412-4A77-9282-B57142515B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8B960C4D-C52F-4AF8-8C44-9C090783D8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563D2AC1-C049-4E4F-9DCF-38490F5438A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1B16A3C5-BCE3-483C-8935-5B34CB2CA5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A5C1EA13-96EE-4018-A9F5-CEA6EA3406F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CBF7F43B-C61F-401A-89C8-AFFD807135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C0AC5118-3FB1-4FE8-9468-5749AB77D24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C6051F1F-5B34-4839-931F-2EAA7D91DB5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648DA5A5-0A3B-4328-9D93-617EAA7359F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3310791C-2A0D-4C2B-A8C6-EE55F0BFF8B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E1E713E0-E997-457D-8A72-64D476FBB42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D519C343-8281-438A-AE1B-2E12D8A8EE6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F47F7F90-E7ED-437D-BF01-878BFBE93C8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68C2DBBA-0DCD-48F3-A134-6D4A4B9F59D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33352EDA-4A98-4408-BB09-B971B30BD5D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E57D4B9D-46E5-4719-BD43-777CC04C892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A347D33D-6767-49F6-81A0-AB5E06361A1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35298987-4F32-4F83-9AC0-4BE7DB52018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D40AB531-323B-4904-B5D4-CE9108BD67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BB3FDECC-D006-4A1E-942F-6BB4CEF9211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B9FAD624-7BF4-4127-A705-03B91DB20A55}"/>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843F3C53-AE72-4D61-A004-BD64D67C86A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82E9CEC4-E3A2-40AF-B6EE-2D77C4635FC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634F2DA6-5415-4C98-896E-C5C779F333C5}"/>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xmlns="" id="{297A671B-4F4F-414D-AC78-FDB6F92D4211}"/>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7C97899F-396C-4B13-82F5-582335C31687}"/>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xmlns="" id="{06A115DE-679A-41E3-B084-111C1FA1FBCD}"/>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xmlns="" id="{C43B8AC2-EF04-4131-BEBE-29FAEF260243}"/>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xmlns="" id="{0C5A9477-D926-4B29-B102-DFAA6B9EBCF2}"/>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xmlns="" id="{40AA8034-6C65-4134-8F0B-F4682A618EC7}"/>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xmlns="" id="{DEA60E92-6946-4630-B058-CA97ABE9DF7E}"/>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8C98B5F4-757F-4C3F-A566-76C5172928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5E659A3E-8116-40E1-8570-6E8F5CB069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925A7F9-30CE-491B-B9FC-8AF1F8F01A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7045DEC3-9B6C-4ED9-B14B-449733C5BF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FCB0B3E0-94C4-4A46-81EC-BD1276CB10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129358</xdr:rowOff>
    </xdr:from>
    <xdr:to>
      <xdr:col>24</xdr:col>
      <xdr:colOff>114300</xdr:colOff>
      <xdr:row>85</xdr:row>
      <xdr:rowOff>59508</xdr:rowOff>
    </xdr:to>
    <xdr:sp macro="" textlink="">
      <xdr:nvSpPr>
        <xdr:cNvPr id="304" name="楕円 303">
          <a:extLst>
            <a:ext uri="{FF2B5EF4-FFF2-40B4-BE49-F238E27FC236}">
              <a16:creationId xmlns:a16="http://schemas.microsoft.com/office/drawing/2014/main" xmlns="" id="{8AC3E18F-C3D9-437A-8425-4358DB11B745}"/>
            </a:ext>
          </a:extLst>
        </xdr:cNvPr>
        <xdr:cNvSpPr/>
      </xdr:nvSpPr>
      <xdr:spPr>
        <a:xfrm>
          <a:off x="4584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107785</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F87C7671-F1A8-4477-AD40-3B4C28D52964}"/>
            </a:ext>
          </a:extLst>
        </xdr:cNvPr>
        <xdr:cNvSpPr txBox="1"/>
      </xdr:nvSpPr>
      <xdr:spPr>
        <a:xfrm>
          <a:off x="4673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306" name="楕円 305">
          <a:extLst>
            <a:ext uri="{FF2B5EF4-FFF2-40B4-BE49-F238E27FC236}">
              <a16:creationId xmlns:a16="http://schemas.microsoft.com/office/drawing/2014/main" xmlns="" id="{094F66FD-95AB-4AEF-9C7B-4BF8E5031AC0}"/>
            </a:ext>
          </a:extLst>
        </xdr:cNvPr>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8708</xdr:rowOff>
    </xdr:to>
    <xdr:cxnSp macro="">
      <xdr:nvCxnSpPr>
        <xdr:cNvPr id="307" name="直線コネクタ 306">
          <a:extLst>
            <a:ext uri="{FF2B5EF4-FFF2-40B4-BE49-F238E27FC236}">
              <a16:creationId xmlns:a16="http://schemas.microsoft.com/office/drawing/2014/main" xmlns="" id="{1C6C01EA-5716-4CB7-8385-3294AEE7FEA4}"/>
            </a:ext>
          </a:extLst>
        </xdr:cNvPr>
        <xdr:cNvCxnSpPr/>
      </xdr:nvCxnSpPr>
      <xdr:spPr>
        <a:xfrm>
          <a:off x="3797300" y="1456563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88537</xdr:rowOff>
    </xdr:from>
    <xdr:to>
      <xdr:col>15</xdr:col>
      <xdr:colOff>101600</xdr:colOff>
      <xdr:row>85</xdr:row>
      <xdr:rowOff>18687</xdr:rowOff>
    </xdr:to>
    <xdr:sp macro="" textlink="">
      <xdr:nvSpPr>
        <xdr:cNvPr id="308" name="楕円 307">
          <a:extLst>
            <a:ext uri="{FF2B5EF4-FFF2-40B4-BE49-F238E27FC236}">
              <a16:creationId xmlns:a16="http://schemas.microsoft.com/office/drawing/2014/main" xmlns="" id="{614DB639-D14E-4CC8-8E0E-7C3BF5538996}"/>
            </a:ext>
          </a:extLst>
        </xdr:cNvPr>
        <xdr:cNvSpPr/>
      </xdr:nvSpPr>
      <xdr:spPr>
        <a:xfrm>
          <a:off x="2857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139337</xdr:rowOff>
    </xdr:from>
    <xdr:to>
      <xdr:col>19</xdr:col>
      <xdr:colOff>177800</xdr:colOff>
      <xdr:row>84</xdr:row>
      <xdr:rowOff>163830</xdr:rowOff>
    </xdr:to>
    <xdr:cxnSp macro="">
      <xdr:nvCxnSpPr>
        <xdr:cNvPr id="309" name="直線コネクタ 308">
          <a:extLst>
            <a:ext uri="{FF2B5EF4-FFF2-40B4-BE49-F238E27FC236}">
              <a16:creationId xmlns:a16="http://schemas.microsoft.com/office/drawing/2014/main" xmlns="" id="{6B73AF70-1FD6-4ECB-A451-9ACA0F5C394A}"/>
            </a:ext>
          </a:extLst>
        </xdr:cNvPr>
        <xdr:cNvCxnSpPr/>
      </xdr:nvCxnSpPr>
      <xdr:spPr>
        <a:xfrm>
          <a:off x="2908300" y="145411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60779</xdr:rowOff>
    </xdr:from>
    <xdr:to>
      <xdr:col>10</xdr:col>
      <xdr:colOff>165100</xdr:colOff>
      <xdr:row>84</xdr:row>
      <xdr:rowOff>162379</xdr:rowOff>
    </xdr:to>
    <xdr:sp macro="" textlink="">
      <xdr:nvSpPr>
        <xdr:cNvPr id="310" name="楕円 309">
          <a:extLst>
            <a:ext uri="{FF2B5EF4-FFF2-40B4-BE49-F238E27FC236}">
              <a16:creationId xmlns:a16="http://schemas.microsoft.com/office/drawing/2014/main" xmlns="" id="{A61AEB94-C7A4-418B-9E9D-FFA1687816B0}"/>
            </a:ext>
          </a:extLst>
        </xdr:cNvPr>
        <xdr:cNvSpPr/>
      </xdr:nvSpPr>
      <xdr:spPr>
        <a:xfrm>
          <a:off x="1968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111579</xdr:rowOff>
    </xdr:from>
    <xdr:to>
      <xdr:col>15</xdr:col>
      <xdr:colOff>50800</xdr:colOff>
      <xdr:row>84</xdr:row>
      <xdr:rowOff>139337</xdr:rowOff>
    </xdr:to>
    <xdr:cxnSp macro="">
      <xdr:nvCxnSpPr>
        <xdr:cNvPr id="311" name="直線コネクタ 310">
          <a:extLst>
            <a:ext uri="{FF2B5EF4-FFF2-40B4-BE49-F238E27FC236}">
              <a16:creationId xmlns:a16="http://schemas.microsoft.com/office/drawing/2014/main" xmlns="" id="{E5C290DB-0913-4D01-9943-E13B4394A814}"/>
            </a:ext>
          </a:extLst>
        </xdr:cNvPr>
        <xdr:cNvCxnSpPr/>
      </xdr:nvCxnSpPr>
      <xdr:spPr>
        <a:xfrm>
          <a:off x="2019300" y="145133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33020</xdr:rowOff>
    </xdr:from>
    <xdr:to>
      <xdr:col>6</xdr:col>
      <xdr:colOff>38100</xdr:colOff>
      <xdr:row>84</xdr:row>
      <xdr:rowOff>134620</xdr:rowOff>
    </xdr:to>
    <xdr:sp macro="" textlink="">
      <xdr:nvSpPr>
        <xdr:cNvPr id="312" name="楕円 311">
          <a:extLst>
            <a:ext uri="{FF2B5EF4-FFF2-40B4-BE49-F238E27FC236}">
              <a16:creationId xmlns:a16="http://schemas.microsoft.com/office/drawing/2014/main" xmlns="" id="{FD710D53-9808-4D88-BD01-C4B3270A4C49}"/>
            </a:ext>
          </a:extLst>
        </xdr:cNvPr>
        <xdr:cNvSpPr/>
      </xdr:nvSpPr>
      <xdr:spPr>
        <a:xfrm>
          <a:off x="107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83820</xdr:rowOff>
    </xdr:from>
    <xdr:to>
      <xdr:col>10</xdr:col>
      <xdr:colOff>114300</xdr:colOff>
      <xdr:row>84</xdr:row>
      <xdr:rowOff>111579</xdr:rowOff>
    </xdr:to>
    <xdr:cxnSp macro="">
      <xdr:nvCxnSpPr>
        <xdr:cNvPr id="313" name="直線コネクタ 312">
          <a:extLst>
            <a:ext uri="{FF2B5EF4-FFF2-40B4-BE49-F238E27FC236}">
              <a16:creationId xmlns:a16="http://schemas.microsoft.com/office/drawing/2014/main" xmlns="" id="{F52E7491-6543-447D-8AD2-E12C58C354E0}"/>
            </a:ext>
          </a:extLst>
        </xdr:cNvPr>
        <xdr:cNvCxnSpPr/>
      </xdr:nvCxnSpPr>
      <xdr:spPr>
        <a:xfrm>
          <a:off x="1130300" y="144856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a:extLst>
            <a:ext uri="{FF2B5EF4-FFF2-40B4-BE49-F238E27FC236}">
              <a16:creationId xmlns:a16="http://schemas.microsoft.com/office/drawing/2014/main" xmlns="" id="{C554F752-E051-4502-A747-51ED0E08AAE7}"/>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a:extLst>
            <a:ext uri="{FF2B5EF4-FFF2-40B4-BE49-F238E27FC236}">
              <a16:creationId xmlns:a16="http://schemas.microsoft.com/office/drawing/2014/main" xmlns="" id="{EBA65F09-947B-4DFD-97A3-43F5BD6E44A9}"/>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a:extLst>
            <a:ext uri="{FF2B5EF4-FFF2-40B4-BE49-F238E27FC236}">
              <a16:creationId xmlns:a16="http://schemas.microsoft.com/office/drawing/2014/main" xmlns="" id="{34A9D463-E3A3-4C58-B677-A050C3BB6403}"/>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a:extLst>
            <a:ext uri="{FF2B5EF4-FFF2-40B4-BE49-F238E27FC236}">
              <a16:creationId xmlns:a16="http://schemas.microsoft.com/office/drawing/2014/main" xmlns="" id="{F6C9B083-EB94-4018-AA25-3E707C75C6CA}"/>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318" name="n_1mainValue【公営住宅】&#10;有形固定資産減価償却率">
          <a:extLst>
            <a:ext uri="{FF2B5EF4-FFF2-40B4-BE49-F238E27FC236}">
              <a16:creationId xmlns:a16="http://schemas.microsoft.com/office/drawing/2014/main" xmlns="" id="{EAFA8407-94AA-4D38-995F-47BED74117F6}"/>
            </a:ext>
          </a:extLst>
        </xdr:cNvPr>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9814</xdr:rowOff>
    </xdr:from>
    <xdr:ext cx="405111" cy="259045"/>
    <xdr:sp macro="" textlink="">
      <xdr:nvSpPr>
        <xdr:cNvPr id="319" name="n_2mainValue【公営住宅】&#10;有形固定資産減価償却率">
          <a:extLst>
            <a:ext uri="{FF2B5EF4-FFF2-40B4-BE49-F238E27FC236}">
              <a16:creationId xmlns:a16="http://schemas.microsoft.com/office/drawing/2014/main" xmlns="" id="{B799ADAA-663D-4A87-9EE5-D9C208B4A060}"/>
            </a:ext>
          </a:extLst>
        </xdr:cNvPr>
        <xdr:cNvSpPr txBox="1"/>
      </xdr:nvSpPr>
      <xdr:spPr>
        <a:xfrm>
          <a:off x="2705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153506</xdr:rowOff>
    </xdr:from>
    <xdr:ext cx="405111" cy="259045"/>
    <xdr:sp macro="" textlink="">
      <xdr:nvSpPr>
        <xdr:cNvPr id="320" name="n_3mainValue【公営住宅】&#10;有形固定資産減価償却率">
          <a:extLst>
            <a:ext uri="{FF2B5EF4-FFF2-40B4-BE49-F238E27FC236}">
              <a16:creationId xmlns:a16="http://schemas.microsoft.com/office/drawing/2014/main" xmlns="" id="{81A01D6B-3240-414D-8F9E-787C3BA53761}"/>
            </a:ext>
          </a:extLst>
        </xdr:cNvPr>
        <xdr:cNvSpPr txBox="1"/>
      </xdr:nvSpPr>
      <xdr:spPr>
        <a:xfrm>
          <a:off x="1816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125747</xdr:rowOff>
    </xdr:from>
    <xdr:ext cx="405111" cy="259045"/>
    <xdr:sp macro="" textlink="">
      <xdr:nvSpPr>
        <xdr:cNvPr id="321" name="n_4mainValue【公営住宅】&#10;有形固定資産減価償却率">
          <a:extLst>
            <a:ext uri="{FF2B5EF4-FFF2-40B4-BE49-F238E27FC236}">
              <a16:creationId xmlns:a16="http://schemas.microsoft.com/office/drawing/2014/main" xmlns="" id="{0E8F269F-C3B9-4E3B-88DE-F948196ED336}"/>
            </a:ext>
          </a:extLst>
        </xdr:cNvPr>
        <xdr:cNvSpPr txBox="1"/>
      </xdr:nvSpPr>
      <xdr:spPr>
        <a:xfrm>
          <a:off x="927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CA606452-6330-4B70-81A2-8F51B0E70B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D7ACA805-1974-430A-B345-F5992BBC6A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59372BDB-9688-46D5-B824-FF0ED8A13D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D5C7FC30-46AC-4437-9DC5-7A8FBA036B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7ACFF989-5DC0-4E8A-BFE6-594AD4AE3A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A8653B97-C7E8-4F78-920B-F7E5DA0849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CB64D65-4252-407D-B92E-6ECA130D9B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15D40C85-ADC6-4F23-917B-C254EB838F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B5144C23-4026-47D1-B5E6-6313C944DA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ECC237C7-9859-4551-AA04-2D0F9A9F93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9E8F46BB-946D-4CC4-8531-87C885BCEB1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39579973-AC68-41B2-99B3-4577AFC50D3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11E3B84D-E3C0-4B9A-835E-0DE0472F836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CA27375E-CA67-43AA-98CD-9D426B7D781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C30474B2-AB97-40BD-98A9-DE180FA916B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38E9D4B3-BE29-4110-82E9-49FD7B76661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F0B4293B-D900-4ECB-B597-836A4FAC082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CA0DC6B1-EA2C-4054-B15B-713362C4B0C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C1C0286B-A0E3-4C7E-93C6-682C9BE73EE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DF564402-6357-4056-B240-C18254473B9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B6BE1FD3-9D59-4B34-8FA7-2B3D1B5F8B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B54E75DE-642D-400F-9258-A03A7F7014E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6DCFC03A-3C3A-43BA-A281-717453E9B1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xmlns="" id="{ACED27BA-017A-416D-A287-45842B75ED0F}"/>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xmlns="" id="{DDB89EAD-08EE-46AA-9BE7-DA8DF517C118}"/>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xmlns="" id="{086D5AFC-3384-4029-95D6-9665A300CB14}"/>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xmlns="" id="{9EC84ED8-4662-45FF-B9E9-D5B48AC0D7FE}"/>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xmlns="" id="{9909BD76-88B9-4E4F-B7D8-ECAE1060F325}"/>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xmlns="" id="{20CEEA9B-A2C7-46DF-A959-5E062C206E13}"/>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xmlns="" id="{078D3510-BC8C-4C71-8F52-7C62AAFB3ECE}"/>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xmlns="" id="{1B6A4ABD-4DE8-4C4A-8F65-D22AF146DB82}"/>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xmlns="" id="{A85823A0-A840-44A1-B05E-7CE52D399DCC}"/>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xmlns="" id="{43EF29D7-394C-47EC-9F0B-1C1EAF356048}"/>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xmlns="" id="{8BDD4567-32A3-46FF-B348-BC047FB38D46}"/>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E7657470-05C0-4753-B541-9F557902E6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8E6DB452-4885-45D8-9D63-3EE179CAF1A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422FCB71-2FFB-48E9-8338-D00864E155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1CF13057-EC8C-4B05-8141-BD3BC7E21C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8333EE05-02DB-47A4-8F95-07CC568C779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4445</xdr:rowOff>
    </xdr:from>
    <xdr:to>
      <xdr:col>55</xdr:col>
      <xdr:colOff>50800</xdr:colOff>
      <xdr:row>86</xdr:row>
      <xdr:rowOff>106045</xdr:rowOff>
    </xdr:to>
    <xdr:sp macro="" textlink="">
      <xdr:nvSpPr>
        <xdr:cNvPr id="361" name="楕円 360">
          <a:extLst>
            <a:ext uri="{FF2B5EF4-FFF2-40B4-BE49-F238E27FC236}">
              <a16:creationId xmlns:a16="http://schemas.microsoft.com/office/drawing/2014/main" xmlns="" id="{77E4F1DF-33DB-4DA3-9AA0-96551C1AF950}"/>
            </a:ext>
          </a:extLst>
        </xdr:cNvPr>
        <xdr:cNvSpPr/>
      </xdr:nvSpPr>
      <xdr:spPr>
        <a:xfrm>
          <a:off x="10426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90822</xdr:rowOff>
    </xdr:from>
    <xdr:ext cx="469744" cy="259045"/>
    <xdr:sp macro="" textlink="">
      <xdr:nvSpPr>
        <xdr:cNvPr id="362" name="【公営住宅】&#10;一人当たり面積該当値テキスト">
          <a:extLst>
            <a:ext uri="{FF2B5EF4-FFF2-40B4-BE49-F238E27FC236}">
              <a16:creationId xmlns:a16="http://schemas.microsoft.com/office/drawing/2014/main" xmlns="" id="{60EDB46A-983B-4C42-B308-189555CDE15D}"/>
            </a:ext>
          </a:extLst>
        </xdr:cNvPr>
        <xdr:cNvSpPr txBox="1"/>
      </xdr:nvSpPr>
      <xdr:spPr>
        <a:xfrm>
          <a:off x="10515600" y="1466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3874</xdr:rowOff>
    </xdr:from>
    <xdr:to>
      <xdr:col>50</xdr:col>
      <xdr:colOff>165100</xdr:colOff>
      <xdr:row>86</xdr:row>
      <xdr:rowOff>105474</xdr:rowOff>
    </xdr:to>
    <xdr:sp macro="" textlink="">
      <xdr:nvSpPr>
        <xdr:cNvPr id="363" name="楕円 362">
          <a:extLst>
            <a:ext uri="{FF2B5EF4-FFF2-40B4-BE49-F238E27FC236}">
              <a16:creationId xmlns:a16="http://schemas.microsoft.com/office/drawing/2014/main" xmlns="" id="{634C5DF7-FD7C-402D-A918-DE82744B01E9}"/>
            </a:ext>
          </a:extLst>
        </xdr:cNvPr>
        <xdr:cNvSpPr/>
      </xdr:nvSpPr>
      <xdr:spPr>
        <a:xfrm>
          <a:off x="9588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54674</xdr:rowOff>
    </xdr:from>
    <xdr:to>
      <xdr:col>55</xdr:col>
      <xdr:colOff>0</xdr:colOff>
      <xdr:row>86</xdr:row>
      <xdr:rowOff>55245</xdr:rowOff>
    </xdr:to>
    <xdr:cxnSp macro="">
      <xdr:nvCxnSpPr>
        <xdr:cNvPr id="364" name="直線コネクタ 363">
          <a:extLst>
            <a:ext uri="{FF2B5EF4-FFF2-40B4-BE49-F238E27FC236}">
              <a16:creationId xmlns:a16="http://schemas.microsoft.com/office/drawing/2014/main" xmlns="" id="{EA1AB750-FF23-41CC-A7A2-934F52E8A0A8}"/>
            </a:ext>
          </a:extLst>
        </xdr:cNvPr>
        <xdr:cNvCxnSpPr/>
      </xdr:nvCxnSpPr>
      <xdr:spPr>
        <a:xfrm>
          <a:off x="9639300" y="1479937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65" name="楕円 364">
          <a:extLst>
            <a:ext uri="{FF2B5EF4-FFF2-40B4-BE49-F238E27FC236}">
              <a16:creationId xmlns:a16="http://schemas.microsoft.com/office/drawing/2014/main" xmlns="" id="{FE146CB7-59C6-446F-B751-E9E5DC27AAC1}"/>
            </a:ext>
          </a:extLst>
        </xdr:cNvPr>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54674</xdr:rowOff>
    </xdr:to>
    <xdr:cxnSp macro="">
      <xdr:nvCxnSpPr>
        <xdr:cNvPr id="366" name="直線コネクタ 365">
          <a:extLst>
            <a:ext uri="{FF2B5EF4-FFF2-40B4-BE49-F238E27FC236}">
              <a16:creationId xmlns:a16="http://schemas.microsoft.com/office/drawing/2014/main" xmlns="" id="{845249D3-E4E5-48E7-8924-16F8B9D4C317}"/>
            </a:ext>
          </a:extLst>
        </xdr:cNvPr>
        <xdr:cNvCxnSpPr/>
      </xdr:nvCxnSpPr>
      <xdr:spPr>
        <a:xfrm>
          <a:off x="8750300" y="14798039"/>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1206</xdr:rowOff>
    </xdr:from>
    <xdr:to>
      <xdr:col>41</xdr:col>
      <xdr:colOff>101600</xdr:colOff>
      <xdr:row>86</xdr:row>
      <xdr:rowOff>102806</xdr:rowOff>
    </xdr:to>
    <xdr:sp macro="" textlink="">
      <xdr:nvSpPr>
        <xdr:cNvPr id="367" name="楕円 366">
          <a:extLst>
            <a:ext uri="{FF2B5EF4-FFF2-40B4-BE49-F238E27FC236}">
              <a16:creationId xmlns:a16="http://schemas.microsoft.com/office/drawing/2014/main" xmlns="" id="{A8065016-6FA4-4A81-A599-6D0F186F395B}"/>
            </a:ext>
          </a:extLst>
        </xdr:cNvPr>
        <xdr:cNvSpPr/>
      </xdr:nvSpPr>
      <xdr:spPr>
        <a:xfrm>
          <a:off x="7810500" y="147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52006</xdr:rowOff>
    </xdr:from>
    <xdr:to>
      <xdr:col>45</xdr:col>
      <xdr:colOff>177800</xdr:colOff>
      <xdr:row>86</xdr:row>
      <xdr:rowOff>53339</xdr:rowOff>
    </xdr:to>
    <xdr:cxnSp macro="">
      <xdr:nvCxnSpPr>
        <xdr:cNvPr id="368" name="直線コネクタ 367">
          <a:extLst>
            <a:ext uri="{FF2B5EF4-FFF2-40B4-BE49-F238E27FC236}">
              <a16:creationId xmlns:a16="http://schemas.microsoft.com/office/drawing/2014/main" xmlns="" id="{A8351B2E-2E74-4D66-8F07-19848490DABA}"/>
            </a:ext>
          </a:extLst>
        </xdr:cNvPr>
        <xdr:cNvCxnSpPr/>
      </xdr:nvCxnSpPr>
      <xdr:spPr>
        <a:xfrm>
          <a:off x="7861300" y="1479670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170942</xdr:rowOff>
    </xdr:from>
    <xdr:to>
      <xdr:col>36</xdr:col>
      <xdr:colOff>165100</xdr:colOff>
      <xdr:row>86</xdr:row>
      <xdr:rowOff>101092</xdr:rowOff>
    </xdr:to>
    <xdr:sp macro="" textlink="">
      <xdr:nvSpPr>
        <xdr:cNvPr id="369" name="楕円 368">
          <a:extLst>
            <a:ext uri="{FF2B5EF4-FFF2-40B4-BE49-F238E27FC236}">
              <a16:creationId xmlns:a16="http://schemas.microsoft.com/office/drawing/2014/main" xmlns="" id="{433F154E-651B-4D4B-A864-C9294B850C06}"/>
            </a:ext>
          </a:extLst>
        </xdr:cNvPr>
        <xdr:cNvSpPr/>
      </xdr:nvSpPr>
      <xdr:spPr>
        <a:xfrm>
          <a:off x="6921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50292</xdr:rowOff>
    </xdr:from>
    <xdr:to>
      <xdr:col>41</xdr:col>
      <xdr:colOff>50800</xdr:colOff>
      <xdr:row>86</xdr:row>
      <xdr:rowOff>52006</xdr:rowOff>
    </xdr:to>
    <xdr:cxnSp macro="">
      <xdr:nvCxnSpPr>
        <xdr:cNvPr id="370" name="直線コネクタ 369">
          <a:extLst>
            <a:ext uri="{FF2B5EF4-FFF2-40B4-BE49-F238E27FC236}">
              <a16:creationId xmlns:a16="http://schemas.microsoft.com/office/drawing/2014/main" xmlns="" id="{0FD281D3-8BEF-4435-8512-EC8C245D1047}"/>
            </a:ext>
          </a:extLst>
        </xdr:cNvPr>
        <xdr:cNvCxnSpPr/>
      </xdr:nvCxnSpPr>
      <xdr:spPr>
        <a:xfrm>
          <a:off x="6972300" y="1479499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xmlns="" id="{2E3CFAF9-9FF4-4ED1-AA99-055003428483}"/>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xmlns="" id="{BF069CDE-CE7C-4B34-990C-7C8285B5C395}"/>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xmlns="" id="{3D205F4D-1644-4754-9F00-83A23FE12A11}"/>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a16="http://schemas.microsoft.com/office/drawing/2014/main" xmlns="" id="{83E3345B-31C9-4575-A009-859DEAEFFAC8}"/>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96601</xdr:rowOff>
    </xdr:from>
    <xdr:ext cx="469744" cy="259045"/>
    <xdr:sp macro="" textlink="">
      <xdr:nvSpPr>
        <xdr:cNvPr id="375" name="n_1mainValue【公営住宅】&#10;一人当たり面積">
          <a:extLst>
            <a:ext uri="{FF2B5EF4-FFF2-40B4-BE49-F238E27FC236}">
              <a16:creationId xmlns:a16="http://schemas.microsoft.com/office/drawing/2014/main" xmlns="" id="{8219FF4E-A226-4CF4-9D2B-51CB273D9841}"/>
            </a:ext>
          </a:extLst>
        </xdr:cNvPr>
        <xdr:cNvSpPr txBox="1"/>
      </xdr:nvSpPr>
      <xdr:spPr>
        <a:xfrm>
          <a:off x="93917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76" name="n_2mainValue【公営住宅】&#10;一人当たり面積">
          <a:extLst>
            <a:ext uri="{FF2B5EF4-FFF2-40B4-BE49-F238E27FC236}">
              <a16:creationId xmlns:a16="http://schemas.microsoft.com/office/drawing/2014/main" xmlns="" id="{66C16B95-875E-47BA-A6C6-3573B647E8D7}"/>
            </a:ext>
          </a:extLst>
        </xdr:cNvPr>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93933</xdr:rowOff>
    </xdr:from>
    <xdr:ext cx="469744" cy="259045"/>
    <xdr:sp macro="" textlink="">
      <xdr:nvSpPr>
        <xdr:cNvPr id="377" name="n_3mainValue【公営住宅】&#10;一人当たり面積">
          <a:extLst>
            <a:ext uri="{FF2B5EF4-FFF2-40B4-BE49-F238E27FC236}">
              <a16:creationId xmlns:a16="http://schemas.microsoft.com/office/drawing/2014/main" xmlns="" id="{4A66795C-D794-40EF-8DF2-0CE33634F44F}"/>
            </a:ext>
          </a:extLst>
        </xdr:cNvPr>
        <xdr:cNvSpPr txBox="1"/>
      </xdr:nvSpPr>
      <xdr:spPr>
        <a:xfrm>
          <a:off x="7626427" y="1483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92219</xdr:rowOff>
    </xdr:from>
    <xdr:ext cx="469744" cy="259045"/>
    <xdr:sp macro="" textlink="">
      <xdr:nvSpPr>
        <xdr:cNvPr id="378" name="n_4mainValue【公営住宅】&#10;一人当たり面積">
          <a:extLst>
            <a:ext uri="{FF2B5EF4-FFF2-40B4-BE49-F238E27FC236}">
              <a16:creationId xmlns:a16="http://schemas.microsoft.com/office/drawing/2014/main" xmlns="" id="{D0532EE8-6E16-4672-83E3-5F1D236FA663}"/>
            </a:ext>
          </a:extLst>
        </xdr:cNvPr>
        <xdr:cNvSpPr txBox="1"/>
      </xdr:nvSpPr>
      <xdr:spPr>
        <a:xfrm>
          <a:off x="6737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A8BC379B-5A8D-4C01-BDC8-8B040ECE49E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62D9756E-0C83-4ED1-A30A-F3F6D51EDD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B3F6FF5C-CCDA-499B-93E6-E6CC33532F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10C6DF51-A672-4AD8-A002-30A3B80DB0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723D8A0D-F176-4F9C-A430-F2093BC56B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4545278C-DBF4-4476-8CF1-9B873619D6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D05CB94D-B831-490A-A234-13BF48B84E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CC4D0D42-D439-4054-A8AB-9D4FACD5E1A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AD0D91D1-6DA6-496A-828A-A6774D6431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57BFACFF-ED31-4F1A-8B5F-07C3263938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359699CB-E1CB-4612-81B1-F65DBCD76B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5DCC023A-8B63-4CD7-B5FD-B8E03509C9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BDAE2B53-100D-4939-ACE2-F57B8CE2E2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7D9C6C01-5CE8-486A-9AFA-465A019F5D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378E580D-4A03-4C71-9B8E-FB4F1B0CE2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B878EA3C-F1D0-4607-BE35-10F660AFAF6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EBB0C8CB-C6AE-4398-852D-5B22365699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2BF49174-0468-476E-8223-7C72DE04F3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4585CA17-485F-442E-A14C-47608D42A6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6BEAD973-93AB-4669-AC05-02ED82757E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9A30E198-4E22-4782-B926-A6D4DDF173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B244D16B-304D-4121-9606-306BD6E359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FED5A237-9D46-4450-A124-D60BB842F1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4F1A276D-F754-4E83-8B09-D53FC981CD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4BE0D962-6ABF-450D-A168-9C360AE304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5D30A801-44FC-4B56-9EDE-2F473A7A38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DD831B3B-1E5D-4202-A7BA-1447CE402B2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xmlns="" id="{163D3F1E-8E59-4E8C-BD84-B7C27337AE3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xmlns="" id="{431100C8-DE63-438D-9268-EF1B4AC132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xmlns="" id="{320E2E64-4FA5-4EE3-ADF6-96015D49EA5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xmlns="" id="{976E2874-5814-4124-A5EF-A34412D3EE7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xmlns="" id="{0F99A80C-DC82-4605-8967-C403E383EE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xmlns="" id="{2EE33880-539B-44EB-A602-C491241EB51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xmlns="" id="{F2D63017-3AEC-4C58-ACFE-C2A9D7E2118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xmlns="" id="{314FC373-6EA9-4CA9-AAEA-FFAAA6F1DD8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xmlns="" id="{A808D7B9-CD6E-4550-B905-7713E06286E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xmlns="" id="{D765A761-66A4-4113-B429-73A26BF37BB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xmlns="" id="{8560CA76-3611-424A-BDEF-C0CF0EBAF6E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xmlns="" id="{6B2BC040-93D3-42F6-AE71-26B5CF5CFCD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E0AAA1DF-D09F-41E3-BE3D-5E192FA6D1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xmlns="" id="{24F178F7-7DF8-40CB-A8FD-D7DD651DC8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xmlns="" id="{491D08E8-23CE-4FC8-99A8-40D1FDCD2B23}"/>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xmlns="" id="{752C8090-9975-44E3-A0C9-115DF51234F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xmlns="" id="{2FD0EB5B-8512-42B4-9D6C-5C6F8336EAB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xmlns="" id="{F11623E6-B6ED-47F5-A921-96F39095E1BF}"/>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xmlns="" id="{C466CD7F-F0DC-4A2C-A17C-F5800C54BBDB}"/>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xmlns="" id="{B93D3BB0-BEC2-421A-A653-E0CB607D9D62}"/>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xmlns="" id="{8C924E0F-17F7-4073-BC10-85FDF651FE2B}"/>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xmlns="" id="{DF0F7890-EDB2-4022-9456-055849BD6044}"/>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xmlns="" id="{F91F6918-45AD-44E2-80A9-404EB64FBB0F}"/>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xmlns="" id="{0709C086-07FC-44D8-9332-B794E1544824}"/>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a:extLst>
            <a:ext uri="{FF2B5EF4-FFF2-40B4-BE49-F238E27FC236}">
              <a16:creationId xmlns:a16="http://schemas.microsoft.com/office/drawing/2014/main" xmlns="" id="{11CD42CC-2A85-4769-B8D2-0CD928A3F98E}"/>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AA7E4B80-FDD2-4026-875E-0F755E51FE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71CB4B4-2D46-48CC-9EAC-4565D647F3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B9BD59E-4399-4745-B784-7996B4ACF33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2EEED903-D215-4E05-960B-F83F7794E92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86BAEEA8-7DFD-448A-8180-53BA41F9F5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160927</xdr:rowOff>
    </xdr:from>
    <xdr:to>
      <xdr:col>85</xdr:col>
      <xdr:colOff>177800</xdr:colOff>
      <xdr:row>34</xdr:row>
      <xdr:rowOff>91077</xdr:rowOff>
    </xdr:to>
    <xdr:sp macro="" textlink="">
      <xdr:nvSpPr>
        <xdr:cNvPr id="436" name="楕円 435">
          <a:extLst>
            <a:ext uri="{FF2B5EF4-FFF2-40B4-BE49-F238E27FC236}">
              <a16:creationId xmlns:a16="http://schemas.microsoft.com/office/drawing/2014/main" xmlns="" id="{C4B4E8F7-C6A2-4BBE-9D0D-6AB8C14825AA}"/>
            </a:ext>
          </a:extLst>
        </xdr:cNvPr>
        <xdr:cNvSpPr/>
      </xdr:nvSpPr>
      <xdr:spPr>
        <a:xfrm>
          <a:off x="162687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81297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xmlns="" id="{B6B949D2-3D85-41B2-893B-71A4F42ECBB6}"/>
            </a:ext>
          </a:extLst>
        </xdr:cNvPr>
        <xdr:cNvSpPr txBox="1"/>
      </xdr:nvSpPr>
      <xdr:spPr>
        <a:xfrm>
          <a:off x="163576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90714</xdr:rowOff>
    </xdr:from>
    <xdr:to>
      <xdr:col>81</xdr:col>
      <xdr:colOff>101600</xdr:colOff>
      <xdr:row>34</xdr:row>
      <xdr:rowOff>20864</xdr:rowOff>
    </xdr:to>
    <xdr:sp macro="" textlink="">
      <xdr:nvSpPr>
        <xdr:cNvPr id="438" name="楕円 437">
          <a:extLst>
            <a:ext uri="{FF2B5EF4-FFF2-40B4-BE49-F238E27FC236}">
              <a16:creationId xmlns:a16="http://schemas.microsoft.com/office/drawing/2014/main" xmlns="" id="{7E69ED8E-B229-4A88-846D-3E54806BAB90}"/>
            </a:ext>
          </a:extLst>
        </xdr:cNvPr>
        <xdr:cNvSpPr/>
      </xdr:nvSpPr>
      <xdr:spPr>
        <a:xfrm>
          <a:off x="15430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141514</xdr:rowOff>
    </xdr:from>
    <xdr:to>
      <xdr:col>85</xdr:col>
      <xdr:colOff>127000</xdr:colOff>
      <xdr:row>34</xdr:row>
      <xdr:rowOff>40277</xdr:rowOff>
    </xdr:to>
    <xdr:cxnSp macro="">
      <xdr:nvCxnSpPr>
        <xdr:cNvPr id="439" name="直線コネクタ 438">
          <a:extLst>
            <a:ext uri="{FF2B5EF4-FFF2-40B4-BE49-F238E27FC236}">
              <a16:creationId xmlns:a16="http://schemas.microsoft.com/office/drawing/2014/main" xmlns="" id="{F1725E9F-0605-40FF-833D-93CFBFA8CB9C}"/>
            </a:ext>
          </a:extLst>
        </xdr:cNvPr>
        <xdr:cNvCxnSpPr/>
      </xdr:nvCxnSpPr>
      <xdr:spPr>
        <a:xfrm>
          <a:off x="15481300" y="579936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136434</xdr:rowOff>
    </xdr:from>
    <xdr:to>
      <xdr:col>76</xdr:col>
      <xdr:colOff>165100</xdr:colOff>
      <xdr:row>41</xdr:row>
      <xdr:rowOff>66584</xdr:rowOff>
    </xdr:to>
    <xdr:sp macro="" textlink="">
      <xdr:nvSpPr>
        <xdr:cNvPr id="440" name="楕円 439">
          <a:extLst>
            <a:ext uri="{FF2B5EF4-FFF2-40B4-BE49-F238E27FC236}">
              <a16:creationId xmlns:a16="http://schemas.microsoft.com/office/drawing/2014/main" xmlns="" id="{FF3C94D9-34B7-4324-B0BD-A63DA4CB6DCB}"/>
            </a:ext>
          </a:extLst>
        </xdr:cNvPr>
        <xdr:cNvSpPr/>
      </xdr:nvSpPr>
      <xdr:spPr>
        <a:xfrm>
          <a:off x="14541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141514</xdr:rowOff>
    </xdr:from>
    <xdr:to>
      <xdr:col>81</xdr:col>
      <xdr:colOff>50800</xdr:colOff>
      <xdr:row>41</xdr:row>
      <xdr:rowOff>15784</xdr:rowOff>
    </xdr:to>
    <xdr:cxnSp macro="">
      <xdr:nvCxnSpPr>
        <xdr:cNvPr id="441" name="直線コネクタ 440">
          <a:extLst>
            <a:ext uri="{FF2B5EF4-FFF2-40B4-BE49-F238E27FC236}">
              <a16:creationId xmlns:a16="http://schemas.microsoft.com/office/drawing/2014/main" xmlns="" id="{34C17198-5CFC-416D-9C3C-7F8D26EBC4E7}"/>
            </a:ext>
          </a:extLst>
        </xdr:cNvPr>
        <xdr:cNvCxnSpPr/>
      </xdr:nvCxnSpPr>
      <xdr:spPr>
        <a:xfrm flipV="1">
          <a:off x="14592300" y="5799364"/>
          <a:ext cx="889000" cy="12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98878</xdr:rowOff>
    </xdr:from>
    <xdr:to>
      <xdr:col>72</xdr:col>
      <xdr:colOff>38100</xdr:colOff>
      <xdr:row>41</xdr:row>
      <xdr:rowOff>29028</xdr:rowOff>
    </xdr:to>
    <xdr:sp macro="" textlink="">
      <xdr:nvSpPr>
        <xdr:cNvPr id="442" name="楕円 441">
          <a:extLst>
            <a:ext uri="{FF2B5EF4-FFF2-40B4-BE49-F238E27FC236}">
              <a16:creationId xmlns:a16="http://schemas.microsoft.com/office/drawing/2014/main" xmlns="" id="{42219EA7-B57E-49E2-9565-FCA80CF47399}"/>
            </a:ext>
          </a:extLst>
        </xdr:cNvPr>
        <xdr:cNvSpPr/>
      </xdr:nvSpPr>
      <xdr:spPr>
        <a:xfrm>
          <a:off x="13652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149678</xdr:rowOff>
    </xdr:from>
    <xdr:to>
      <xdr:col>76</xdr:col>
      <xdr:colOff>114300</xdr:colOff>
      <xdr:row>41</xdr:row>
      <xdr:rowOff>15784</xdr:rowOff>
    </xdr:to>
    <xdr:cxnSp macro="">
      <xdr:nvCxnSpPr>
        <xdr:cNvPr id="443" name="直線コネクタ 442">
          <a:extLst>
            <a:ext uri="{FF2B5EF4-FFF2-40B4-BE49-F238E27FC236}">
              <a16:creationId xmlns:a16="http://schemas.microsoft.com/office/drawing/2014/main" xmlns="" id="{5279F410-C03D-476E-BB74-2F46F2F067CB}"/>
            </a:ext>
          </a:extLst>
        </xdr:cNvPr>
        <xdr:cNvCxnSpPr/>
      </xdr:nvCxnSpPr>
      <xdr:spPr>
        <a:xfrm>
          <a:off x="13703300" y="70076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61323</xdr:rowOff>
    </xdr:from>
    <xdr:to>
      <xdr:col>67</xdr:col>
      <xdr:colOff>101600</xdr:colOff>
      <xdr:row>40</xdr:row>
      <xdr:rowOff>162923</xdr:rowOff>
    </xdr:to>
    <xdr:sp macro="" textlink="">
      <xdr:nvSpPr>
        <xdr:cNvPr id="444" name="楕円 443">
          <a:extLst>
            <a:ext uri="{FF2B5EF4-FFF2-40B4-BE49-F238E27FC236}">
              <a16:creationId xmlns:a16="http://schemas.microsoft.com/office/drawing/2014/main" xmlns="" id="{4834938E-E30C-4263-A11F-2909B81112EA}"/>
            </a:ext>
          </a:extLst>
        </xdr:cNvPr>
        <xdr:cNvSpPr/>
      </xdr:nvSpPr>
      <xdr:spPr>
        <a:xfrm>
          <a:off x="12763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112123</xdr:rowOff>
    </xdr:from>
    <xdr:to>
      <xdr:col>71</xdr:col>
      <xdr:colOff>177800</xdr:colOff>
      <xdr:row>40</xdr:row>
      <xdr:rowOff>149678</xdr:rowOff>
    </xdr:to>
    <xdr:cxnSp macro="">
      <xdr:nvCxnSpPr>
        <xdr:cNvPr id="445" name="直線コネクタ 444">
          <a:extLst>
            <a:ext uri="{FF2B5EF4-FFF2-40B4-BE49-F238E27FC236}">
              <a16:creationId xmlns:a16="http://schemas.microsoft.com/office/drawing/2014/main" xmlns="" id="{44854A2D-3669-471B-866C-BA4F8B158047}"/>
            </a:ext>
          </a:extLst>
        </xdr:cNvPr>
        <xdr:cNvCxnSpPr/>
      </xdr:nvCxnSpPr>
      <xdr:spPr>
        <a:xfrm>
          <a:off x="12814300" y="69701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xmlns="" id="{4F49373A-77CA-49FF-ADA9-5C0798E25251}"/>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xmlns="" id="{4AEDB21A-75ED-4BCF-9B48-A1CB716BF36E}"/>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xmlns="" id="{3EE567E2-4881-4776-8FC4-2BAA57459ABF}"/>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xmlns="" id="{0BA62003-2EC4-4B61-8791-31A58EEAEEC3}"/>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37391</xdr:rowOff>
    </xdr:from>
    <xdr:ext cx="340478" cy="259045"/>
    <xdr:sp macro="" textlink="">
      <xdr:nvSpPr>
        <xdr:cNvPr id="450" name="n_1mainValue【認定こども園・幼稚園・保育所】&#10;有形固定資産減価償却率">
          <a:extLst>
            <a:ext uri="{FF2B5EF4-FFF2-40B4-BE49-F238E27FC236}">
              <a16:creationId xmlns:a16="http://schemas.microsoft.com/office/drawing/2014/main" xmlns="" id="{E3FB80CA-8A20-4745-ACF6-8858BA51069F}"/>
            </a:ext>
          </a:extLst>
        </xdr:cNvPr>
        <xdr:cNvSpPr txBox="1"/>
      </xdr:nvSpPr>
      <xdr:spPr>
        <a:xfrm>
          <a:off x="152983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57711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xmlns="" id="{93BEF820-BB5B-4DD6-8DA1-A20359854093}"/>
            </a:ext>
          </a:extLst>
        </xdr:cNvPr>
        <xdr:cNvSpPr txBox="1"/>
      </xdr:nvSpPr>
      <xdr:spPr>
        <a:xfrm>
          <a:off x="14389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20155</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xmlns="" id="{4154B841-9AD7-40B2-BFD7-6707AEBAF30D}"/>
            </a:ext>
          </a:extLst>
        </xdr:cNvPr>
        <xdr:cNvSpPr txBox="1"/>
      </xdr:nvSpPr>
      <xdr:spPr>
        <a:xfrm>
          <a:off x="13500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xmlns="" id="{B87CC6F2-036F-446A-A79D-5C118DC342AF}"/>
            </a:ext>
          </a:extLst>
        </xdr:cNvPr>
        <xdr:cNvSpPr txBox="1"/>
      </xdr:nvSpPr>
      <xdr:spPr>
        <a:xfrm>
          <a:off x="12611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227B8282-E92E-4627-88BE-AF22477B44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28FA4644-3072-4A0E-99E5-0FA912B9A9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9446E042-59CA-49B4-8C8D-19412F1E3A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98723678-48AE-4382-B30A-622103D3BF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ABDF7EA4-3810-4988-B435-46AAA71BF8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F919DA7B-8550-49DA-8665-FF4C6B7970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308A4659-C9BB-4869-83A6-4F68CFFC14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ABBC1631-C038-485B-B08D-13DC84C501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09304987-E2A8-4AB7-8AF7-98FA849FAB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1446B15B-6818-4306-9310-A7A02D75167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xmlns="" id="{F2EBDCC6-BAD3-40DE-911B-E43735B8995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xmlns="" id="{24CEB6DE-F485-427D-85C9-AEA58A56D85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xmlns="" id="{29A6B1C0-A1BD-459D-ABDD-2B3FF0CAAD7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xmlns="" id="{EEEE6984-D20C-4E7F-AAE3-FDC4AE51501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xmlns="" id="{ED89E9B9-0800-4824-8642-3AB68A65768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xmlns="" id="{201758A2-59DB-468C-90C8-687E2DD47FA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xmlns="" id="{6B121CC1-5485-464F-88A4-2F6F1137F3D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xmlns="" id="{216CCE86-6643-49A6-9B59-0C323ECD680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xmlns="" id="{FEEB90B4-3EEB-4918-9B84-1389656976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xmlns="" id="{B231A135-000E-4B24-9B0A-E23D2CBA81B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xmlns="" id="{017E19F3-E079-47C2-9BBB-1581EDFCCE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xmlns="" id="{269376F9-52F7-4EB8-8F85-370C3171015A}"/>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xmlns="" id="{AF7AB429-531E-4D52-83AF-76163121577B}"/>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xmlns="" id="{CA0F2124-95A1-4673-8E06-118876C8DFA5}"/>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xmlns="" id="{45EFCDAD-1E5A-4093-A0BE-E53CB7FF7A66}"/>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xmlns="" id="{640A69E2-F72A-408E-AA01-82A5CFFCD7CD}"/>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xmlns="" id="{091FED32-C2B4-4788-AB32-10BFF9E05544}"/>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xmlns="" id="{ACA7C264-D055-4ED4-BE83-298E9C5BDF46}"/>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xmlns="" id="{3506405C-D250-42AC-B9C2-BEA66CCF6EBA}"/>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xmlns="" id="{15670DCE-4E9F-46B3-93C9-0417E4919E52}"/>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xmlns="" id="{B6ECC74A-CFF9-495D-8992-4F2523F13107}"/>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a:extLst>
            <a:ext uri="{FF2B5EF4-FFF2-40B4-BE49-F238E27FC236}">
              <a16:creationId xmlns:a16="http://schemas.microsoft.com/office/drawing/2014/main" xmlns="" id="{776CDB91-8612-40DB-8B1A-B30141E619E7}"/>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DCEB5F57-D5DC-4847-8585-6AE503C03B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8CB3D9B4-3272-4209-968E-87845C080F2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52D8B6F6-A299-4012-9F9F-2064714599E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21778663-1FFB-42B4-8BD8-65CA1C78EF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B6D3D9F1-08F5-4174-A6E2-2C3E1BA779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131928</xdr:rowOff>
    </xdr:from>
    <xdr:to>
      <xdr:col>116</xdr:col>
      <xdr:colOff>114300</xdr:colOff>
      <xdr:row>40</xdr:row>
      <xdr:rowOff>62078</xdr:rowOff>
    </xdr:to>
    <xdr:sp macro="" textlink="">
      <xdr:nvSpPr>
        <xdr:cNvPr id="491" name="楕円 490">
          <a:extLst>
            <a:ext uri="{FF2B5EF4-FFF2-40B4-BE49-F238E27FC236}">
              <a16:creationId xmlns:a16="http://schemas.microsoft.com/office/drawing/2014/main" xmlns="" id="{60C271CD-44F6-4980-B7A8-0D398E9DC690}"/>
            </a:ext>
          </a:extLst>
        </xdr:cNvPr>
        <xdr:cNvSpPr/>
      </xdr:nvSpPr>
      <xdr:spPr>
        <a:xfrm>
          <a:off x="221107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154805</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xmlns="" id="{92E891C9-A04C-4BDC-96A5-1E38E500F3AE}"/>
            </a:ext>
          </a:extLst>
        </xdr:cNvPr>
        <xdr:cNvSpPr txBox="1"/>
      </xdr:nvSpPr>
      <xdr:spPr>
        <a:xfrm>
          <a:off x="22199600" y="666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129184</xdr:rowOff>
    </xdr:from>
    <xdr:to>
      <xdr:col>112</xdr:col>
      <xdr:colOff>38100</xdr:colOff>
      <xdr:row>40</xdr:row>
      <xdr:rowOff>59334</xdr:rowOff>
    </xdr:to>
    <xdr:sp macro="" textlink="">
      <xdr:nvSpPr>
        <xdr:cNvPr id="493" name="楕円 492">
          <a:extLst>
            <a:ext uri="{FF2B5EF4-FFF2-40B4-BE49-F238E27FC236}">
              <a16:creationId xmlns:a16="http://schemas.microsoft.com/office/drawing/2014/main" xmlns="" id="{358400D3-3FD3-4BC1-BF0A-7072B5DBD6D6}"/>
            </a:ext>
          </a:extLst>
        </xdr:cNvPr>
        <xdr:cNvSpPr/>
      </xdr:nvSpPr>
      <xdr:spPr>
        <a:xfrm>
          <a:off x="21272500" y="68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xdr:rowOff>
    </xdr:from>
    <xdr:to>
      <xdr:col>116</xdr:col>
      <xdr:colOff>63500</xdr:colOff>
      <xdr:row>40</xdr:row>
      <xdr:rowOff>11278</xdr:rowOff>
    </xdr:to>
    <xdr:cxnSp macro="">
      <xdr:nvCxnSpPr>
        <xdr:cNvPr id="494" name="直線コネクタ 493">
          <a:extLst>
            <a:ext uri="{FF2B5EF4-FFF2-40B4-BE49-F238E27FC236}">
              <a16:creationId xmlns:a16="http://schemas.microsoft.com/office/drawing/2014/main" xmlns="" id="{F6837B5B-F43C-4296-B83A-91B8FC7C8540}"/>
            </a:ext>
          </a:extLst>
        </xdr:cNvPr>
        <xdr:cNvCxnSpPr/>
      </xdr:nvCxnSpPr>
      <xdr:spPr>
        <a:xfrm>
          <a:off x="21323300" y="686653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94437</xdr:rowOff>
    </xdr:from>
    <xdr:to>
      <xdr:col>107</xdr:col>
      <xdr:colOff>101600</xdr:colOff>
      <xdr:row>40</xdr:row>
      <xdr:rowOff>24587</xdr:rowOff>
    </xdr:to>
    <xdr:sp macro="" textlink="">
      <xdr:nvSpPr>
        <xdr:cNvPr id="495" name="楕円 494">
          <a:extLst>
            <a:ext uri="{FF2B5EF4-FFF2-40B4-BE49-F238E27FC236}">
              <a16:creationId xmlns:a16="http://schemas.microsoft.com/office/drawing/2014/main" xmlns="" id="{68FE131C-6CFD-41BF-A5F7-D0C9E7853340}"/>
            </a:ext>
          </a:extLst>
        </xdr:cNvPr>
        <xdr:cNvSpPr/>
      </xdr:nvSpPr>
      <xdr:spPr>
        <a:xfrm>
          <a:off x="20383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145237</xdr:rowOff>
    </xdr:from>
    <xdr:to>
      <xdr:col>111</xdr:col>
      <xdr:colOff>177800</xdr:colOff>
      <xdr:row>40</xdr:row>
      <xdr:rowOff>8534</xdr:rowOff>
    </xdr:to>
    <xdr:cxnSp macro="">
      <xdr:nvCxnSpPr>
        <xdr:cNvPr id="496" name="直線コネクタ 495">
          <a:extLst>
            <a:ext uri="{FF2B5EF4-FFF2-40B4-BE49-F238E27FC236}">
              <a16:creationId xmlns:a16="http://schemas.microsoft.com/office/drawing/2014/main" xmlns="" id="{F87225FD-A584-44DE-B821-5DE351619A8F}"/>
            </a:ext>
          </a:extLst>
        </xdr:cNvPr>
        <xdr:cNvCxnSpPr/>
      </xdr:nvCxnSpPr>
      <xdr:spPr>
        <a:xfrm>
          <a:off x="20434300" y="683178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88036</xdr:rowOff>
    </xdr:from>
    <xdr:to>
      <xdr:col>102</xdr:col>
      <xdr:colOff>165100</xdr:colOff>
      <xdr:row>40</xdr:row>
      <xdr:rowOff>18186</xdr:rowOff>
    </xdr:to>
    <xdr:sp macro="" textlink="">
      <xdr:nvSpPr>
        <xdr:cNvPr id="497" name="楕円 496">
          <a:extLst>
            <a:ext uri="{FF2B5EF4-FFF2-40B4-BE49-F238E27FC236}">
              <a16:creationId xmlns:a16="http://schemas.microsoft.com/office/drawing/2014/main" xmlns="" id="{9F597D7B-98D5-495A-B80D-185B9DB76E0D}"/>
            </a:ext>
          </a:extLst>
        </xdr:cNvPr>
        <xdr:cNvSpPr/>
      </xdr:nvSpPr>
      <xdr:spPr>
        <a:xfrm>
          <a:off x="19494500" y="67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138836</xdr:rowOff>
    </xdr:from>
    <xdr:to>
      <xdr:col>107</xdr:col>
      <xdr:colOff>50800</xdr:colOff>
      <xdr:row>39</xdr:row>
      <xdr:rowOff>145237</xdr:rowOff>
    </xdr:to>
    <xdr:cxnSp macro="">
      <xdr:nvCxnSpPr>
        <xdr:cNvPr id="498" name="直線コネクタ 497">
          <a:extLst>
            <a:ext uri="{FF2B5EF4-FFF2-40B4-BE49-F238E27FC236}">
              <a16:creationId xmlns:a16="http://schemas.microsoft.com/office/drawing/2014/main" xmlns="" id="{8A6BBB57-09C5-413E-98E1-C0FCB616673F}"/>
            </a:ext>
          </a:extLst>
        </xdr:cNvPr>
        <xdr:cNvCxnSpPr/>
      </xdr:nvCxnSpPr>
      <xdr:spPr>
        <a:xfrm>
          <a:off x="19545300" y="68253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78892</xdr:rowOff>
    </xdr:from>
    <xdr:to>
      <xdr:col>98</xdr:col>
      <xdr:colOff>38100</xdr:colOff>
      <xdr:row>40</xdr:row>
      <xdr:rowOff>9042</xdr:rowOff>
    </xdr:to>
    <xdr:sp macro="" textlink="">
      <xdr:nvSpPr>
        <xdr:cNvPr id="499" name="楕円 498">
          <a:extLst>
            <a:ext uri="{FF2B5EF4-FFF2-40B4-BE49-F238E27FC236}">
              <a16:creationId xmlns:a16="http://schemas.microsoft.com/office/drawing/2014/main" xmlns="" id="{F22E6B18-246D-49B0-B828-73107444E1C8}"/>
            </a:ext>
          </a:extLst>
        </xdr:cNvPr>
        <xdr:cNvSpPr/>
      </xdr:nvSpPr>
      <xdr:spPr>
        <a:xfrm>
          <a:off x="18605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129692</xdr:rowOff>
    </xdr:from>
    <xdr:to>
      <xdr:col>102</xdr:col>
      <xdr:colOff>114300</xdr:colOff>
      <xdr:row>39</xdr:row>
      <xdr:rowOff>138836</xdr:rowOff>
    </xdr:to>
    <xdr:cxnSp macro="">
      <xdr:nvCxnSpPr>
        <xdr:cNvPr id="500" name="直線コネクタ 499">
          <a:extLst>
            <a:ext uri="{FF2B5EF4-FFF2-40B4-BE49-F238E27FC236}">
              <a16:creationId xmlns:a16="http://schemas.microsoft.com/office/drawing/2014/main" xmlns="" id="{533043D0-4204-4AEE-8590-D30B51711088}"/>
            </a:ext>
          </a:extLst>
        </xdr:cNvPr>
        <xdr:cNvCxnSpPr/>
      </xdr:nvCxnSpPr>
      <xdr:spPr>
        <a:xfrm>
          <a:off x="18656300" y="68162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xmlns="" id="{C1EE6198-8286-486A-8D7E-A27FB3495883}"/>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xmlns="" id="{B6644095-5BEE-4F89-8B1B-EEA0301FEED9}"/>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xmlns="" id="{7F925D58-D723-441E-ABC8-1D357083B769}"/>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xmlns="" id="{4D97FD14-5273-4D0D-A8DA-C7C120748A4F}"/>
            </a:ext>
          </a:extLst>
        </xdr:cNvPr>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75861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xmlns="" id="{DC26E65E-159C-4717-8B2F-949C8E96F099}"/>
            </a:ext>
          </a:extLst>
        </xdr:cNvPr>
        <xdr:cNvSpPr txBox="1"/>
      </xdr:nvSpPr>
      <xdr:spPr>
        <a:xfrm>
          <a:off x="21075727" y="65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41114</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xmlns="" id="{1973E9BA-8AC6-43D0-A335-08B6B61FD826}"/>
            </a:ext>
          </a:extLst>
        </xdr:cNvPr>
        <xdr:cNvSpPr txBox="1"/>
      </xdr:nvSpPr>
      <xdr:spPr>
        <a:xfrm>
          <a:off x="20199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34713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xmlns="" id="{553F3306-E051-423D-8050-29A594454150}"/>
            </a:ext>
          </a:extLst>
        </xdr:cNvPr>
        <xdr:cNvSpPr txBox="1"/>
      </xdr:nvSpPr>
      <xdr:spPr>
        <a:xfrm>
          <a:off x="19310427" y="6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25569</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xmlns="" id="{FB8B5A67-6201-442D-83F6-2C1C139E4FA9}"/>
            </a:ext>
          </a:extLst>
        </xdr:cNvPr>
        <xdr:cNvSpPr txBox="1"/>
      </xdr:nvSpPr>
      <xdr:spPr>
        <a:xfrm>
          <a:off x="18421427" y="65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xmlns="" id="{C0D41DF8-9057-4B1E-B76B-58240808B5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xmlns="" id="{2D6DC860-6259-4A38-A5FA-2BA0F218AC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xmlns="" id="{3BB9415E-C8A4-4A46-9954-928FBAC0FE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xmlns="" id="{71ACC63F-B385-4A3C-8657-74487F932E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xmlns="" id="{0D711AC1-AD02-46BF-AB4F-C48DBC4B80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xmlns="" id="{82631597-1D79-46DC-ADC4-63213B70CF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xmlns="" id="{7B6C0B01-B55C-4388-A365-19B1B7A89A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xmlns="" id="{EF3536BD-FD49-48CE-A4A4-CADD7D0B7E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xmlns="" id="{A236BDC5-BB68-4FE8-B0C8-02D0BDAF23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xmlns="" id="{F9EB5A31-8F44-4C5E-A3B0-EAFCE2AC02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xmlns="" id="{10B956ED-87A6-494B-A72C-8B0FC033F94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xmlns="" id="{ED940813-A332-4439-8949-380970C01D2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xmlns="" id="{21A6E3B6-60DC-46C0-B640-9258937B58D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xmlns="" id="{788CB44C-1049-4D39-871A-15520BE1D0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xmlns="" id="{E90CB6A1-B167-4643-A514-5E6CC2070C7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xmlns="" id="{61A5E339-DA9A-4B32-BC61-E085EA78C19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xmlns="" id="{B3547720-5C6E-4F58-9D3C-113868B1D9C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xmlns="" id="{B75CD1EB-0036-4AA2-829E-D19DE82F2EC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xmlns="" id="{CC562CD3-8716-49DC-BF9D-7B581B2EB2B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xmlns="" id="{D7C152F5-09ED-4E65-91B8-3B6969C8EF2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xmlns="" id="{F194F1CC-9747-494E-BD54-1DF2C5B41EA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xmlns="" id="{D9FE4B27-1C24-47E0-B23D-62433C8E29F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xmlns="" id="{645A3A5F-A3A5-4D03-BEC3-9D582539DB0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xmlns="" id="{4B0BBC4C-929A-4A32-8D6E-4D6665CE26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xmlns="" id="{9BE1DBA7-8046-4B51-8A55-8DC6E59FD1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xmlns="" id="{3EA7BB8E-632A-4DCF-AD96-C496EC400EBF}"/>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xmlns="" id="{C5B8D2C6-DFFB-485F-912E-4589C0958C33}"/>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xmlns="" id="{7523E45A-E989-4032-B533-8B892B61F8A9}"/>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xmlns="" id="{5FA1BF93-9A76-4B5B-B87C-7FC21CDA513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xmlns="" id="{C2EA9C68-7EFF-41BD-91E0-81D94B757561}"/>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a:extLst>
            <a:ext uri="{FF2B5EF4-FFF2-40B4-BE49-F238E27FC236}">
              <a16:creationId xmlns:a16="http://schemas.microsoft.com/office/drawing/2014/main" xmlns="" id="{8561E6EE-FE81-42BA-91B3-20B188F8A5C0}"/>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xmlns="" id="{FFCE0BF9-4814-4ACA-B680-B6A2B4676B94}"/>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xmlns="" id="{7E684B55-CD49-4DD4-9820-ED01905D6DF8}"/>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xmlns="" id="{08E95F41-2255-49EA-9F29-EDCAF131389E}"/>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xmlns="" id="{FE7D6F93-E064-4B16-AB67-FD0C93F1EF04}"/>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a:extLst>
            <a:ext uri="{FF2B5EF4-FFF2-40B4-BE49-F238E27FC236}">
              <a16:creationId xmlns:a16="http://schemas.microsoft.com/office/drawing/2014/main" xmlns="" id="{4EE9E023-18F5-4969-AC0A-A06CE33A59E4}"/>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ED7AFBE9-FE09-4214-88FF-1214EE0E02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28BFAEEE-6CE8-4AF5-81A0-EDD0EBBA0F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EE83C6F8-BA2B-491C-8E04-7F57256C3B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5741FEDB-2221-4CE1-88AC-F7404565DA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AB9D0C67-D5CB-4B8E-B87D-33F8F753A6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50" name="楕円 549">
          <a:extLst>
            <a:ext uri="{FF2B5EF4-FFF2-40B4-BE49-F238E27FC236}">
              <a16:creationId xmlns:a16="http://schemas.microsoft.com/office/drawing/2014/main" xmlns="" id="{D24B7AF7-DD8D-4D0F-969B-F7180F95134D}"/>
            </a:ext>
          </a:extLst>
        </xdr:cNvPr>
        <xdr:cNvSpPr/>
      </xdr:nvSpPr>
      <xdr:spPr>
        <a:xfrm>
          <a:off x="16268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125203</xdr:rowOff>
    </xdr:from>
    <xdr:ext cx="405111" cy="259045"/>
    <xdr:sp macro="" textlink="">
      <xdr:nvSpPr>
        <xdr:cNvPr id="551" name="【学校施設】&#10;有形固定資産減価償却率該当値テキスト">
          <a:extLst>
            <a:ext uri="{FF2B5EF4-FFF2-40B4-BE49-F238E27FC236}">
              <a16:creationId xmlns:a16="http://schemas.microsoft.com/office/drawing/2014/main" xmlns="" id="{A7FB8CD1-E38F-43CD-A2D5-0F6E37912589}"/>
            </a:ext>
          </a:extLst>
        </xdr:cNvPr>
        <xdr:cNvSpPr txBox="1"/>
      </xdr:nvSpPr>
      <xdr:spPr>
        <a:xfrm>
          <a:off x="1635760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52" name="楕円 551">
          <a:extLst>
            <a:ext uri="{FF2B5EF4-FFF2-40B4-BE49-F238E27FC236}">
              <a16:creationId xmlns:a16="http://schemas.microsoft.com/office/drawing/2014/main" xmlns="" id="{F15FA8F6-C9F6-4723-A2C7-E582DF6E1E45}"/>
            </a:ext>
          </a:extLst>
        </xdr:cNvPr>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104503</xdr:rowOff>
    </xdr:to>
    <xdr:cxnSp macro="">
      <xdr:nvCxnSpPr>
        <xdr:cNvPr id="553" name="直線コネクタ 552">
          <a:extLst>
            <a:ext uri="{FF2B5EF4-FFF2-40B4-BE49-F238E27FC236}">
              <a16:creationId xmlns:a16="http://schemas.microsoft.com/office/drawing/2014/main" xmlns="" id="{189B6723-59BF-45B1-BC6C-2D7564DB52DA}"/>
            </a:ext>
          </a:extLst>
        </xdr:cNvPr>
        <xdr:cNvCxnSpPr/>
      </xdr:nvCxnSpPr>
      <xdr:spPr>
        <a:xfrm flipV="1">
          <a:off x="15481300" y="1048457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27577</xdr:rowOff>
    </xdr:from>
    <xdr:to>
      <xdr:col>76</xdr:col>
      <xdr:colOff>165100</xdr:colOff>
      <xdr:row>61</xdr:row>
      <xdr:rowOff>129177</xdr:rowOff>
    </xdr:to>
    <xdr:sp macro="" textlink="">
      <xdr:nvSpPr>
        <xdr:cNvPr id="554" name="楕円 553">
          <a:extLst>
            <a:ext uri="{FF2B5EF4-FFF2-40B4-BE49-F238E27FC236}">
              <a16:creationId xmlns:a16="http://schemas.microsoft.com/office/drawing/2014/main" xmlns="" id="{9DA9ADBA-BCF0-43AB-B175-9E391069933C}"/>
            </a:ext>
          </a:extLst>
        </xdr:cNvPr>
        <xdr:cNvSpPr/>
      </xdr:nvSpPr>
      <xdr:spPr>
        <a:xfrm>
          <a:off x="14541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78377</xdr:rowOff>
    </xdr:from>
    <xdr:to>
      <xdr:col>81</xdr:col>
      <xdr:colOff>50800</xdr:colOff>
      <xdr:row>61</xdr:row>
      <xdr:rowOff>104503</xdr:rowOff>
    </xdr:to>
    <xdr:cxnSp macro="">
      <xdr:nvCxnSpPr>
        <xdr:cNvPr id="555" name="直線コネクタ 554">
          <a:extLst>
            <a:ext uri="{FF2B5EF4-FFF2-40B4-BE49-F238E27FC236}">
              <a16:creationId xmlns:a16="http://schemas.microsoft.com/office/drawing/2014/main" xmlns="" id="{78843753-5B6E-4EE2-9C37-EF63CAA6C666}"/>
            </a:ext>
          </a:extLst>
        </xdr:cNvPr>
        <xdr:cNvCxnSpPr/>
      </xdr:nvCxnSpPr>
      <xdr:spPr>
        <a:xfrm>
          <a:off x="14592300" y="105368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9616</xdr:rowOff>
    </xdr:from>
    <xdr:to>
      <xdr:col>72</xdr:col>
      <xdr:colOff>38100</xdr:colOff>
      <xdr:row>61</xdr:row>
      <xdr:rowOff>111216</xdr:rowOff>
    </xdr:to>
    <xdr:sp macro="" textlink="">
      <xdr:nvSpPr>
        <xdr:cNvPr id="556" name="楕円 555">
          <a:extLst>
            <a:ext uri="{FF2B5EF4-FFF2-40B4-BE49-F238E27FC236}">
              <a16:creationId xmlns:a16="http://schemas.microsoft.com/office/drawing/2014/main" xmlns="" id="{627DDFBE-025B-4634-B344-BCCA8A4DB213}"/>
            </a:ext>
          </a:extLst>
        </xdr:cNvPr>
        <xdr:cNvSpPr/>
      </xdr:nvSpPr>
      <xdr:spPr>
        <a:xfrm>
          <a:off x="13652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60416</xdr:rowOff>
    </xdr:from>
    <xdr:to>
      <xdr:col>76</xdr:col>
      <xdr:colOff>114300</xdr:colOff>
      <xdr:row>61</xdr:row>
      <xdr:rowOff>78377</xdr:rowOff>
    </xdr:to>
    <xdr:cxnSp macro="">
      <xdr:nvCxnSpPr>
        <xdr:cNvPr id="557" name="直線コネクタ 556">
          <a:extLst>
            <a:ext uri="{FF2B5EF4-FFF2-40B4-BE49-F238E27FC236}">
              <a16:creationId xmlns:a16="http://schemas.microsoft.com/office/drawing/2014/main" xmlns="" id="{F3E6784A-60CE-4694-8052-3BDC7F061098}"/>
            </a:ext>
          </a:extLst>
        </xdr:cNvPr>
        <xdr:cNvCxnSpPr/>
      </xdr:nvCxnSpPr>
      <xdr:spPr>
        <a:xfrm>
          <a:off x="13703300" y="1051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58" name="楕円 557">
          <a:extLst>
            <a:ext uri="{FF2B5EF4-FFF2-40B4-BE49-F238E27FC236}">
              <a16:creationId xmlns:a16="http://schemas.microsoft.com/office/drawing/2014/main" xmlns="" id="{A5FDF7C7-1EBF-4C63-ADB5-D698FE5228BE}"/>
            </a:ext>
          </a:extLst>
        </xdr:cNvPr>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60416</xdr:rowOff>
    </xdr:from>
    <xdr:to>
      <xdr:col>71</xdr:col>
      <xdr:colOff>177800</xdr:colOff>
      <xdr:row>61</xdr:row>
      <xdr:rowOff>80010</xdr:rowOff>
    </xdr:to>
    <xdr:cxnSp macro="">
      <xdr:nvCxnSpPr>
        <xdr:cNvPr id="559" name="直線コネクタ 558">
          <a:extLst>
            <a:ext uri="{FF2B5EF4-FFF2-40B4-BE49-F238E27FC236}">
              <a16:creationId xmlns:a16="http://schemas.microsoft.com/office/drawing/2014/main" xmlns="" id="{0158D3F7-D796-4862-B25A-5B4C93997A11}"/>
            </a:ext>
          </a:extLst>
        </xdr:cNvPr>
        <xdr:cNvCxnSpPr/>
      </xdr:nvCxnSpPr>
      <xdr:spPr>
        <a:xfrm flipV="1">
          <a:off x="12814300" y="105188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a:extLst>
            <a:ext uri="{FF2B5EF4-FFF2-40B4-BE49-F238E27FC236}">
              <a16:creationId xmlns:a16="http://schemas.microsoft.com/office/drawing/2014/main" xmlns="" id="{ADD9C18C-5CB7-48AF-9638-170165EFC438}"/>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a:extLst>
            <a:ext uri="{FF2B5EF4-FFF2-40B4-BE49-F238E27FC236}">
              <a16:creationId xmlns:a16="http://schemas.microsoft.com/office/drawing/2014/main" xmlns="" id="{06904CEB-117D-4874-AE1B-F0614676A03C}"/>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a:extLst>
            <a:ext uri="{FF2B5EF4-FFF2-40B4-BE49-F238E27FC236}">
              <a16:creationId xmlns:a16="http://schemas.microsoft.com/office/drawing/2014/main" xmlns="" id="{22534E67-2839-4637-AFDD-94B259C9E676}"/>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a:extLst>
            <a:ext uri="{FF2B5EF4-FFF2-40B4-BE49-F238E27FC236}">
              <a16:creationId xmlns:a16="http://schemas.microsoft.com/office/drawing/2014/main" xmlns="" id="{D4D64E13-6102-49AE-9F51-379F6FD83691}"/>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64" name="n_1mainValue【学校施設】&#10;有形固定資産減価償却率">
          <a:extLst>
            <a:ext uri="{FF2B5EF4-FFF2-40B4-BE49-F238E27FC236}">
              <a16:creationId xmlns:a16="http://schemas.microsoft.com/office/drawing/2014/main" xmlns="" id="{EAB8E706-6E35-437C-A054-8175DFF52BCF}"/>
            </a:ext>
          </a:extLst>
        </xdr:cNvPr>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120304</xdr:rowOff>
    </xdr:from>
    <xdr:ext cx="405111" cy="259045"/>
    <xdr:sp macro="" textlink="">
      <xdr:nvSpPr>
        <xdr:cNvPr id="565" name="n_2mainValue【学校施設】&#10;有形固定資産減価償却率">
          <a:extLst>
            <a:ext uri="{FF2B5EF4-FFF2-40B4-BE49-F238E27FC236}">
              <a16:creationId xmlns:a16="http://schemas.microsoft.com/office/drawing/2014/main" xmlns="" id="{3564E3BF-8928-439B-BC17-A4E3C2C15563}"/>
            </a:ext>
          </a:extLst>
        </xdr:cNvPr>
        <xdr:cNvSpPr txBox="1"/>
      </xdr:nvSpPr>
      <xdr:spPr>
        <a:xfrm>
          <a:off x="14389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102343</xdr:rowOff>
    </xdr:from>
    <xdr:ext cx="405111" cy="259045"/>
    <xdr:sp macro="" textlink="">
      <xdr:nvSpPr>
        <xdr:cNvPr id="566" name="n_3mainValue【学校施設】&#10;有形固定資産減価償却率">
          <a:extLst>
            <a:ext uri="{FF2B5EF4-FFF2-40B4-BE49-F238E27FC236}">
              <a16:creationId xmlns:a16="http://schemas.microsoft.com/office/drawing/2014/main" xmlns="" id="{4069E028-0DDE-4E17-9AB1-1BA3DE469F2C}"/>
            </a:ext>
          </a:extLst>
        </xdr:cNvPr>
        <xdr:cNvSpPr txBox="1"/>
      </xdr:nvSpPr>
      <xdr:spPr>
        <a:xfrm>
          <a:off x="13500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67" name="n_4mainValue【学校施設】&#10;有形固定資産減価償却率">
          <a:extLst>
            <a:ext uri="{FF2B5EF4-FFF2-40B4-BE49-F238E27FC236}">
              <a16:creationId xmlns:a16="http://schemas.microsoft.com/office/drawing/2014/main" xmlns="" id="{8E2E906B-72C3-4824-BE00-A1B290FD7F7A}"/>
            </a:ext>
          </a:extLst>
        </xdr:cNvPr>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xmlns="" id="{F5009B7A-813D-4CEB-868A-75E70A3828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xmlns="" id="{EDE24A9F-57DE-4883-90DC-7EC1F22C90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xmlns="" id="{59FD25A8-1B3E-4432-9501-2D0318762C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xmlns="" id="{1BFF31D3-45A4-44B5-A6CD-A178284C33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xmlns="" id="{17921B6A-6BC6-4B5C-AF75-8A16286301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xmlns="" id="{DF0358B5-27AE-40AF-A5CC-0B0B3DC63D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xmlns="" id="{3CCC9117-64D2-4C8E-B1A4-284D1B6B17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xmlns="" id="{CAE41236-1F2C-41BB-8C8C-0FE3A31179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xmlns="" id="{66041BE3-AE7E-4F80-B0BF-0FBAACD7900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xmlns="" id="{79D3FEA7-1A68-4C75-9929-2E68F24CB1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xmlns="" id="{704FA2D7-D230-45BA-9773-DC91F93C6BF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xmlns="" id="{FF548F72-3298-4289-826E-AFC0D6645F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xmlns="" id="{E24F7415-A84A-4DE8-9D79-4F8F05B655B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xmlns="" id="{12FA7F7C-070F-4A41-9104-8222A6264DC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xmlns="" id="{9002588A-6829-44CA-B83C-AF7F9212C9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xmlns="" id="{821FAC81-6013-4FCC-B064-02E4BEA815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xmlns="" id="{C9867EC3-16E1-4474-8BC9-5A9A9DEFCF2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xmlns="" id="{D2FD1825-1101-4238-8C31-D5629397E84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xmlns="" id="{C85CCF19-AD98-4B11-81C4-49B1B6085E1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xmlns="" id="{F0DC0C3A-2A16-487D-BA7D-35212F2EBAC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CBA4E024-1BF9-4AF8-9D87-AAB9CA9F32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xmlns="" id="{FD06FE15-B14D-47C2-8021-037590E9CCA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xmlns="" id="{D6E2EAEF-DE4D-40FE-A11C-AC1D0AF51F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xmlns="" id="{1996E5E0-CB78-4B8A-B0F4-C38C01B8C51F}"/>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xmlns="" id="{B5126B92-273E-40A3-B536-ECA27DC6189A}"/>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xmlns="" id="{3184204A-BC53-4EC4-8DCA-7E0071DC8E49}"/>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xmlns="" id="{12DC77F9-A2E0-45E5-99E2-98C3DECF0884}"/>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xmlns="" id="{AB2D8155-49F7-412C-BACD-F23907F26251}"/>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xmlns="" id="{2EEFF50A-B394-4AC6-B235-18066ED4B594}"/>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xmlns="" id="{34C7CC76-42DC-49C3-9021-8DF4E629A76C}"/>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xmlns="" id="{041E8D66-3994-4F05-AFAA-41EF79E74135}"/>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xmlns="" id="{0B392DAD-93D0-46F6-8CD1-03C26E010BFC}"/>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xmlns="" id="{5FAF65AA-6061-49F9-843D-B5C7D5854AF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a:extLst>
            <a:ext uri="{FF2B5EF4-FFF2-40B4-BE49-F238E27FC236}">
              <a16:creationId xmlns:a16="http://schemas.microsoft.com/office/drawing/2014/main" xmlns="" id="{8237EB7E-913B-4416-BF79-1E3C54E15B2E}"/>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C1ED7EFF-0211-4737-871E-70F444C7F9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A9E73562-AAF0-4ECD-9CC1-728EEF0F75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3C650B59-C105-4AB8-BB2C-C32C4AC63B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D82F0BA8-DD1D-4CA4-BAE7-1BF255DE22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A85DB2EF-D7B8-40E2-BBD5-57E0A0F0A64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133032</xdr:rowOff>
    </xdr:from>
    <xdr:to>
      <xdr:col>116</xdr:col>
      <xdr:colOff>114300</xdr:colOff>
      <xdr:row>62</xdr:row>
      <xdr:rowOff>63182</xdr:rowOff>
    </xdr:to>
    <xdr:sp macro="" textlink="">
      <xdr:nvSpPr>
        <xdr:cNvPr id="607" name="楕円 606">
          <a:extLst>
            <a:ext uri="{FF2B5EF4-FFF2-40B4-BE49-F238E27FC236}">
              <a16:creationId xmlns:a16="http://schemas.microsoft.com/office/drawing/2014/main" xmlns="" id="{D4C0F248-0E7F-4452-9C44-78763CD7670B}"/>
            </a:ext>
          </a:extLst>
        </xdr:cNvPr>
        <xdr:cNvSpPr/>
      </xdr:nvSpPr>
      <xdr:spPr>
        <a:xfrm>
          <a:off x="22110700" y="105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111459</xdr:rowOff>
    </xdr:from>
    <xdr:ext cx="469744" cy="259045"/>
    <xdr:sp macro="" textlink="">
      <xdr:nvSpPr>
        <xdr:cNvPr id="608" name="【学校施設】&#10;一人当たり面積該当値テキスト">
          <a:extLst>
            <a:ext uri="{FF2B5EF4-FFF2-40B4-BE49-F238E27FC236}">
              <a16:creationId xmlns:a16="http://schemas.microsoft.com/office/drawing/2014/main" xmlns="" id="{9AC5284F-879F-4BD3-9525-AD702E49877A}"/>
            </a:ext>
          </a:extLst>
        </xdr:cNvPr>
        <xdr:cNvSpPr txBox="1"/>
      </xdr:nvSpPr>
      <xdr:spPr>
        <a:xfrm>
          <a:off x="22199600" y="1056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137605</xdr:rowOff>
    </xdr:from>
    <xdr:to>
      <xdr:col>112</xdr:col>
      <xdr:colOff>38100</xdr:colOff>
      <xdr:row>62</xdr:row>
      <xdr:rowOff>67755</xdr:rowOff>
    </xdr:to>
    <xdr:sp macro="" textlink="">
      <xdr:nvSpPr>
        <xdr:cNvPr id="609" name="楕円 608">
          <a:extLst>
            <a:ext uri="{FF2B5EF4-FFF2-40B4-BE49-F238E27FC236}">
              <a16:creationId xmlns:a16="http://schemas.microsoft.com/office/drawing/2014/main" xmlns="" id="{DBC21A7C-8989-4024-9A50-6B167DAE116A}"/>
            </a:ext>
          </a:extLst>
        </xdr:cNvPr>
        <xdr:cNvSpPr/>
      </xdr:nvSpPr>
      <xdr:spPr>
        <a:xfrm>
          <a:off x="21272500" y="105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12382</xdr:rowOff>
    </xdr:from>
    <xdr:to>
      <xdr:col>116</xdr:col>
      <xdr:colOff>63500</xdr:colOff>
      <xdr:row>62</xdr:row>
      <xdr:rowOff>16955</xdr:rowOff>
    </xdr:to>
    <xdr:cxnSp macro="">
      <xdr:nvCxnSpPr>
        <xdr:cNvPr id="610" name="直線コネクタ 609">
          <a:extLst>
            <a:ext uri="{FF2B5EF4-FFF2-40B4-BE49-F238E27FC236}">
              <a16:creationId xmlns:a16="http://schemas.microsoft.com/office/drawing/2014/main" xmlns="" id="{E433DFEE-A74A-49DA-8E7F-ECE476B58C7B}"/>
            </a:ext>
          </a:extLst>
        </xdr:cNvPr>
        <xdr:cNvCxnSpPr/>
      </xdr:nvCxnSpPr>
      <xdr:spPr>
        <a:xfrm flipV="1">
          <a:off x="21323300" y="10642282"/>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126936</xdr:rowOff>
    </xdr:from>
    <xdr:to>
      <xdr:col>107</xdr:col>
      <xdr:colOff>101600</xdr:colOff>
      <xdr:row>62</xdr:row>
      <xdr:rowOff>57086</xdr:rowOff>
    </xdr:to>
    <xdr:sp macro="" textlink="">
      <xdr:nvSpPr>
        <xdr:cNvPr id="611" name="楕円 610">
          <a:extLst>
            <a:ext uri="{FF2B5EF4-FFF2-40B4-BE49-F238E27FC236}">
              <a16:creationId xmlns:a16="http://schemas.microsoft.com/office/drawing/2014/main" xmlns="" id="{E6E66209-A61F-45DA-AD8C-2C956A959715}"/>
            </a:ext>
          </a:extLst>
        </xdr:cNvPr>
        <xdr:cNvSpPr/>
      </xdr:nvSpPr>
      <xdr:spPr>
        <a:xfrm>
          <a:off x="20383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6286</xdr:rowOff>
    </xdr:from>
    <xdr:to>
      <xdr:col>111</xdr:col>
      <xdr:colOff>177800</xdr:colOff>
      <xdr:row>62</xdr:row>
      <xdr:rowOff>16955</xdr:rowOff>
    </xdr:to>
    <xdr:cxnSp macro="">
      <xdr:nvCxnSpPr>
        <xdr:cNvPr id="612" name="直線コネクタ 611">
          <a:extLst>
            <a:ext uri="{FF2B5EF4-FFF2-40B4-BE49-F238E27FC236}">
              <a16:creationId xmlns:a16="http://schemas.microsoft.com/office/drawing/2014/main" xmlns="" id="{CFC0B11E-1989-4E13-8860-FC4E25E68E4B}"/>
            </a:ext>
          </a:extLst>
        </xdr:cNvPr>
        <xdr:cNvCxnSpPr/>
      </xdr:nvCxnSpPr>
      <xdr:spPr>
        <a:xfrm>
          <a:off x="20434300" y="10636186"/>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118555</xdr:rowOff>
    </xdr:from>
    <xdr:to>
      <xdr:col>102</xdr:col>
      <xdr:colOff>165100</xdr:colOff>
      <xdr:row>62</xdr:row>
      <xdr:rowOff>48705</xdr:rowOff>
    </xdr:to>
    <xdr:sp macro="" textlink="">
      <xdr:nvSpPr>
        <xdr:cNvPr id="613" name="楕円 612">
          <a:extLst>
            <a:ext uri="{FF2B5EF4-FFF2-40B4-BE49-F238E27FC236}">
              <a16:creationId xmlns:a16="http://schemas.microsoft.com/office/drawing/2014/main" xmlns="" id="{D2178D4B-4F44-43D0-960B-639F4B9E5A7C}"/>
            </a:ext>
          </a:extLst>
        </xdr:cNvPr>
        <xdr:cNvSpPr/>
      </xdr:nvSpPr>
      <xdr:spPr>
        <a:xfrm>
          <a:off x="19494500" y="105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169355</xdr:rowOff>
    </xdr:from>
    <xdr:to>
      <xdr:col>107</xdr:col>
      <xdr:colOff>50800</xdr:colOff>
      <xdr:row>62</xdr:row>
      <xdr:rowOff>6286</xdr:rowOff>
    </xdr:to>
    <xdr:cxnSp macro="">
      <xdr:nvCxnSpPr>
        <xdr:cNvPr id="614" name="直線コネクタ 613">
          <a:extLst>
            <a:ext uri="{FF2B5EF4-FFF2-40B4-BE49-F238E27FC236}">
              <a16:creationId xmlns:a16="http://schemas.microsoft.com/office/drawing/2014/main" xmlns="" id="{410A9BDA-F216-478A-8AF9-C3E3713006B3}"/>
            </a:ext>
          </a:extLst>
        </xdr:cNvPr>
        <xdr:cNvCxnSpPr/>
      </xdr:nvCxnSpPr>
      <xdr:spPr>
        <a:xfrm>
          <a:off x="19545300" y="10627805"/>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15" name="楕円 614">
          <a:extLst>
            <a:ext uri="{FF2B5EF4-FFF2-40B4-BE49-F238E27FC236}">
              <a16:creationId xmlns:a16="http://schemas.microsoft.com/office/drawing/2014/main" xmlns="" id="{086EEBE4-6068-4252-8FA2-50DF8101A5B7}"/>
            </a:ext>
          </a:extLst>
        </xdr:cNvPr>
        <xdr:cNvSpPr/>
      </xdr:nvSpPr>
      <xdr:spPr>
        <a:xfrm>
          <a:off x="18605500" y="105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157924</xdr:rowOff>
    </xdr:from>
    <xdr:to>
      <xdr:col>102</xdr:col>
      <xdr:colOff>114300</xdr:colOff>
      <xdr:row>61</xdr:row>
      <xdr:rowOff>169355</xdr:rowOff>
    </xdr:to>
    <xdr:cxnSp macro="">
      <xdr:nvCxnSpPr>
        <xdr:cNvPr id="616" name="直線コネクタ 615">
          <a:extLst>
            <a:ext uri="{FF2B5EF4-FFF2-40B4-BE49-F238E27FC236}">
              <a16:creationId xmlns:a16="http://schemas.microsoft.com/office/drawing/2014/main" xmlns="" id="{BAE679A9-CB95-4C32-975C-0CE37F6145C4}"/>
            </a:ext>
          </a:extLst>
        </xdr:cNvPr>
        <xdr:cNvCxnSpPr/>
      </xdr:nvCxnSpPr>
      <xdr:spPr>
        <a:xfrm>
          <a:off x="18656300" y="106163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xmlns="" id="{37CBBA16-083C-44B7-A502-AF5640167F8D}"/>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xmlns="" id="{6B4C7DAE-5E54-4CD9-9A5B-226B2C6631C0}"/>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xmlns="" id="{3D74B45D-805F-4855-91F0-266B528A64DB}"/>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a:extLst>
            <a:ext uri="{FF2B5EF4-FFF2-40B4-BE49-F238E27FC236}">
              <a16:creationId xmlns:a16="http://schemas.microsoft.com/office/drawing/2014/main" xmlns="" id="{4F37C632-C88A-4876-8525-5A444EEAECC9}"/>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58882</xdr:rowOff>
    </xdr:from>
    <xdr:ext cx="469744" cy="259045"/>
    <xdr:sp macro="" textlink="">
      <xdr:nvSpPr>
        <xdr:cNvPr id="621" name="n_1mainValue【学校施設】&#10;一人当たり面積">
          <a:extLst>
            <a:ext uri="{FF2B5EF4-FFF2-40B4-BE49-F238E27FC236}">
              <a16:creationId xmlns:a16="http://schemas.microsoft.com/office/drawing/2014/main" xmlns="" id="{349DFED1-097F-4CF1-B94D-7F732466D540}"/>
            </a:ext>
          </a:extLst>
        </xdr:cNvPr>
        <xdr:cNvSpPr txBox="1"/>
      </xdr:nvSpPr>
      <xdr:spPr>
        <a:xfrm>
          <a:off x="21075727" y="1068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48213</xdr:rowOff>
    </xdr:from>
    <xdr:ext cx="469744" cy="259045"/>
    <xdr:sp macro="" textlink="">
      <xdr:nvSpPr>
        <xdr:cNvPr id="622" name="n_2mainValue【学校施設】&#10;一人当たり面積">
          <a:extLst>
            <a:ext uri="{FF2B5EF4-FFF2-40B4-BE49-F238E27FC236}">
              <a16:creationId xmlns:a16="http://schemas.microsoft.com/office/drawing/2014/main" xmlns="" id="{30E6245E-E268-4242-982C-7604F9B5FDEC}"/>
            </a:ext>
          </a:extLst>
        </xdr:cNvPr>
        <xdr:cNvSpPr txBox="1"/>
      </xdr:nvSpPr>
      <xdr:spPr>
        <a:xfrm>
          <a:off x="201994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39832</xdr:rowOff>
    </xdr:from>
    <xdr:ext cx="469744" cy="259045"/>
    <xdr:sp macro="" textlink="">
      <xdr:nvSpPr>
        <xdr:cNvPr id="623" name="n_3mainValue【学校施設】&#10;一人当たり面積">
          <a:extLst>
            <a:ext uri="{FF2B5EF4-FFF2-40B4-BE49-F238E27FC236}">
              <a16:creationId xmlns:a16="http://schemas.microsoft.com/office/drawing/2014/main" xmlns="" id="{86DCE561-EB4A-480D-8F76-90730593CFE2}"/>
            </a:ext>
          </a:extLst>
        </xdr:cNvPr>
        <xdr:cNvSpPr txBox="1"/>
      </xdr:nvSpPr>
      <xdr:spPr>
        <a:xfrm>
          <a:off x="19310427" y="1066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4" name="n_4mainValue【学校施設】&#10;一人当たり面積">
          <a:extLst>
            <a:ext uri="{FF2B5EF4-FFF2-40B4-BE49-F238E27FC236}">
              <a16:creationId xmlns:a16="http://schemas.microsoft.com/office/drawing/2014/main" xmlns="" id="{6397A9FF-AA0C-413B-97AB-CB9BFBA3C6C9}"/>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F3134723-2375-48A1-88BB-0B26EB28C3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04F9016B-0AEB-405F-A0E4-F7B35FA776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AEEBDE36-C9EE-4A59-B9E6-34AFB6FACB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203D2443-89DA-4CC4-AF44-9AE49CA414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C9F4AE04-11EB-48BA-8C65-EE1DF3D877F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BEB23AFD-DE8C-4673-866E-935A3BD9AB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3579F03D-4303-4171-B40E-EAFC6D522D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A3F889D4-4057-4A39-9638-C3447C971E0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xmlns="" id="{B309A19A-5426-468C-8B4F-9EF1ADD14E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xmlns="" id="{25A5A438-03BC-4013-AB46-087E454520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xmlns="" id="{59C136B8-742B-4CBA-8C17-DF71345360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xmlns="" id="{88D2BC52-5C53-4BC4-B103-B7BF49654A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xmlns="" id="{49C10F35-672E-4988-96DD-A946BD8813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xmlns="" id="{7F745EB8-0B66-4BFE-BCBD-C00F913AB56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xmlns="" id="{DD9D73CB-5487-4A65-B8C7-A6CE25CAB6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xmlns="" id="{9160F617-2243-4977-9260-E27DE46F934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xmlns="" id="{E6DA1812-4381-4241-BCF6-AF0EF4C333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xmlns="" id="{1A2AFC09-529D-4B4A-A6FD-6DD43770AF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xmlns="" id="{B45D0BCA-8DD2-4290-886E-D16BAA7948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xmlns="" id="{76CEF75F-D9C6-4DBE-AC57-2C8BCB86E0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xmlns="" id="{FD4F778B-344F-43A4-89CE-6FB0C2A525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xmlns="" id="{95729F75-E015-49F6-806A-87EE32BA5C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xmlns="" id="{0F7B7420-074D-46ED-BE37-8103B9B9AB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xmlns="" id="{0551100C-00DB-48CF-87AB-5D94A7B6FB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xmlns="" id="{ACCAE965-2420-4770-8025-E8D3FA5BBA2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xmlns="" id="{47C0619D-E74E-4EFC-8EFB-3046268AD3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xmlns="" id="{9958BC31-C80B-49CE-9809-FCFAF20F52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xmlns="" id="{CB1BFFC7-3617-4BB1-8FF0-CA8241C6AB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xmlns="" id="{DC372B53-D2C9-4235-B24D-2A0BFC884B1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xmlns="" id="{E2CEC3DE-0F2D-450D-9BBF-7C316470E7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xmlns="" id="{D1BC5989-CADA-4FE8-951A-E888E6593CA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xmlns="" id="{E233646A-D88B-4E60-BD97-3FF8650AE4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xmlns="" id="{C017D8D4-62ED-462C-9ED1-3FDE699E30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xmlns="" id="{E3CECA3C-DAEF-44B0-9BA4-9586ABA20BD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xmlns="" id="{C44F41AB-AAFD-4D7A-A994-5A868D8848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xmlns="" id="{D3B84ECF-CC23-4C9A-A5A4-124F09E4BF2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xmlns="" id="{508BCC42-E1D2-40AE-BC7F-C0170C8848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xmlns="" id="{14384BCA-4B47-4A2C-B690-8870CD53EB0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xmlns="" id="{93243446-F9E8-4AC6-A5F4-E3B3EA87DE7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xmlns="" id="{E27A568E-8794-4970-A94E-F3DC24A934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xmlns="" id="{4C9EE3FA-733D-4B91-9E2E-60279FA38B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xmlns="" id="{51B8ACED-7067-4BA9-B864-60E177FCBB4B}"/>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xmlns="" id="{42815A8B-562D-48AB-BFC8-A09599B21B3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xmlns="" id="{D202AE26-B085-49B7-9FA6-E74EF1FFAD8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公民館】&#10;有形固定資産減価償却率最大値テキスト">
          <a:extLst>
            <a:ext uri="{FF2B5EF4-FFF2-40B4-BE49-F238E27FC236}">
              <a16:creationId xmlns:a16="http://schemas.microsoft.com/office/drawing/2014/main" xmlns="" id="{13FA31F0-D4E9-4EF8-B845-851F5BF3ABA5}"/>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a:extLst>
            <a:ext uri="{FF2B5EF4-FFF2-40B4-BE49-F238E27FC236}">
              <a16:creationId xmlns:a16="http://schemas.microsoft.com/office/drawing/2014/main" xmlns="" id="{9800F0F3-19CB-4E3C-A35C-C25A2712BD53}"/>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671" name="【公民館】&#10;有形固定資産減価償却率平均値テキスト">
          <a:extLst>
            <a:ext uri="{FF2B5EF4-FFF2-40B4-BE49-F238E27FC236}">
              <a16:creationId xmlns:a16="http://schemas.microsoft.com/office/drawing/2014/main" xmlns="" id="{DF7938F3-13F2-4407-94BA-829A8611D81D}"/>
            </a:ext>
          </a:extLst>
        </xdr:cNvPr>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2" name="フローチャート: 判断 671">
          <a:extLst>
            <a:ext uri="{FF2B5EF4-FFF2-40B4-BE49-F238E27FC236}">
              <a16:creationId xmlns:a16="http://schemas.microsoft.com/office/drawing/2014/main" xmlns="" id="{2565C760-991E-4C87-A5D4-26B5401DBCBB}"/>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3" name="フローチャート: 判断 672">
          <a:extLst>
            <a:ext uri="{FF2B5EF4-FFF2-40B4-BE49-F238E27FC236}">
              <a16:creationId xmlns:a16="http://schemas.microsoft.com/office/drawing/2014/main" xmlns="" id="{BFB05837-330C-43C6-B6D7-46B6ED6F5893}"/>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4" name="フローチャート: 判断 673">
          <a:extLst>
            <a:ext uri="{FF2B5EF4-FFF2-40B4-BE49-F238E27FC236}">
              <a16:creationId xmlns:a16="http://schemas.microsoft.com/office/drawing/2014/main" xmlns="" id="{640D36D3-F439-4089-B91A-0575362CD90E}"/>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5" name="フローチャート: 判断 674">
          <a:extLst>
            <a:ext uri="{FF2B5EF4-FFF2-40B4-BE49-F238E27FC236}">
              <a16:creationId xmlns:a16="http://schemas.microsoft.com/office/drawing/2014/main" xmlns="" id="{4BD012E9-9177-4573-81AE-2EFEDD65E069}"/>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6" name="フローチャート: 判断 675">
          <a:extLst>
            <a:ext uri="{FF2B5EF4-FFF2-40B4-BE49-F238E27FC236}">
              <a16:creationId xmlns:a16="http://schemas.microsoft.com/office/drawing/2014/main" xmlns="" id="{FCB051BE-9DA5-4F49-907F-B2BA4E6E33A5}"/>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CED81A2D-C470-4FF7-B283-802F447280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3EA32E08-BC1B-46A5-A748-B0F6C8051B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48747537-57DC-47F6-BADB-C896AFFB53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2C8F8F3-29CB-49DB-9631-6482D6F6ED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DB366840-8417-4554-AEE8-136D5B877D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682" name="楕円 681">
          <a:extLst>
            <a:ext uri="{FF2B5EF4-FFF2-40B4-BE49-F238E27FC236}">
              <a16:creationId xmlns:a16="http://schemas.microsoft.com/office/drawing/2014/main" xmlns="" id="{89478038-DCAF-4845-AA88-1132BB1B6860}"/>
            </a:ext>
          </a:extLst>
        </xdr:cNvPr>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67871</xdr:rowOff>
    </xdr:from>
    <xdr:ext cx="405111" cy="259045"/>
    <xdr:sp macro="" textlink="">
      <xdr:nvSpPr>
        <xdr:cNvPr id="683" name="【公民館】&#10;有形固定資産減価償却率該当値テキスト">
          <a:extLst>
            <a:ext uri="{FF2B5EF4-FFF2-40B4-BE49-F238E27FC236}">
              <a16:creationId xmlns:a16="http://schemas.microsoft.com/office/drawing/2014/main" xmlns="" id="{BF6B766B-486F-444F-852C-7AA6C0C78164}"/>
            </a:ext>
          </a:extLst>
        </xdr:cNvPr>
        <xdr:cNvSpPr txBox="1"/>
      </xdr:nvSpPr>
      <xdr:spPr>
        <a:xfrm>
          <a:off x="16357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684" name="楕円 683">
          <a:extLst>
            <a:ext uri="{FF2B5EF4-FFF2-40B4-BE49-F238E27FC236}">
              <a16:creationId xmlns:a16="http://schemas.microsoft.com/office/drawing/2014/main" xmlns="" id="{2AEC3560-9951-4150-8D01-DC124CE4C5B9}"/>
            </a:ext>
          </a:extLst>
        </xdr:cNvPr>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95794</xdr:rowOff>
    </xdr:to>
    <xdr:cxnSp macro="">
      <xdr:nvCxnSpPr>
        <xdr:cNvPr id="685" name="直線コネクタ 684">
          <a:extLst>
            <a:ext uri="{FF2B5EF4-FFF2-40B4-BE49-F238E27FC236}">
              <a16:creationId xmlns:a16="http://schemas.microsoft.com/office/drawing/2014/main" xmlns="" id="{37E2BAE4-3C6E-4FB1-B575-B3C2B01619B0}"/>
            </a:ext>
          </a:extLst>
        </xdr:cNvPr>
        <xdr:cNvCxnSpPr/>
      </xdr:nvCxnSpPr>
      <xdr:spPr>
        <a:xfrm>
          <a:off x="15481300" y="178906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146231</xdr:rowOff>
    </xdr:from>
    <xdr:to>
      <xdr:col>76</xdr:col>
      <xdr:colOff>165100</xdr:colOff>
      <xdr:row>104</xdr:row>
      <xdr:rowOff>76381</xdr:rowOff>
    </xdr:to>
    <xdr:sp macro="" textlink="">
      <xdr:nvSpPr>
        <xdr:cNvPr id="686" name="楕円 685">
          <a:extLst>
            <a:ext uri="{FF2B5EF4-FFF2-40B4-BE49-F238E27FC236}">
              <a16:creationId xmlns:a16="http://schemas.microsoft.com/office/drawing/2014/main" xmlns="" id="{29E42D8D-83AC-496A-AE21-26342FEBC17B}"/>
            </a:ext>
          </a:extLst>
        </xdr:cNvPr>
        <xdr:cNvSpPr/>
      </xdr:nvSpPr>
      <xdr:spPr>
        <a:xfrm>
          <a:off x="14541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25581</xdr:rowOff>
    </xdr:from>
    <xdr:to>
      <xdr:col>81</xdr:col>
      <xdr:colOff>50800</xdr:colOff>
      <xdr:row>104</xdr:row>
      <xdr:rowOff>59871</xdr:rowOff>
    </xdr:to>
    <xdr:cxnSp macro="">
      <xdr:nvCxnSpPr>
        <xdr:cNvPr id="687" name="直線コネクタ 686">
          <a:extLst>
            <a:ext uri="{FF2B5EF4-FFF2-40B4-BE49-F238E27FC236}">
              <a16:creationId xmlns:a16="http://schemas.microsoft.com/office/drawing/2014/main" xmlns="" id="{D7E46D73-01AB-45D8-8AF3-FEA4F912105E}"/>
            </a:ext>
          </a:extLst>
        </xdr:cNvPr>
        <xdr:cNvCxnSpPr/>
      </xdr:nvCxnSpPr>
      <xdr:spPr>
        <a:xfrm>
          <a:off x="14592300" y="1785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111942</xdr:rowOff>
    </xdr:from>
    <xdr:to>
      <xdr:col>72</xdr:col>
      <xdr:colOff>38100</xdr:colOff>
      <xdr:row>104</xdr:row>
      <xdr:rowOff>42092</xdr:rowOff>
    </xdr:to>
    <xdr:sp macro="" textlink="">
      <xdr:nvSpPr>
        <xdr:cNvPr id="688" name="楕円 687">
          <a:extLst>
            <a:ext uri="{FF2B5EF4-FFF2-40B4-BE49-F238E27FC236}">
              <a16:creationId xmlns:a16="http://schemas.microsoft.com/office/drawing/2014/main" xmlns="" id="{20DF58CA-1CDE-49E8-84C3-E3EF8120B76B}"/>
            </a:ext>
          </a:extLst>
        </xdr:cNvPr>
        <xdr:cNvSpPr/>
      </xdr:nvSpPr>
      <xdr:spPr>
        <a:xfrm>
          <a:off x="13652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162742</xdr:rowOff>
    </xdr:from>
    <xdr:to>
      <xdr:col>76</xdr:col>
      <xdr:colOff>114300</xdr:colOff>
      <xdr:row>104</xdr:row>
      <xdr:rowOff>25581</xdr:rowOff>
    </xdr:to>
    <xdr:cxnSp macro="">
      <xdr:nvCxnSpPr>
        <xdr:cNvPr id="689" name="直線コネクタ 688">
          <a:extLst>
            <a:ext uri="{FF2B5EF4-FFF2-40B4-BE49-F238E27FC236}">
              <a16:creationId xmlns:a16="http://schemas.microsoft.com/office/drawing/2014/main" xmlns="" id="{45E98365-2A42-483C-B260-7F098E9071D8}"/>
            </a:ext>
          </a:extLst>
        </xdr:cNvPr>
        <xdr:cNvCxnSpPr/>
      </xdr:nvCxnSpPr>
      <xdr:spPr>
        <a:xfrm>
          <a:off x="13703300" y="1782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98879</xdr:rowOff>
    </xdr:from>
    <xdr:to>
      <xdr:col>67</xdr:col>
      <xdr:colOff>101600</xdr:colOff>
      <xdr:row>104</xdr:row>
      <xdr:rowOff>29029</xdr:rowOff>
    </xdr:to>
    <xdr:sp macro="" textlink="">
      <xdr:nvSpPr>
        <xdr:cNvPr id="690" name="楕円 689">
          <a:extLst>
            <a:ext uri="{FF2B5EF4-FFF2-40B4-BE49-F238E27FC236}">
              <a16:creationId xmlns:a16="http://schemas.microsoft.com/office/drawing/2014/main" xmlns="" id="{AB96D637-56B6-4197-ABF1-60ACB1D23226}"/>
            </a:ext>
          </a:extLst>
        </xdr:cNvPr>
        <xdr:cNvSpPr/>
      </xdr:nvSpPr>
      <xdr:spPr>
        <a:xfrm>
          <a:off x="12763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149679</xdr:rowOff>
    </xdr:from>
    <xdr:to>
      <xdr:col>71</xdr:col>
      <xdr:colOff>177800</xdr:colOff>
      <xdr:row>103</xdr:row>
      <xdr:rowOff>162742</xdr:rowOff>
    </xdr:to>
    <xdr:cxnSp macro="">
      <xdr:nvCxnSpPr>
        <xdr:cNvPr id="691" name="直線コネクタ 690">
          <a:extLst>
            <a:ext uri="{FF2B5EF4-FFF2-40B4-BE49-F238E27FC236}">
              <a16:creationId xmlns:a16="http://schemas.microsoft.com/office/drawing/2014/main" xmlns="" id="{63014BC5-320C-4823-9ADB-FF28D2DDD1D2}"/>
            </a:ext>
          </a:extLst>
        </xdr:cNvPr>
        <xdr:cNvCxnSpPr/>
      </xdr:nvCxnSpPr>
      <xdr:spPr>
        <a:xfrm>
          <a:off x="12814300" y="178090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692" name="n_1aveValue【公民館】&#10;有形固定資産減価償却率">
          <a:extLst>
            <a:ext uri="{FF2B5EF4-FFF2-40B4-BE49-F238E27FC236}">
              <a16:creationId xmlns:a16="http://schemas.microsoft.com/office/drawing/2014/main" xmlns="" id="{E0223D6D-8E4E-47E8-A90A-439442C2D365}"/>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693" name="n_2aveValue【公民館】&#10;有形固定資産減価償却率">
          <a:extLst>
            <a:ext uri="{FF2B5EF4-FFF2-40B4-BE49-F238E27FC236}">
              <a16:creationId xmlns:a16="http://schemas.microsoft.com/office/drawing/2014/main" xmlns="" id="{7BF6E816-0E3E-41A3-9859-283E2937BBDC}"/>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694" name="n_3aveValue【公民館】&#10;有形固定資産減価償却率">
          <a:extLst>
            <a:ext uri="{FF2B5EF4-FFF2-40B4-BE49-F238E27FC236}">
              <a16:creationId xmlns:a16="http://schemas.microsoft.com/office/drawing/2014/main" xmlns="" id="{394EB655-20A1-4B0C-BDD5-C072BF38C145}"/>
            </a:ext>
          </a:extLst>
        </xdr:cNvPr>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695" name="n_4aveValue【公民館】&#10;有形固定資産減価償却率">
          <a:extLst>
            <a:ext uri="{FF2B5EF4-FFF2-40B4-BE49-F238E27FC236}">
              <a16:creationId xmlns:a16="http://schemas.microsoft.com/office/drawing/2014/main" xmlns="" id="{92001567-7FA7-4467-B971-67DE35071176}"/>
            </a:ext>
          </a:extLst>
        </xdr:cNvPr>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696" name="n_1mainValue【公民館】&#10;有形固定資産減価償却率">
          <a:extLst>
            <a:ext uri="{FF2B5EF4-FFF2-40B4-BE49-F238E27FC236}">
              <a16:creationId xmlns:a16="http://schemas.microsoft.com/office/drawing/2014/main" xmlns="" id="{B5DE9AEC-FE4A-4A2F-AA62-01CA69A55D23}"/>
            </a:ext>
          </a:extLst>
        </xdr:cNvPr>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92908</xdr:rowOff>
    </xdr:from>
    <xdr:ext cx="405111" cy="259045"/>
    <xdr:sp macro="" textlink="">
      <xdr:nvSpPr>
        <xdr:cNvPr id="697" name="n_2mainValue【公民館】&#10;有形固定資産減価償却率">
          <a:extLst>
            <a:ext uri="{FF2B5EF4-FFF2-40B4-BE49-F238E27FC236}">
              <a16:creationId xmlns:a16="http://schemas.microsoft.com/office/drawing/2014/main" xmlns="" id="{A29E92C2-3217-41C8-87AC-BD3ECC654CD1}"/>
            </a:ext>
          </a:extLst>
        </xdr:cNvPr>
        <xdr:cNvSpPr txBox="1"/>
      </xdr:nvSpPr>
      <xdr:spPr>
        <a:xfrm>
          <a:off x="14389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58619</xdr:rowOff>
    </xdr:from>
    <xdr:ext cx="405111" cy="259045"/>
    <xdr:sp macro="" textlink="">
      <xdr:nvSpPr>
        <xdr:cNvPr id="698" name="n_3mainValue【公民館】&#10;有形固定資産減価償却率">
          <a:extLst>
            <a:ext uri="{FF2B5EF4-FFF2-40B4-BE49-F238E27FC236}">
              <a16:creationId xmlns:a16="http://schemas.microsoft.com/office/drawing/2014/main" xmlns="" id="{2724AA6C-F091-486E-8593-2D230067FA10}"/>
            </a:ext>
          </a:extLst>
        </xdr:cNvPr>
        <xdr:cNvSpPr txBox="1"/>
      </xdr:nvSpPr>
      <xdr:spPr>
        <a:xfrm>
          <a:off x="13500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45556</xdr:rowOff>
    </xdr:from>
    <xdr:ext cx="405111" cy="259045"/>
    <xdr:sp macro="" textlink="">
      <xdr:nvSpPr>
        <xdr:cNvPr id="699" name="n_4mainValue【公民館】&#10;有形固定資産減価償却率">
          <a:extLst>
            <a:ext uri="{FF2B5EF4-FFF2-40B4-BE49-F238E27FC236}">
              <a16:creationId xmlns:a16="http://schemas.microsoft.com/office/drawing/2014/main" xmlns="" id="{541A6CFE-BB5E-4DA3-8328-6C5FD0A0993A}"/>
            </a:ext>
          </a:extLst>
        </xdr:cNvPr>
        <xdr:cNvSpPr txBox="1"/>
      </xdr:nvSpPr>
      <xdr:spPr>
        <a:xfrm>
          <a:off x="12611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70987F3C-FF17-41DE-8F45-A1ED55BE76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9100306C-7E92-4687-B57A-67A620C4D3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07353E23-A616-477B-B2F7-6F1E72176F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0672496B-17A1-471C-93DD-44E268C7F86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DE418035-541F-4C1E-A79A-407E6E8BAC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4EF7072B-9A4F-40A8-B384-8E6C0853F55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44E844FB-F7D2-4051-A8FF-8A3AC74DE9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04B54359-50E0-40A8-9707-30E5D37BA8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E5CE1ECF-8FF0-4590-B0DF-07A2D274CF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E064D0EF-CE75-4545-ABD2-E5B619DD5C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xmlns="" id="{186BA31F-C71D-4DC5-946F-235C675E967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xmlns="" id="{67EBA389-9375-4E9F-A026-10D1E4E824B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xmlns="" id="{762FBC60-EEB8-4DD6-BE03-62635E1C968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xmlns="" id="{1BAF2F89-E36D-4259-994D-A5F1230B205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xmlns="" id="{4EA16752-3774-4EDA-8AA3-9EB8B1BF6CA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xmlns="" id="{B3C3BFE7-308B-4F32-A647-444C4F8CB07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xmlns="" id="{C469F823-77D1-40B6-B20C-A745F591107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xmlns="" id="{84C79197-61A7-46BB-A37F-6521D04F50B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xmlns="" id="{56ADA057-FB14-4148-ADDB-7665B64AC22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xmlns="" id="{669D94D0-AEBC-4034-99F1-53094732901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xmlns="" id="{79852059-7D5C-4A12-8C69-7D817F28E6C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xmlns="" id="{7C834C0C-B52E-4CAE-80BD-9EF502E98CC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A84493F4-D276-4694-A6A8-D9708E7A50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4C95828C-2446-4719-9A75-2BAE78BF1C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xmlns="" id="{1E5FD3F1-278C-4F7F-AD85-F58AFC5C6C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25" name="直線コネクタ 724">
          <a:extLst>
            <a:ext uri="{FF2B5EF4-FFF2-40B4-BE49-F238E27FC236}">
              <a16:creationId xmlns:a16="http://schemas.microsoft.com/office/drawing/2014/main" xmlns="" id="{3B47568B-6CC1-4A14-AFEF-C54D7B4C1CA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26" name="【公民館】&#10;一人当たり面積最小値テキスト">
          <a:extLst>
            <a:ext uri="{FF2B5EF4-FFF2-40B4-BE49-F238E27FC236}">
              <a16:creationId xmlns:a16="http://schemas.microsoft.com/office/drawing/2014/main" xmlns="" id="{5CD5630A-7C73-4E42-A20A-6616C1810C7C}"/>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27" name="直線コネクタ 726">
          <a:extLst>
            <a:ext uri="{FF2B5EF4-FFF2-40B4-BE49-F238E27FC236}">
              <a16:creationId xmlns:a16="http://schemas.microsoft.com/office/drawing/2014/main" xmlns="" id="{08D94CEA-E67A-4C0D-8DF7-2D51611454F5}"/>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28" name="【公民館】&#10;一人当たり面積最大値テキスト">
          <a:extLst>
            <a:ext uri="{FF2B5EF4-FFF2-40B4-BE49-F238E27FC236}">
              <a16:creationId xmlns:a16="http://schemas.microsoft.com/office/drawing/2014/main" xmlns="" id="{57F5EB0A-0880-415D-8F45-E09CB1FEC05E}"/>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29" name="直線コネクタ 728">
          <a:extLst>
            <a:ext uri="{FF2B5EF4-FFF2-40B4-BE49-F238E27FC236}">
              <a16:creationId xmlns:a16="http://schemas.microsoft.com/office/drawing/2014/main" xmlns="" id="{D92273F8-9FB8-47E7-B222-B0E73247B1E7}"/>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30" name="【公民館】&#10;一人当たり面積平均値テキスト">
          <a:extLst>
            <a:ext uri="{FF2B5EF4-FFF2-40B4-BE49-F238E27FC236}">
              <a16:creationId xmlns:a16="http://schemas.microsoft.com/office/drawing/2014/main" xmlns="" id="{3C0E3E4A-5C2A-43E9-9F42-1D1D07DC0645}"/>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31" name="フローチャート: 判断 730">
          <a:extLst>
            <a:ext uri="{FF2B5EF4-FFF2-40B4-BE49-F238E27FC236}">
              <a16:creationId xmlns:a16="http://schemas.microsoft.com/office/drawing/2014/main" xmlns="" id="{A1E37CD4-80A6-4FD9-87E2-08BEB34F56B6}"/>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32" name="フローチャート: 判断 731">
          <a:extLst>
            <a:ext uri="{FF2B5EF4-FFF2-40B4-BE49-F238E27FC236}">
              <a16:creationId xmlns:a16="http://schemas.microsoft.com/office/drawing/2014/main" xmlns="" id="{FE6FC41C-0E3A-4339-A5BE-9C83139CFAFA}"/>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3" name="フローチャート: 判断 732">
          <a:extLst>
            <a:ext uri="{FF2B5EF4-FFF2-40B4-BE49-F238E27FC236}">
              <a16:creationId xmlns:a16="http://schemas.microsoft.com/office/drawing/2014/main" xmlns="" id="{B6B20A46-F898-4978-8452-73E0E118C613}"/>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4" name="フローチャート: 判断 733">
          <a:extLst>
            <a:ext uri="{FF2B5EF4-FFF2-40B4-BE49-F238E27FC236}">
              <a16:creationId xmlns:a16="http://schemas.microsoft.com/office/drawing/2014/main" xmlns="" id="{9EAB0FC6-CD41-41A9-AA75-1AB2AC450583}"/>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35" name="フローチャート: 判断 734">
          <a:extLst>
            <a:ext uri="{FF2B5EF4-FFF2-40B4-BE49-F238E27FC236}">
              <a16:creationId xmlns:a16="http://schemas.microsoft.com/office/drawing/2014/main" xmlns="" id="{C7571D65-0D09-4B28-994C-A8737EBB0BA3}"/>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F77761F6-E9F6-4B65-B939-23C8E441FC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E472BBD2-3969-455A-9B01-27FE0AD716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0853B9CB-F56C-423C-B21C-F56CC729C5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158445CB-D4B2-4697-9BDE-42FF855BDB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A81B6927-9668-4BE0-9D73-9107DBB4A8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741" name="楕円 740">
          <a:extLst>
            <a:ext uri="{FF2B5EF4-FFF2-40B4-BE49-F238E27FC236}">
              <a16:creationId xmlns:a16="http://schemas.microsoft.com/office/drawing/2014/main" xmlns="" id="{C75E4D4A-481A-4431-9D28-8DC104D3FB6F}"/>
            </a:ext>
          </a:extLst>
        </xdr:cNvPr>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147700</xdr:rowOff>
    </xdr:from>
    <xdr:ext cx="469744" cy="259045"/>
    <xdr:sp macro="" textlink="">
      <xdr:nvSpPr>
        <xdr:cNvPr id="742" name="【公民館】&#10;一人当たり面積該当値テキスト">
          <a:extLst>
            <a:ext uri="{FF2B5EF4-FFF2-40B4-BE49-F238E27FC236}">
              <a16:creationId xmlns:a16="http://schemas.microsoft.com/office/drawing/2014/main" xmlns="" id="{FD567CDC-0AEE-477C-8120-04ABEE4C4606}"/>
            </a:ext>
          </a:extLst>
        </xdr:cNvPr>
        <xdr:cNvSpPr txBox="1"/>
      </xdr:nvSpPr>
      <xdr:spPr>
        <a:xfrm>
          <a:off x="22199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60234</xdr:rowOff>
    </xdr:from>
    <xdr:to>
      <xdr:col>112</xdr:col>
      <xdr:colOff>38100</xdr:colOff>
      <xdr:row>108</xdr:row>
      <xdr:rowOff>161834</xdr:rowOff>
    </xdr:to>
    <xdr:sp macro="" textlink="">
      <xdr:nvSpPr>
        <xdr:cNvPr id="743" name="楕円 742">
          <a:extLst>
            <a:ext uri="{FF2B5EF4-FFF2-40B4-BE49-F238E27FC236}">
              <a16:creationId xmlns:a16="http://schemas.microsoft.com/office/drawing/2014/main" xmlns="" id="{2DC2D2D8-CE8E-4435-B63E-FC867EF44660}"/>
            </a:ext>
          </a:extLst>
        </xdr:cNvPr>
        <xdr:cNvSpPr/>
      </xdr:nvSpPr>
      <xdr:spPr>
        <a:xfrm>
          <a:off x="212725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111034</xdr:rowOff>
    </xdr:from>
    <xdr:to>
      <xdr:col>116</xdr:col>
      <xdr:colOff>63500</xdr:colOff>
      <xdr:row>108</xdr:row>
      <xdr:rowOff>112123</xdr:rowOff>
    </xdr:to>
    <xdr:cxnSp macro="">
      <xdr:nvCxnSpPr>
        <xdr:cNvPr id="744" name="直線コネクタ 743">
          <a:extLst>
            <a:ext uri="{FF2B5EF4-FFF2-40B4-BE49-F238E27FC236}">
              <a16:creationId xmlns:a16="http://schemas.microsoft.com/office/drawing/2014/main" xmlns="" id="{8A189110-0C81-40CF-A219-066410AD0BA8}"/>
            </a:ext>
          </a:extLst>
        </xdr:cNvPr>
        <xdr:cNvCxnSpPr/>
      </xdr:nvCxnSpPr>
      <xdr:spPr>
        <a:xfrm>
          <a:off x="21323300" y="1862763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45" name="楕円 744">
          <a:extLst>
            <a:ext uri="{FF2B5EF4-FFF2-40B4-BE49-F238E27FC236}">
              <a16:creationId xmlns:a16="http://schemas.microsoft.com/office/drawing/2014/main" xmlns="" id="{341CAE75-7E70-462D-B11E-DF157E015E4F}"/>
            </a:ext>
          </a:extLst>
        </xdr:cNvPr>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111034</xdr:rowOff>
    </xdr:to>
    <xdr:cxnSp macro="">
      <xdr:nvCxnSpPr>
        <xdr:cNvPr id="746" name="直線コネクタ 745">
          <a:extLst>
            <a:ext uri="{FF2B5EF4-FFF2-40B4-BE49-F238E27FC236}">
              <a16:creationId xmlns:a16="http://schemas.microsoft.com/office/drawing/2014/main" xmlns="" id="{E5EC6EF5-1EFA-4CBD-BADB-22F796D6144A}"/>
            </a:ext>
          </a:extLst>
        </xdr:cNvPr>
        <xdr:cNvCxnSpPr/>
      </xdr:nvCxnSpPr>
      <xdr:spPr>
        <a:xfrm>
          <a:off x="20434300" y="18625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747" name="楕円 746">
          <a:extLst>
            <a:ext uri="{FF2B5EF4-FFF2-40B4-BE49-F238E27FC236}">
              <a16:creationId xmlns:a16="http://schemas.microsoft.com/office/drawing/2014/main" xmlns="" id="{99C691C1-73B4-42DE-89EE-EA9DE74BF8A2}"/>
            </a:ext>
          </a:extLst>
        </xdr:cNvPr>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106680</xdr:rowOff>
    </xdr:from>
    <xdr:to>
      <xdr:col>107</xdr:col>
      <xdr:colOff>50800</xdr:colOff>
      <xdr:row>108</xdr:row>
      <xdr:rowOff>108857</xdr:rowOff>
    </xdr:to>
    <xdr:cxnSp macro="">
      <xdr:nvCxnSpPr>
        <xdr:cNvPr id="748" name="直線コネクタ 747">
          <a:extLst>
            <a:ext uri="{FF2B5EF4-FFF2-40B4-BE49-F238E27FC236}">
              <a16:creationId xmlns:a16="http://schemas.microsoft.com/office/drawing/2014/main" xmlns="" id="{94A9EC33-0E2F-4D7B-8F72-7A6E3A716435}"/>
            </a:ext>
          </a:extLst>
        </xdr:cNvPr>
        <xdr:cNvCxnSpPr/>
      </xdr:nvCxnSpPr>
      <xdr:spPr>
        <a:xfrm>
          <a:off x="19545300" y="186232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53702</xdr:rowOff>
    </xdr:from>
    <xdr:to>
      <xdr:col>98</xdr:col>
      <xdr:colOff>38100</xdr:colOff>
      <xdr:row>108</xdr:row>
      <xdr:rowOff>155302</xdr:rowOff>
    </xdr:to>
    <xdr:sp macro="" textlink="">
      <xdr:nvSpPr>
        <xdr:cNvPr id="749" name="楕円 748">
          <a:extLst>
            <a:ext uri="{FF2B5EF4-FFF2-40B4-BE49-F238E27FC236}">
              <a16:creationId xmlns:a16="http://schemas.microsoft.com/office/drawing/2014/main" xmlns="" id="{1CE9FDD3-D9E1-4BCF-9018-31DEDF2745B1}"/>
            </a:ext>
          </a:extLst>
        </xdr:cNvPr>
        <xdr:cNvSpPr/>
      </xdr:nvSpPr>
      <xdr:spPr>
        <a:xfrm>
          <a:off x="18605500" y="185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104502</xdr:rowOff>
    </xdr:from>
    <xdr:to>
      <xdr:col>102</xdr:col>
      <xdr:colOff>114300</xdr:colOff>
      <xdr:row>108</xdr:row>
      <xdr:rowOff>106680</xdr:rowOff>
    </xdr:to>
    <xdr:cxnSp macro="">
      <xdr:nvCxnSpPr>
        <xdr:cNvPr id="750" name="直線コネクタ 749">
          <a:extLst>
            <a:ext uri="{FF2B5EF4-FFF2-40B4-BE49-F238E27FC236}">
              <a16:creationId xmlns:a16="http://schemas.microsoft.com/office/drawing/2014/main" xmlns="" id="{E88301E6-466A-47B8-BC85-0C193D491388}"/>
            </a:ext>
          </a:extLst>
        </xdr:cNvPr>
        <xdr:cNvCxnSpPr/>
      </xdr:nvCxnSpPr>
      <xdr:spPr>
        <a:xfrm>
          <a:off x="18656300" y="18621102"/>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51" name="n_1aveValue【公民館】&#10;一人当たり面積">
          <a:extLst>
            <a:ext uri="{FF2B5EF4-FFF2-40B4-BE49-F238E27FC236}">
              <a16:creationId xmlns:a16="http://schemas.microsoft.com/office/drawing/2014/main" xmlns="" id="{77DD73C4-9DA2-491D-89B1-A7661CD0E199}"/>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52" name="n_2aveValue【公民館】&#10;一人当たり面積">
          <a:extLst>
            <a:ext uri="{FF2B5EF4-FFF2-40B4-BE49-F238E27FC236}">
              <a16:creationId xmlns:a16="http://schemas.microsoft.com/office/drawing/2014/main" xmlns="" id="{4DB35AD8-56D2-490B-BD42-B15E19A08879}"/>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53" name="n_3aveValue【公民館】&#10;一人当たり面積">
          <a:extLst>
            <a:ext uri="{FF2B5EF4-FFF2-40B4-BE49-F238E27FC236}">
              <a16:creationId xmlns:a16="http://schemas.microsoft.com/office/drawing/2014/main" xmlns="" id="{6FBFD6E2-D83E-4E08-81E0-189CC6CCE49D}"/>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54" name="n_4aveValue【公民館】&#10;一人当たり面積">
          <a:extLst>
            <a:ext uri="{FF2B5EF4-FFF2-40B4-BE49-F238E27FC236}">
              <a16:creationId xmlns:a16="http://schemas.microsoft.com/office/drawing/2014/main" xmlns="" id="{4AE661B4-98CE-4792-A48E-FF9A4FF921C8}"/>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152961</xdr:rowOff>
    </xdr:from>
    <xdr:ext cx="469744" cy="259045"/>
    <xdr:sp macro="" textlink="">
      <xdr:nvSpPr>
        <xdr:cNvPr id="755" name="n_1mainValue【公民館】&#10;一人当たり面積">
          <a:extLst>
            <a:ext uri="{FF2B5EF4-FFF2-40B4-BE49-F238E27FC236}">
              <a16:creationId xmlns:a16="http://schemas.microsoft.com/office/drawing/2014/main" xmlns="" id="{9CA8E377-119C-498A-8CA6-030352E08DE9}"/>
            </a:ext>
          </a:extLst>
        </xdr:cNvPr>
        <xdr:cNvSpPr txBox="1"/>
      </xdr:nvSpPr>
      <xdr:spPr>
        <a:xfrm>
          <a:off x="21075727" y="186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56" name="n_2mainValue【公民館】&#10;一人当たり面積">
          <a:extLst>
            <a:ext uri="{FF2B5EF4-FFF2-40B4-BE49-F238E27FC236}">
              <a16:creationId xmlns:a16="http://schemas.microsoft.com/office/drawing/2014/main" xmlns="" id="{C84CD9AD-B5D1-4081-B10F-E85A77F8B7F9}"/>
            </a:ext>
          </a:extLst>
        </xdr:cNvPr>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757" name="n_3mainValue【公民館】&#10;一人当たり面積">
          <a:extLst>
            <a:ext uri="{FF2B5EF4-FFF2-40B4-BE49-F238E27FC236}">
              <a16:creationId xmlns:a16="http://schemas.microsoft.com/office/drawing/2014/main" xmlns="" id="{CFCF3034-CEEA-4F53-864F-0900B00B2F4A}"/>
            </a:ext>
          </a:extLst>
        </xdr:cNvPr>
        <xdr:cNvSpPr txBox="1"/>
      </xdr:nvSpPr>
      <xdr:spPr>
        <a:xfrm>
          <a:off x="19310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146429</xdr:rowOff>
    </xdr:from>
    <xdr:ext cx="469744" cy="259045"/>
    <xdr:sp macro="" textlink="">
      <xdr:nvSpPr>
        <xdr:cNvPr id="758" name="n_4mainValue【公民館】&#10;一人当たり面積">
          <a:extLst>
            <a:ext uri="{FF2B5EF4-FFF2-40B4-BE49-F238E27FC236}">
              <a16:creationId xmlns:a16="http://schemas.microsoft.com/office/drawing/2014/main" xmlns="" id="{F95BD73C-7213-4DA8-B908-B456ADECF6B4}"/>
            </a:ext>
          </a:extLst>
        </xdr:cNvPr>
        <xdr:cNvSpPr txBox="1"/>
      </xdr:nvSpPr>
      <xdr:spPr>
        <a:xfrm>
          <a:off x="18421427" y="186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53B63C15-F8A9-4AC6-B530-EFEC0FF782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DF763E27-23AF-4D40-B883-144F0D9F09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68C97AD1-2E0E-412E-BE7F-CCBE9C5CAD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幼稚園を新しく建設したため、平成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年度から類似団体よりも減価償却率が下がっている。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公営住宅の改修が進んでいないため類似団体との差が大きくなっている。また公民館などのコミュニティ施設も年々老朽化している。状況を見つつ計画的な改修を進めていかなければならない。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0119EFA-79C9-4AE6-A025-83F3A00E48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A139BAD-5293-40F7-B1A9-4DEEDBB6B8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7BBE934-BE02-4053-8D83-0237B3DFD3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7A4DBBF-83C2-4640-81DA-CAB69016CB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535E211-7DAA-47E0-A8AC-DA16435BEA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E11F5AC-E55A-4741-9278-6C7D209693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1C40890-F324-4F99-8680-217C4405D6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22DC524-0645-4C7A-B349-3619D31ECC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A4306A0-200F-48D8-859E-CF4BE5C1C5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A636369-D838-4635-A3F1-FD3C6AD5DE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8,800
37.44
5,411,033
5,246,127
130,645
2,969,431
4,664,577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1967960-DBFB-43AF-A4A9-699AFC39BB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0AC15B6-3B5C-4DA5-BDBC-D42E13D47D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1536EDC-8342-4061-A463-CCE9348C78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D55829A-4234-46B9-A6A1-943496AC84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089A6A1-1F34-4488-B364-7BF4FFCE94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15953DE-3D35-4E10-84B9-57B768D7E76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C2AC043-4AFE-4A0B-A9E7-8F9D3E9209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8ABBC58-6E86-4732-8A43-680B8580E3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463FE43-B7C2-45FB-A26F-59E7657B83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9D95124-8DA8-4194-A1CE-AF30AE712A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0D676F6-AE35-495A-B0E5-FBE7AB6EF2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72DD913-74F4-4CF7-B60E-ABD8402A26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31A3B15-464B-48CA-A556-736EB6C068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C3EB700-C64C-4417-AF95-E1F761A667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C569DD6-F072-4196-9AF5-2D83BC2855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2059ECA-D256-4327-9268-3F6E01E5F3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405B4B6-6A5F-45C1-BF09-ABD61CE517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136DEE5-7377-451E-A4BE-7991582A2C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1C7DFB2-82B6-426F-A309-73D9D581B9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69531F5-BF4F-48B3-83CA-DC8635EDA0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B089274-8E1E-45D4-8160-85B5912A4CE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58994A8-41E8-4814-9787-AD4BEB4A91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CD5A862-BF3C-493B-82DC-F3A09C76B5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ABAF0B8-34D0-4C33-87C1-207C912F09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D5831FE-3D40-4A96-B92A-3AAF0A14ED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43E4A7C-09B6-4A0D-A107-27CE37C344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74FE6D2-826A-45A7-81E6-B34CE322E9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505002F-0BC8-47EE-B8F6-8660EB77BE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55F459C-BF77-4D71-956D-E693F1FB05C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C66F7C8D-699C-4FB6-B350-5A09DE0B3A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6007F9ED-0314-4A58-B24E-637F06F15B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517EDB3E-F852-442B-8AC6-62F0825542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586C9EE7-48B5-4E88-A23D-2BEBA9C33C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F07F11EC-473F-4AD4-AFA6-ACB506C8B5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56707345-AB7F-44B5-89FB-A120C333C9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94BBA5FC-9430-429E-AE1D-DBC9092D63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8B1386D9-03A8-48B1-B481-B07693CC731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7298E85F-383A-4156-95E8-F51777F483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104AE408-7294-43C5-BA39-618A97D091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A416AF75-2D2F-4F5A-A2A3-1DD7838A96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0A3D004A-9DDE-45A1-99F5-1C64893FDA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74BEA66C-405F-489C-B9C8-E4EB129018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D6F3D0F1-D63A-440F-8A2C-754ADF0E337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33714FA1-B73A-4C5C-AFFE-0F09989422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7B55DFC5-BBA8-41A4-AC14-CC260EA42C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EB10380F-3161-416F-81F0-880F973DFF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60D7169D-1865-4D65-BB0A-88EBCE2DC1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B23CCB40-144A-4B40-AE55-54B0BCEC34E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0B5F4F10-7228-4E06-93E0-93DFE4FCF6E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943F3316-15FB-424B-AEE3-96AF204689C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98EAD966-49C8-401B-804F-21E9CF7669A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3349E067-B7C2-4B47-8724-3E0FA2603A7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449051BA-5372-4BDF-8177-5F88640DDFE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619A8D75-E09C-4317-9862-32F39406F12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2820951D-992F-4AE9-8648-2732BFFE58F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33856C54-E797-4DB9-A773-D2F324FA84A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8404C5D4-108A-4442-B8EE-CCBF781E5B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65C65F2C-10A2-4BE0-ACB5-ED5E3BB33FF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8787DEFD-3E54-444D-B822-F4006DECC1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86768FE7-0082-4E05-B57B-6BDF76C63D7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EF19277A-4974-44FD-A026-ED2C938DBC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C158C3DD-E848-46CD-888C-006679A3DA6F}"/>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42276B9E-7523-4FD8-9F7B-358BF283680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17117DDD-0B9F-4BE5-9C92-A2E0BE4C975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8925A7D0-EE71-4688-BD83-AB2F43CB0EE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xmlns="" id="{BEDB62EE-69B1-4DEF-9AF5-4A4C1DE9C798}"/>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EB0EE899-353E-4996-BB54-2AE6D419DF91}"/>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xmlns="" id="{E86FE92D-D102-41DA-95B7-C2FA15479327}"/>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xmlns="" id="{64E1D7E7-1E67-4E45-BDCD-51525A6AE6EC}"/>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xmlns="" id="{B4775583-05EC-4AEE-8A51-87FA0851E462}"/>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xmlns="" id="{A34E5331-BCB1-403E-8F1E-6C38021B88D4}"/>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xmlns="" id="{E9535527-DD2E-4FAD-ABBA-2148017EC404}"/>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FC51BD0C-F606-4C80-8878-0BD39685811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7A41BD27-651C-4533-97A6-7164A1C603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6BD7648-7846-4778-81D5-AD99B40527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6A4C98F8-15D6-4219-AF71-775A181756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B2404075-647C-429C-869E-59998B750F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89" name="楕円 88">
          <a:extLst>
            <a:ext uri="{FF2B5EF4-FFF2-40B4-BE49-F238E27FC236}">
              <a16:creationId xmlns:a16="http://schemas.microsoft.com/office/drawing/2014/main" xmlns="" id="{FBF78998-0DE4-4EAE-BB3A-B1D219B9F8E3}"/>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E6235045-FF5B-42FA-B1A7-4184F4E4EF4A}"/>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91" name="楕円 90">
          <a:extLst>
            <a:ext uri="{FF2B5EF4-FFF2-40B4-BE49-F238E27FC236}">
              <a16:creationId xmlns:a16="http://schemas.microsoft.com/office/drawing/2014/main" xmlns="" id="{EDCBA0CF-3823-4F01-9FF8-C94E1313C60F}"/>
            </a:ext>
          </a:extLst>
        </xdr:cNvPr>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22860</xdr:rowOff>
    </xdr:to>
    <xdr:cxnSp macro="">
      <xdr:nvCxnSpPr>
        <xdr:cNvPr id="92" name="直線コネクタ 91">
          <a:extLst>
            <a:ext uri="{FF2B5EF4-FFF2-40B4-BE49-F238E27FC236}">
              <a16:creationId xmlns:a16="http://schemas.microsoft.com/office/drawing/2014/main" xmlns="" id="{937702C2-913C-4D4E-B3FF-63A14AB8B82C}"/>
            </a:ext>
          </a:extLst>
        </xdr:cNvPr>
        <xdr:cNvCxnSpPr/>
      </xdr:nvCxnSpPr>
      <xdr:spPr>
        <a:xfrm>
          <a:off x="3797300" y="10629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93" name="楕円 92">
          <a:extLst>
            <a:ext uri="{FF2B5EF4-FFF2-40B4-BE49-F238E27FC236}">
              <a16:creationId xmlns:a16="http://schemas.microsoft.com/office/drawing/2014/main" xmlns="" id="{7BAC1D2A-8827-4C42-98DA-7B527321943A}"/>
            </a:ext>
          </a:extLst>
        </xdr:cNvPr>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62</xdr:row>
      <xdr:rowOff>0</xdr:rowOff>
    </xdr:to>
    <xdr:cxnSp macro="">
      <xdr:nvCxnSpPr>
        <xdr:cNvPr id="94" name="直線コネクタ 93">
          <a:extLst>
            <a:ext uri="{FF2B5EF4-FFF2-40B4-BE49-F238E27FC236}">
              <a16:creationId xmlns:a16="http://schemas.microsoft.com/office/drawing/2014/main" xmlns="" id="{55D9EC27-9644-4172-A143-2327F034DB20}"/>
            </a:ext>
          </a:extLst>
        </xdr:cNvPr>
        <xdr:cNvCxnSpPr/>
      </xdr:nvCxnSpPr>
      <xdr:spPr>
        <a:xfrm>
          <a:off x="2908300" y="1058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95" name="楕円 94">
          <a:extLst>
            <a:ext uri="{FF2B5EF4-FFF2-40B4-BE49-F238E27FC236}">
              <a16:creationId xmlns:a16="http://schemas.microsoft.com/office/drawing/2014/main" xmlns="" id="{A02C850E-8456-483D-BA5F-6540CF81E488}"/>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125730</xdr:rowOff>
    </xdr:to>
    <xdr:cxnSp macro="">
      <xdr:nvCxnSpPr>
        <xdr:cNvPr id="96" name="直線コネクタ 95">
          <a:extLst>
            <a:ext uri="{FF2B5EF4-FFF2-40B4-BE49-F238E27FC236}">
              <a16:creationId xmlns:a16="http://schemas.microsoft.com/office/drawing/2014/main" xmlns="" id="{99A39716-3848-45A1-BB46-D06F598C4253}"/>
            </a:ext>
          </a:extLst>
        </xdr:cNvPr>
        <xdr:cNvCxnSpPr/>
      </xdr:nvCxnSpPr>
      <xdr:spPr>
        <a:xfrm>
          <a:off x="2019300" y="10538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97" name="楕円 96">
          <a:extLst>
            <a:ext uri="{FF2B5EF4-FFF2-40B4-BE49-F238E27FC236}">
              <a16:creationId xmlns:a16="http://schemas.microsoft.com/office/drawing/2014/main" xmlns="" id="{457C72F0-78FC-46A9-80B6-AA1604B1FB96}"/>
            </a:ext>
          </a:extLst>
        </xdr:cNvPr>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80010</xdr:rowOff>
    </xdr:to>
    <xdr:cxnSp macro="">
      <xdr:nvCxnSpPr>
        <xdr:cNvPr id="98" name="直線コネクタ 97">
          <a:extLst>
            <a:ext uri="{FF2B5EF4-FFF2-40B4-BE49-F238E27FC236}">
              <a16:creationId xmlns:a16="http://schemas.microsoft.com/office/drawing/2014/main" xmlns="" id="{B77C168E-E424-47EE-9283-7DB610895FB6}"/>
            </a:ext>
          </a:extLst>
        </xdr:cNvPr>
        <xdr:cNvCxnSpPr/>
      </xdr:nvCxnSpPr>
      <xdr:spPr>
        <a:xfrm>
          <a:off x="1130300" y="10492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6CF07A91-8DFB-4D0C-A3EB-18F2E8743784}"/>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5781457F-CB6D-47D0-A1F8-39AD2BDA3201}"/>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37E23902-C279-4F4A-B6B2-A835A4663C36}"/>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EEA4CB66-2F78-4C5F-A35F-D5DCBB267CCB}"/>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E4C65FF0-5AA1-4755-A69B-7F182F2801BD}"/>
            </a:ext>
          </a:extLst>
        </xdr:cNvPr>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351B1FE0-430F-43AD-8F14-25D3B6EB7449}"/>
            </a:ext>
          </a:extLst>
        </xdr:cNvPr>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13BAD2CF-CBEB-49D1-AAC6-FC3EF5DBE17E}"/>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A1B4FE33-BF94-4E10-B945-EB35120C2D42}"/>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B491B173-DFB5-49CF-8D46-9747C01518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85A65B49-2644-4B64-A10E-E1ACA0CDBC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3E6B5FD9-1EFD-43D2-A67A-52C60928CD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C5907338-469E-44C6-BC90-50E6343CAB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C5573F31-25ED-4D6E-A997-4DF6904EEB5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A07BD828-A6C4-448D-88F3-6D60F5F647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5E6A4CE1-78BE-42A7-AE18-E2B3DD7074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89BD531F-7D47-48FC-84AC-40D2E7DAB2E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E1F84B49-4C15-42C7-9601-A8D900541B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DC142E70-2446-41D4-8692-93A496D363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xmlns="" id="{BA92CCD3-3751-4474-A14C-74EEE2887E8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xmlns="" id="{15AADE9F-DDD7-43D2-9DE5-65E4CE94DFB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xmlns="" id="{B1769429-04C6-4769-B693-4957C29DBF3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xmlns="" id="{9F31089F-82AC-494F-8C3C-CC3BA56EB59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xmlns="" id="{45ED7BF7-6BD9-4C23-A8FA-7DB52F8BD80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xmlns="" id="{9AECB98F-F59E-47CA-84E3-30CB08B3671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xmlns="" id="{D81C4393-11C9-43E0-A455-1AA4C7F32C2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xmlns="" id="{28EDCA4D-6F1B-43DE-9126-F6B9A29F1CD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E9465E58-03E6-444D-A78E-7B4B186603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CD3FF6A4-0678-4EC5-8E05-C3C07D43E5A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AE356FA9-B377-4A03-8B77-62A9CAD33A2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xmlns="" id="{C65AF777-8505-4736-A276-56B7569C199E}"/>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66C3DC64-BE0B-48FF-B8EA-116A1B8387A3}"/>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xmlns="" id="{0736B561-3A5B-4AFD-88E0-EFD50C21879F}"/>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A56F5C31-DF3F-4276-A41A-88178B7FC752}"/>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xmlns="" id="{2FC6A986-D9BE-4394-92E4-000A064859F5}"/>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F9F2EAD7-F8A4-40DC-9DCA-0B5B512F299B}"/>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xmlns="" id="{A418CAE4-79EF-4C8A-BB55-BFF2CB2B8BE6}"/>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xmlns="" id="{A723262F-6FBD-4C55-A52D-32C58FC456DE}"/>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xmlns="" id="{B78D1893-02CA-468E-8E8B-B8B1841863AA}"/>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xmlns="" id="{E2D50F41-BDD4-4B52-AFA7-15FF6180F0FF}"/>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a:extLst>
            <a:ext uri="{FF2B5EF4-FFF2-40B4-BE49-F238E27FC236}">
              <a16:creationId xmlns:a16="http://schemas.microsoft.com/office/drawing/2014/main" xmlns="" id="{2390A764-924E-4CB9-ABCD-E3A4832A70AA}"/>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B71F01F5-9658-4488-BE49-F6312A7C1D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A04F3713-D633-48D0-9002-7AA1861D00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E7C66028-AD20-4E32-A837-390F6E0ABD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C3B817E7-3630-46B1-A8ED-26B4B8D49C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7D8E2DA3-A74C-44FA-9DB5-3BC37E6AF1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32868</xdr:rowOff>
    </xdr:from>
    <xdr:to>
      <xdr:col>55</xdr:col>
      <xdr:colOff>50800</xdr:colOff>
      <xdr:row>63</xdr:row>
      <xdr:rowOff>134468</xdr:rowOff>
    </xdr:to>
    <xdr:sp macro="" textlink="">
      <xdr:nvSpPr>
        <xdr:cNvPr id="144" name="楕円 143">
          <a:extLst>
            <a:ext uri="{FF2B5EF4-FFF2-40B4-BE49-F238E27FC236}">
              <a16:creationId xmlns:a16="http://schemas.microsoft.com/office/drawing/2014/main" xmlns="" id="{421E2C22-26AE-4317-AE8C-50249FA7C091}"/>
            </a:ext>
          </a:extLst>
        </xdr:cNvPr>
        <xdr:cNvSpPr/>
      </xdr:nvSpPr>
      <xdr:spPr>
        <a:xfrm>
          <a:off x="10426700" y="108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119245</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29140997-79EC-4BE4-A35D-8EE0E65AFAC4}"/>
            </a:ext>
          </a:extLst>
        </xdr:cNvPr>
        <xdr:cNvSpPr txBox="1"/>
      </xdr:nvSpPr>
      <xdr:spPr>
        <a:xfrm>
          <a:off x="10515600" y="1074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31953</xdr:rowOff>
    </xdr:from>
    <xdr:to>
      <xdr:col>50</xdr:col>
      <xdr:colOff>165100</xdr:colOff>
      <xdr:row>63</xdr:row>
      <xdr:rowOff>133553</xdr:rowOff>
    </xdr:to>
    <xdr:sp macro="" textlink="">
      <xdr:nvSpPr>
        <xdr:cNvPr id="146" name="楕円 145">
          <a:extLst>
            <a:ext uri="{FF2B5EF4-FFF2-40B4-BE49-F238E27FC236}">
              <a16:creationId xmlns:a16="http://schemas.microsoft.com/office/drawing/2014/main" xmlns="" id="{2B3F7FCC-F016-4AE3-8DEA-A861DA88F943}"/>
            </a:ext>
          </a:extLst>
        </xdr:cNvPr>
        <xdr:cNvSpPr/>
      </xdr:nvSpPr>
      <xdr:spPr>
        <a:xfrm>
          <a:off x="95885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82753</xdr:rowOff>
    </xdr:from>
    <xdr:to>
      <xdr:col>55</xdr:col>
      <xdr:colOff>0</xdr:colOff>
      <xdr:row>63</xdr:row>
      <xdr:rowOff>83668</xdr:rowOff>
    </xdr:to>
    <xdr:cxnSp macro="">
      <xdr:nvCxnSpPr>
        <xdr:cNvPr id="147" name="直線コネクタ 146">
          <a:extLst>
            <a:ext uri="{FF2B5EF4-FFF2-40B4-BE49-F238E27FC236}">
              <a16:creationId xmlns:a16="http://schemas.microsoft.com/office/drawing/2014/main" xmlns="" id="{B0DE35E8-1DC1-4E0D-A1F5-85AE0E2E24D6}"/>
            </a:ext>
          </a:extLst>
        </xdr:cNvPr>
        <xdr:cNvCxnSpPr/>
      </xdr:nvCxnSpPr>
      <xdr:spPr>
        <a:xfrm>
          <a:off x="9639300" y="1088410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29667</xdr:rowOff>
    </xdr:from>
    <xdr:to>
      <xdr:col>46</xdr:col>
      <xdr:colOff>38100</xdr:colOff>
      <xdr:row>63</xdr:row>
      <xdr:rowOff>131267</xdr:rowOff>
    </xdr:to>
    <xdr:sp macro="" textlink="">
      <xdr:nvSpPr>
        <xdr:cNvPr id="148" name="楕円 147">
          <a:extLst>
            <a:ext uri="{FF2B5EF4-FFF2-40B4-BE49-F238E27FC236}">
              <a16:creationId xmlns:a16="http://schemas.microsoft.com/office/drawing/2014/main" xmlns="" id="{3ED26AD9-308D-463A-AE0C-02EEFF0A0B55}"/>
            </a:ext>
          </a:extLst>
        </xdr:cNvPr>
        <xdr:cNvSpPr/>
      </xdr:nvSpPr>
      <xdr:spPr>
        <a:xfrm>
          <a:off x="8699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80467</xdr:rowOff>
    </xdr:from>
    <xdr:to>
      <xdr:col>50</xdr:col>
      <xdr:colOff>114300</xdr:colOff>
      <xdr:row>63</xdr:row>
      <xdr:rowOff>82753</xdr:rowOff>
    </xdr:to>
    <xdr:cxnSp macro="">
      <xdr:nvCxnSpPr>
        <xdr:cNvPr id="149" name="直線コネクタ 148">
          <a:extLst>
            <a:ext uri="{FF2B5EF4-FFF2-40B4-BE49-F238E27FC236}">
              <a16:creationId xmlns:a16="http://schemas.microsoft.com/office/drawing/2014/main" xmlns="" id="{AC0478F9-87BE-48D7-8389-43FE8617B9DB}"/>
            </a:ext>
          </a:extLst>
        </xdr:cNvPr>
        <xdr:cNvCxnSpPr/>
      </xdr:nvCxnSpPr>
      <xdr:spPr>
        <a:xfrm>
          <a:off x="8750300" y="108818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27839</xdr:rowOff>
    </xdr:from>
    <xdr:to>
      <xdr:col>41</xdr:col>
      <xdr:colOff>101600</xdr:colOff>
      <xdr:row>63</xdr:row>
      <xdr:rowOff>129439</xdr:rowOff>
    </xdr:to>
    <xdr:sp macro="" textlink="">
      <xdr:nvSpPr>
        <xdr:cNvPr id="150" name="楕円 149">
          <a:extLst>
            <a:ext uri="{FF2B5EF4-FFF2-40B4-BE49-F238E27FC236}">
              <a16:creationId xmlns:a16="http://schemas.microsoft.com/office/drawing/2014/main" xmlns="" id="{FFAC03BE-8D40-42D4-A3FA-23BBDBF0D396}"/>
            </a:ext>
          </a:extLst>
        </xdr:cNvPr>
        <xdr:cNvSpPr/>
      </xdr:nvSpPr>
      <xdr:spPr>
        <a:xfrm>
          <a:off x="7810500" y="10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78639</xdr:rowOff>
    </xdr:from>
    <xdr:to>
      <xdr:col>45</xdr:col>
      <xdr:colOff>177800</xdr:colOff>
      <xdr:row>63</xdr:row>
      <xdr:rowOff>80467</xdr:rowOff>
    </xdr:to>
    <xdr:cxnSp macro="">
      <xdr:nvCxnSpPr>
        <xdr:cNvPr id="151" name="直線コネクタ 150">
          <a:extLst>
            <a:ext uri="{FF2B5EF4-FFF2-40B4-BE49-F238E27FC236}">
              <a16:creationId xmlns:a16="http://schemas.microsoft.com/office/drawing/2014/main" xmlns="" id="{9B36D23A-18DF-48E7-809B-673CDD603A08}"/>
            </a:ext>
          </a:extLst>
        </xdr:cNvPr>
        <xdr:cNvCxnSpPr/>
      </xdr:nvCxnSpPr>
      <xdr:spPr>
        <a:xfrm>
          <a:off x="7861300" y="1087998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25553</xdr:rowOff>
    </xdr:from>
    <xdr:to>
      <xdr:col>36</xdr:col>
      <xdr:colOff>165100</xdr:colOff>
      <xdr:row>63</xdr:row>
      <xdr:rowOff>127153</xdr:rowOff>
    </xdr:to>
    <xdr:sp macro="" textlink="">
      <xdr:nvSpPr>
        <xdr:cNvPr id="152" name="楕円 151">
          <a:extLst>
            <a:ext uri="{FF2B5EF4-FFF2-40B4-BE49-F238E27FC236}">
              <a16:creationId xmlns:a16="http://schemas.microsoft.com/office/drawing/2014/main" xmlns="" id="{27E5931E-EDA8-4EC9-A465-E027013AEC09}"/>
            </a:ext>
          </a:extLst>
        </xdr:cNvPr>
        <xdr:cNvSpPr/>
      </xdr:nvSpPr>
      <xdr:spPr>
        <a:xfrm>
          <a:off x="6921500" y="10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76353</xdr:rowOff>
    </xdr:from>
    <xdr:to>
      <xdr:col>41</xdr:col>
      <xdr:colOff>50800</xdr:colOff>
      <xdr:row>63</xdr:row>
      <xdr:rowOff>78639</xdr:rowOff>
    </xdr:to>
    <xdr:cxnSp macro="">
      <xdr:nvCxnSpPr>
        <xdr:cNvPr id="153" name="直線コネクタ 152">
          <a:extLst>
            <a:ext uri="{FF2B5EF4-FFF2-40B4-BE49-F238E27FC236}">
              <a16:creationId xmlns:a16="http://schemas.microsoft.com/office/drawing/2014/main" xmlns="" id="{F6E9503C-EBAB-4A82-9AB5-B444C0CB19E2}"/>
            </a:ext>
          </a:extLst>
        </xdr:cNvPr>
        <xdr:cNvCxnSpPr/>
      </xdr:nvCxnSpPr>
      <xdr:spPr>
        <a:xfrm>
          <a:off x="6972300" y="108777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a:extLst>
            <a:ext uri="{FF2B5EF4-FFF2-40B4-BE49-F238E27FC236}">
              <a16:creationId xmlns:a16="http://schemas.microsoft.com/office/drawing/2014/main" xmlns="" id="{BA32CA30-78AC-4015-872F-7539FAF3C814}"/>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xmlns="" id="{596A9525-B022-4C06-A778-D11B2FD94A59}"/>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a:extLst>
            <a:ext uri="{FF2B5EF4-FFF2-40B4-BE49-F238E27FC236}">
              <a16:creationId xmlns:a16="http://schemas.microsoft.com/office/drawing/2014/main" xmlns="" id="{99DFE6F6-F0A6-49A8-9C61-C701399BF7DA}"/>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7" name="n_4aveValue【体育館・プール】&#10;一人当たり面積">
          <a:extLst>
            <a:ext uri="{FF2B5EF4-FFF2-40B4-BE49-F238E27FC236}">
              <a16:creationId xmlns:a16="http://schemas.microsoft.com/office/drawing/2014/main" xmlns="" id="{3E76BBBF-DF1D-4D3A-A459-FADCDC3D3986}"/>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124680</xdr:rowOff>
    </xdr:from>
    <xdr:ext cx="469744" cy="259045"/>
    <xdr:sp macro="" textlink="">
      <xdr:nvSpPr>
        <xdr:cNvPr id="158" name="n_1mainValue【体育館・プール】&#10;一人当たり面積">
          <a:extLst>
            <a:ext uri="{FF2B5EF4-FFF2-40B4-BE49-F238E27FC236}">
              <a16:creationId xmlns:a16="http://schemas.microsoft.com/office/drawing/2014/main" xmlns="" id="{EF6FE06D-B509-4F41-90E0-75EC8B99945B}"/>
            </a:ext>
          </a:extLst>
        </xdr:cNvPr>
        <xdr:cNvSpPr txBox="1"/>
      </xdr:nvSpPr>
      <xdr:spPr>
        <a:xfrm>
          <a:off x="9391727" y="10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122394</xdr:rowOff>
    </xdr:from>
    <xdr:ext cx="469744" cy="259045"/>
    <xdr:sp macro="" textlink="">
      <xdr:nvSpPr>
        <xdr:cNvPr id="159" name="n_2mainValue【体育館・プール】&#10;一人当たり面積">
          <a:extLst>
            <a:ext uri="{FF2B5EF4-FFF2-40B4-BE49-F238E27FC236}">
              <a16:creationId xmlns:a16="http://schemas.microsoft.com/office/drawing/2014/main" xmlns="" id="{E42DC5BD-AB8F-4C10-9BDF-351FF4D8A228}"/>
            </a:ext>
          </a:extLst>
        </xdr:cNvPr>
        <xdr:cNvSpPr txBox="1"/>
      </xdr:nvSpPr>
      <xdr:spPr>
        <a:xfrm>
          <a:off x="8515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120566</xdr:rowOff>
    </xdr:from>
    <xdr:ext cx="469744" cy="259045"/>
    <xdr:sp macro="" textlink="">
      <xdr:nvSpPr>
        <xdr:cNvPr id="160" name="n_3mainValue【体育館・プール】&#10;一人当たり面積">
          <a:extLst>
            <a:ext uri="{FF2B5EF4-FFF2-40B4-BE49-F238E27FC236}">
              <a16:creationId xmlns:a16="http://schemas.microsoft.com/office/drawing/2014/main" xmlns="" id="{C17045CF-DBE6-4B98-B63B-3F79E2070CB7}"/>
            </a:ext>
          </a:extLst>
        </xdr:cNvPr>
        <xdr:cNvSpPr txBox="1"/>
      </xdr:nvSpPr>
      <xdr:spPr>
        <a:xfrm>
          <a:off x="7626427" y="1092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118280</xdr:rowOff>
    </xdr:from>
    <xdr:ext cx="469744" cy="259045"/>
    <xdr:sp macro="" textlink="">
      <xdr:nvSpPr>
        <xdr:cNvPr id="161" name="n_4mainValue【体育館・プール】&#10;一人当たり面積">
          <a:extLst>
            <a:ext uri="{FF2B5EF4-FFF2-40B4-BE49-F238E27FC236}">
              <a16:creationId xmlns:a16="http://schemas.microsoft.com/office/drawing/2014/main" xmlns="" id="{E02BC5DB-C4EB-4F6E-85AB-D90574ED6D34}"/>
            </a:ext>
          </a:extLst>
        </xdr:cNvPr>
        <xdr:cNvSpPr txBox="1"/>
      </xdr:nvSpPr>
      <xdr:spPr>
        <a:xfrm>
          <a:off x="6737427" y="109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B1623249-7727-4440-AFD1-8D0D28BAC9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EFE8C6A0-C2CB-4897-B2BB-5A3637B3B2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1DBDAFAC-24BE-493D-A492-026C4590A6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58699CB6-3778-44A1-9FD5-4CE11EE259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0907D4E9-3834-407E-A432-1A5BFF6554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CD1AED71-1601-4C31-856A-3D98334244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3AF53E54-76BD-407F-90E9-9F2496675E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A355658D-D76D-4C54-BB4D-04D80645A0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xmlns="" id="{AC9AF170-C37D-4D98-A2E4-B2634BB0905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xmlns="" id="{4FFB6E16-6C9D-4861-BA3D-CB42F7CE40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xmlns="" id="{A313AA55-F29E-4768-A0E0-27A54F97B8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xmlns="" id="{EF8FBC6D-293C-404E-A704-BE40DA15C4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xmlns="" id="{DB2C83E1-AC4A-49E9-94B0-602D3BFBF33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xmlns="" id="{35A51972-6057-469B-97EB-3DAA882B341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xmlns="" id="{5A262984-6261-4E4E-98DC-D208791FA4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xmlns="" id="{134ECB88-B858-4900-ACD4-0F3DB697F0D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xmlns="" id="{2362B43C-66A7-4952-889F-057122DFF1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xmlns="" id="{7AB1F28E-E95E-44BC-BCDF-F3740247A3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xmlns="" id="{9325B099-73D3-4EED-8818-6CA909CCAB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xmlns="" id="{09C5D647-4784-4FE0-9E5D-D8AB785701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xmlns="" id="{C50C7FE2-179E-409D-B5D1-DF4569A358A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xmlns="" id="{37C90B97-BBF2-46EB-B73D-F832F1A4E9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xmlns="" id="{EB6665D3-631C-42F1-A0AA-65C2E6FDD86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xmlns="" id="{E5916E97-8DA2-4AF8-8F33-532F59DF26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xmlns="" id="{32A9DFDE-A98D-4BD2-82CD-3B83FEB5D231}"/>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xmlns="" id="{118F795C-7E3A-4145-AADC-2EBCDB90F23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xmlns="" id="{1E946257-EFC1-4E67-AC8E-363ADE88E0E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a:extLst>
            <a:ext uri="{FF2B5EF4-FFF2-40B4-BE49-F238E27FC236}">
              <a16:creationId xmlns:a16="http://schemas.microsoft.com/office/drawing/2014/main" xmlns="" id="{55A79F8D-BBBC-4BC0-8830-A75BD0B519A3}"/>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a:extLst>
            <a:ext uri="{FF2B5EF4-FFF2-40B4-BE49-F238E27FC236}">
              <a16:creationId xmlns:a16="http://schemas.microsoft.com/office/drawing/2014/main" xmlns="" id="{58BC8EBE-5318-4299-9D2F-BC8C4E27CEA3}"/>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xmlns="" id="{32ECFA69-81D8-4CA1-8F01-242A1C8DC79B}"/>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xmlns="" id="{A31CAEC7-BBFD-4432-8146-0752D618F1A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a:extLst>
            <a:ext uri="{FF2B5EF4-FFF2-40B4-BE49-F238E27FC236}">
              <a16:creationId xmlns:a16="http://schemas.microsoft.com/office/drawing/2014/main" xmlns="" id="{79CBB0AA-7BB5-4A3B-9C87-BECE7BC12CD0}"/>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a:extLst>
            <a:ext uri="{FF2B5EF4-FFF2-40B4-BE49-F238E27FC236}">
              <a16:creationId xmlns:a16="http://schemas.microsoft.com/office/drawing/2014/main" xmlns="" id="{BCCA5796-FF4C-4AD3-8C87-2F7BE58868E3}"/>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a:extLst>
            <a:ext uri="{FF2B5EF4-FFF2-40B4-BE49-F238E27FC236}">
              <a16:creationId xmlns:a16="http://schemas.microsoft.com/office/drawing/2014/main" xmlns="" id="{BEBC0CA1-015D-46C5-A93A-4C64924BE589}"/>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a:extLst>
            <a:ext uri="{FF2B5EF4-FFF2-40B4-BE49-F238E27FC236}">
              <a16:creationId xmlns:a16="http://schemas.microsoft.com/office/drawing/2014/main" xmlns="" id="{4418370C-7D08-42A1-9288-F6821963623D}"/>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4CEB2A99-B3DC-4CDE-BC9E-8A0EC9D24F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C9BB886D-932C-4B41-B772-416F9801FF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C9CE49C5-FC66-4272-B85E-D2DD35A638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41266435-CD0C-4BFE-AD27-2329FB686E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EFE911D8-BA6E-472A-B351-4B73D2AE54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02" name="楕円 201">
          <a:extLst>
            <a:ext uri="{FF2B5EF4-FFF2-40B4-BE49-F238E27FC236}">
              <a16:creationId xmlns:a16="http://schemas.microsoft.com/office/drawing/2014/main" xmlns="" id="{1BECE25D-A3AC-4676-8D0D-AC1611E0C937}"/>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03" name="【福祉施設】&#10;有形固定資産減価償却率該当値テキスト">
          <a:extLst>
            <a:ext uri="{FF2B5EF4-FFF2-40B4-BE49-F238E27FC236}">
              <a16:creationId xmlns:a16="http://schemas.microsoft.com/office/drawing/2014/main" xmlns="" id="{F0F75FBA-485A-40B9-ADC4-771BBBF2EF74}"/>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04" name="楕円 203">
          <a:extLst>
            <a:ext uri="{FF2B5EF4-FFF2-40B4-BE49-F238E27FC236}">
              <a16:creationId xmlns:a16="http://schemas.microsoft.com/office/drawing/2014/main" xmlns="" id="{ED0DCA2A-DCE5-48EC-8804-B19AA961B489}"/>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152400</xdr:rowOff>
    </xdr:to>
    <xdr:cxnSp macro="">
      <xdr:nvCxnSpPr>
        <xdr:cNvPr id="205" name="直線コネクタ 204">
          <a:extLst>
            <a:ext uri="{FF2B5EF4-FFF2-40B4-BE49-F238E27FC236}">
              <a16:creationId xmlns:a16="http://schemas.microsoft.com/office/drawing/2014/main" xmlns="" id="{AC18D724-C402-444D-931A-EBF76398D7C2}"/>
            </a:ext>
          </a:extLst>
        </xdr:cNvPr>
        <xdr:cNvCxnSpPr/>
      </xdr:nvCxnSpPr>
      <xdr:spPr>
        <a:xfrm>
          <a:off x="3797300" y="1414843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06" name="楕円 205">
          <a:extLst>
            <a:ext uri="{FF2B5EF4-FFF2-40B4-BE49-F238E27FC236}">
              <a16:creationId xmlns:a16="http://schemas.microsoft.com/office/drawing/2014/main" xmlns="" id="{DEFE3CB5-5BEC-406D-AEA5-4EF2FB3E3D2C}"/>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89536</xdr:rowOff>
    </xdr:to>
    <xdr:cxnSp macro="">
      <xdr:nvCxnSpPr>
        <xdr:cNvPr id="207" name="直線コネクタ 206">
          <a:extLst>
            <a:ext uri="{FF2B5EF4-FFF2-40B4-BE49-F238E27FC236}">
              <a16:creationId xmlns:a16="http://schemas.microsoft.com/office/drawing/2014/main" xmlns="" id="{6A9E4DE3-4B6F-46CC-BB9E-392873270E85}"/>
            </a:ext>
          </a:extLst>
        </xdr:cNvPr>
        <xdr:cNvCxnSpPr/>
      </xdr:nvCxnSpPr>
      <xdr:spPr>
        <a:xfrm>
          <a:off x="2908300" y="140855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14605</xdr:rowOff>
    </xdr:to>
    <xdr:sp macro="" textlink="">
      <xdr:nvSpPr>
        <xdr:cNvPr id="208" name="楕円 207">
          <a:extLst>
            <a:ext uri="{FF2B5EF4-FFF2-40B4-BE49-F238E27FC236}">
              <a16:creationId xmlns:a16="http://schemas.microsoft.com/office/drawing/2014/main" xmlns="" id="{C10328DD-3DFD-43D8-A5BC-B95775419AE6}"/>
            </a:ext>
          </a:extLst>
        </xdr:cNvPr>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82</xdr:row>
      <xdr:rowOff>26670</xdr:rowOff>
    </xdr:to>
    <xdr:cxnSp macro="">
      <xdr:nvCxnSpPr>
        <xdr:cNvPr id="209" name="直線コネクタ 208">
          <a:extLst>
            <a:ext uri="{FF2B5EF4-FFF2-40B4-BE49-F238E27FC236}">
              <a16:creationId xmlns:a16="http://schemas.microsoft.com/office/drawing/2014/main" xmlns="" id="{2648BE1C-7A3F-4511-8ED5-0E59E7D2B4A5}"/>
            </a:ext>
          </a:extLst>
        </xdr:cNvPr>
        <xdr:cNvCxnSpPr/>
      </xdr:nvCxnSpPr>
      <xdr:spPr>
        <a:xfrm>
          <a:off x="2019300" y="140227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210" name="楕円 209">
          <a:extLst>
            <a:ext uri="{FF2B5EF4-FFF2-40B4-BE49-F238E27FC236}">
              <a16:creationId xmlns:a16="http://schemas.microsoft.com/office/drawing/2014/main" xmlns="" id="{CF1CB46C-CCE8-41EC-8605-4418657990DB}"/>
            </a:ext>
          </a:extLst>
        </xdr:cNvPr>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135255</xdr:rowOff>
    </xdr:to>
    <xdr:cxnSp macro="">
      <xdr:nvCxnSpPr>
        <xdr:cNvPr id="211" name="直線コネクタ 210">
          <a:extLst>
            <a:ext uri="{FF2B5EF4-FFF2-40B4-BE49-F238E27FC236}">
              <a16:creationId xmlns:a16="http://schemas.microsoft.com/office/drawing/2014/main" xmlns="" id="{AF1AB1C8-1DB5-4216-9C1A-9E36F530EBF8}"/>
            </a:ext>
          </a:extLst>
        </xdr:cNvPr>
        <xdr:cNvCxnSpPr/>
      </xdr:nvCxnSpPr>
      <xdr:spPr>
        <a:xfrm>
          <a:off x="1130300" y="139598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12" name="n_1aveValue【福祉施設】&#10;有形固定資産減価償却率">
          <a:extLst>
            <a:ext uri="{FF2B5EF4-FFF2-40B4-BE49-F238E27FC236}">
              <a16:creationId xmlns:a16="http://schemas.microsoft.com/office/drawing/2014/main" xmlns="" id="{5A8E8D79-37F5-4E53-B4A8-B3FD1479F186}"/>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13" name="n_2aveValue【福祉施設】&#10;有形固定資産減価償却率">
          <a:extLst>
            <a:ext uri="{FF2B5EF4-FFF2-40B4-BE49-F238E27FC236}">
              <a16:creationId xmlns:a16="http://schemas.microsoft.com/office/drawing/2014/main" xmlns="" id="{F98866FC-235E-4CA9-9FB7-3F95E934560B}"/>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14" name="n_3aveValue【福祉施設】&#10;有形固定資産減価償却率">
          <a:extLst>
            <a:ext uri="{FF2B5EF4-FFF2-40B4-BE49-F238E27FC236}">
              <a16:creationId xmlns:a16="http://schemas.microsoft.com/office/drawing/2014/main" xmlns="" id="{EEEF5DAA-AFD5-423D-8824-4992DDE6410F}"/>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15257</xdr:rowOff>
    </xdr:from>
    <xdr:ext cx="405111" cy="259045"/>
    <xdr:sp macro="" textlink="">
      <xdr:nvSpPr>
        <xdr:cNvPr id="215" name="n_4aveValue【福祉施設】&#10;有形固定資産減価償却率">
          <a:extLst>
            <a:ext uri="{FF2B5EF4-FFF2-40B4-BE49-F238E27FC236}">
              <a16:creationId xmlns:a16="http://schemas.microsoft.com/office/drawing/2014/main" xmlns="" id="{901184A4-1CB6-430D-8F5E-CFC9F36BF83F}"/>
            </a:ext>
          </a:extLst>
        </xdr:cNvPr>
        <xdr:cNvSpPr txBox="1"/>
      </xdr:nvSpPr>
      <xdr:spPr>
        <a:xfrm>
          <a:off x="927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156863</xdr:rowOff>
    </xdr:from>
    <xdr:ext cx="405111" cy="259045"/>
    <xdr:sp macro="" textlink="">
      <xdr:nvSpPr>
        <xdr:cNvPr id="216" name="n_1mainValue【福祉施設】&#10;有形固定資産減価償却率">
          <a:extLst>
            <a:ext uri="{FF2B5EF4-FFF2-40B4-BE49-F238E27FC236}">
              <a16:creationId xmlns:a16="http://schemas.microsoft.com/office/drawing/2014/main" xmlns="" id="{9C3BEAA3-91BF-42AD-804F-A83F28DF2482}"/>
            </a:ext>
          </a:extLst>
        </xdr:cNvPr>
        <xdr:cNvSpPr txBox="1"/>
      </xdr:nvSpPr>
      <xdr:spPr>
        <a:xfrm>
          <a:off x="3582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17" name="n_2mainValue【福祉施設】&#10;有形固定資産減価償却率">
          <a:extLst>
            <a:ext uri="{FF2B5EF4-FFF2-40B4-BE49-F238E27FC236}">
              <a16:creationId xmlns:a16="http://schemas.microsoft.com/office/drawing/2014/main" xmlns="" id="{F278C836-87ED-4AC3-BDFF-0CF81170FB8F}"/>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218" name="n_3mainValue【福祉施設】&#10;有形固定資産減価償却率">
          <a:extLst>
            <a:ext uri="{FF2B5EF4-FFF2-40B4-BE49-F238E27FC236}">
              <a16:creationId xmlns:a16="http://schemas.microsoft.com/office/drawing/2014/main" xmlns="" id="{402DB795-1F60-4833-A789-C1227FADC860}"/>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219" name="n_4mainValue【福祉施設】&#10;有形固定資産減価償却率">
          <a:extLst>
            <a:ext uri="{FF2B5EF4-FFF2-40B4-BE49-F238E27FC236}">
              <a16:creationId xmlns:a16="http://schemas.microsoft.com/office/drawing/2014/main" xmlns="" id="{824A3972-AE04-447C-8415-AAF34B26656F}"/>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9D927CAE-EAF3-423D-AB8F-F1A7746CE6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D7B53C3F-BB2C-416D-9D4D-FECB880FCB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B43E0972-52A8-43C0-B87F-B5CAD7B0F6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01D5F63A-1577-4F5F-8349-DB5A256EEA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058A3C2D-8A0F-4FE5-B770-2F6288736A4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F851544B-469A-4502-9433-451A0785F6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DE793AAA-40FE-4E2C-97F3-FE256BA018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5D35A220-F6D8-4C5A-AEA9-BEA29A4B7F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xmlns="" id="{44954C87-CD66-4B00-9514-E65E22A85E9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xmlns="" id="{AD0277BA-09F4-48B6-BF45-98DDA01C5C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xmlns="" id="{06271A41-D68F-4CDF-9608-E58024A9CE5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xmlns="" id="{99B6DEC2-BF28-4D6C-978F-222EEEBA382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xmlns="" id="{9599F123-19EB-4ACD-BEE8-AEF94A1DA1D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xmlns="" id="{B6AA623E-6666-40A3-8305-BFE7C89ED64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xmlns="" id="{01FF8047-68A9-434A-810F-4485FFAEC88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xmlns="" id="{F6CC5DDF-0DF1-4536-B638-7784C546D35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xmlns="" id="{D29344B2-7ED9-4407-A409-B7800A02BD0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xmlns="" id="{EBD4A009-F57E-47D8-BE8B-0C9573C8CB2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xmlns="" id="{A7ED51F3-79EA-48E6-B120-3BCD82D8F74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xmlns="" id="{E2C2BB02-0198-4384-95A0-B93A31FC990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xmlns="" id="{CA9347CC-6D90-4EE2-8A7C-6BE0728E841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xmlns="" id="{AB500D9B-5AA4-4E65-96AA-7D2C459B4B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xmlns="" id="{CF5AAD6F-1A8C-44E1-96A8-954C67A266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a:extLst>
            <a:ext uri="{FF2B5EF4-FFF2-40B4-BE49-F238E27FC236}">
              <a16:creationId xmlns:a16="http://schemas.microsoft.com/office/drawing/2014/main" xmlns="" id="{BEA203B9-136E-4F28-8D97-928996CDAACC}"/>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a:extLst>
            <a:ext uri="{FF2B5EF4-FFF2-40B4-BE49-F238E27FC236}">
              <a16:creationId xmlns:a16="http://schemas.microsoft.com/office/drawing/2014/main" xmlns="" id="{DD92A545-348F-4C57-9F7C-EF35FED20A0D}"/>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a:extLst>
            <a:ext uri="{FF2B5EF4-FFF2-40B4-BE49-F238E27FC236}">
              <a16:creationId xmlns:a16="http://schemas.microsoft.com/office/drawing/2014/main" xmlns="" id="{1983C233-41E4-4633-A03F-B0711F67FCDB}"/>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a:extLst>
            <a:ext uri="{FF2B5EF4-FFF2-40B4-BE49-F238E27FC236}">
              <a16:creationId xmlns:a16="http://schemas.microsoft.com/office/drawing/2014/main" xmlns="" id="{C34E443F-9BFD-416A-B43B-522C107E1F84}"/>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a:extLst>
            <a:ext uri="{FF2B5EF4-FFF2-40B4-BE49-F238E27FC236}">
              <a16:creationId xmlns:a16="http://schemas.microsoft.com/office/drawing/2014/main" xmlns="" id="{D9EF82C0-BB7B-4F4C-B59F-298AACFA125E}"/>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a:extLst>
            <a:ext uri="{FF2B5EF4-FFF2-40B4-BE49-F238E27FC236}">
              <a16:creationId xmlns:a16="http://schemas.microsoft.com/office/drawing/2014/main" xmlns="" id="{5675422D-C105-450A-BA43-D7FC74D877E9}"/>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a:extLst>
            <a:ext uri="{FF2B5EF4-FFF2-40B4-BE49-F238E27FC236}">
              <a16:creationId xmlns:a16="http://schemas.microsoft.com/office/drawing/2014/main" xmlns="" id="{0707AF87-790D-40F9-902A-0C0D2E1529E6}"/>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xmlns="" id="{2DF97A42-2C8B-4AEB-82B6-EE4263615F7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a:extLst>
            <a:ext uri="{FF2B5EF4-FFF2-40B4-BE49-F238E27FC236}">
              <a16:creationId xmlns:a16="http://schemas.microsoft.com/office/drawing/2014/main" xmlns="" id="{0AD3D3D5-F791-431A-8B39-B0C9D122D2BD}"/>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a:extLst>
            <a:ext uri="{FF2B5EF4-FFF2-40B4-BE49-F238E27FC236}">
              <a16:creationId xmlns:a16="http://schemas.microsoft.com/office/drawing/2014/main" xmlns="" id="{17C715D8-25AC-4679-8DDB-321EFFF5A356}"/>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a:extLst>
            <a:ext uri="{FF2B5EF4-FFF2-40B4-BE49-F238E27FC236}">
              <a16:creationId xmlns:a16="http://schemas.microsoft.com/office/drawing/2014/main" xmlns="" id="{3E762171-F6B9-4090-B43D-281339492D97}"/>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17D24058-CF62-47D8-A66B-74E8564073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8F443618-1629-440C-88A7-B6E1406F08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8E36A66B-57D6-4524-9D45-A95A1C5D1E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A76B8A5D-53DF-4A26-B06B-8499D14D75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15080DC1-ED0C-4730-A2FF-58E3B16B81B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36068</xdr:rowOff>
    </xdr:from>
    <xdr:to>
      <xdr:col>55</xdr:col>
      <xdr:colOff>50800</xdr:colOff>
      <xdr:row>86</xdr:row>
      <xdr:rowOff>137668</xdr:rowOff>
    </xdr:to>
    <xdr:sp macro="" textlink="">
      <xdr:nvSpPr>
        <xdr:cNvPr id="259" name="楕円 258">
          <a:extLst>
            <a:ext uri="{FF2B5EF4-FFF2-40B4-BE49-F238E27FC236}">
              <a16:creationId xmlns:a16="http://schemas.microsoft.com/office/drawing/2014/main" xmlns="" id="{2E982E91-A1DC-40ED-8833-B5CD61F6F414}"/>
            </a:ext>
          </a:extLst>
        </xdr:cNvPr>
        <xdr:cNvSpPr/>
      </xdr:nvSpPr>
      <xdr:spPr>
        <a:xfrm>
          <a:off x="104267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122445</xdr:rowOff>
    </xdr:from>
    <xdr:ext cx="469744" cy="259045"/>
    <xdr:sp macro="" textlink="">
      <xdr:nvSpPr>
        <xdr:cNvPr id="260" name="【福祉施設】&#10;一人当たり面積該当値テキスト">
          <a:extLst>
            <a:ext uri="{FF2B5EF4-FFF2-40B4-BE49-F238E27FC236}">
              <a16:creationId xmlns:a16="http://schemas.microsoft.com/office/drawing/2014/main" xmlns="" id="{6D22F1E0-830E-4E60-97D1-B77691129E47}"/>
            </a:ext>
          </a:extLst>
        </xdr:cNvPr>
        <xdr:cNvSpPr txBox="1"/>
      </xdr:nvSpPr>
      <xdr:spPr>
        <a:xfrm>
          <a:off x="10515600" y="1469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36068</xdr:rowOff>
    </xdr:from>
    <xdr:to>
      <xdr:col>50</xdr:col>
      <xdr:colOff>165100</xdr:colOff>
      <xdr:row>86</xdr:row>
      <xdr:rowOff>137668</xdr:rowOff>
    </xdr:to>
    <xdr:sp macro="" textlink="">
      <xdr:nvSpPr>
        <xdr:cNvPr id="261" name="楕円 260">
          <a:extLst>
            <a:ext uri="{FF2B5EF4-FFF2-40B4-BE49-F238E27FC236}">
              <a16:creationId xmlns:a16="http://schemas.microsoft.com/office/drawing/2014/main" xmlns="" id="{F7057063-FFD7-47E2-AA01-8CDEEA8703C8}"/>
            </a:ext>
          </a:extLst>
        </xdr:cNvPr>
        <xdr:cNvSpPr/>
      </xdr:nvSpPr>
      <xdr:spPr>
        <a:xfrm>
          <a:off x="9588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86868</xdr:rowOff>
    </xdr:from>
    <xdr:to>
      <xdr:col>55</xdr:col>
      <xdr:colOff>0</xdr:colOff>
      <xdr:row>86</xdr:row>
      <xdr:rowOff>86868</xdr:rowOff>
    </xdr:to>
    <xdr:cxnSp macro="">
      <xdr:nvCxnSpPr>
        <xdr:cNvPr id="262" name="直線コネクタ 261">
          <a:extLst>
            <a:ext uri="{FF2B5EF4-FFF2-40B4-BE49-F238E27FC236}">
              <a16:creationId xmlns:a16="http://schemas.microsoft.com/office/drawing/2014/main" xmlns="" id="{CD49427B-DEB8-42AC-B811-BC802D16E9EA}"/>
            </a:ext>
          </a:extLst>
        </xdr:cNvPr>
        <xdr:cNvCxnSpPr/>
      </xdr:nvCxnSpPr>
      <xdr:spPr>
        <a:xfrm>
          <a:off x="9639300" y="14831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35306</xdr:rowOff>
    </xdr:from>
    <xdr:to>
      <xdr:col>46</xdr:col>
      <xdr:colOff>38100</xdr:colOff>
      <xdr:row>86</xdr:row>
      <xdr:rowOff>136906</xdr:rowOff>
    </xdr:to>
    <xdr:sp macro="" textlink="">
      <xdr:nvSpPr>
        <xdr:cNvPr id="263" name="楕円 262">
          <a:extLst>
            <a:ext uri="{FF2B5EF4-FFF2-40B4-BE49-F238E27FC236}">
              <a16:creationId xmlns:a16="http://schemas.microsoft.com/office/drawing/2014/main" xmlns="" id="{D9C50163-F300-40D9-B102-59C1A0EFE4A9}"/>
            </a:ext>
          </a:extLst>
        </xdr:cNvPr>
        <xdr:cNvSpPr/>
      </xdr:nvSpPr>
      <xdr:spPr>
        <a:xfrm>
          <a:off x="8699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86106</xdr:rowOff>
    </xdr:from>
    <xdr:to>
      <xdr:col>50</xdr:col>
      <xdr:colOff>114300</xdr:colOff>
      <xdr:row>86</xdr:row>
      <xdr:rowOff>86868</xdr:rowOff>
    </xdr:to>
    <xdr:cxnSp macro="">
      <xdr:nvCxnSpPr>
        <xdr:cNvPr id="264" name="直線コネクタ 263">
          <a:extLst>
            <a:ext uri="{FF2B5EF4-FFF2-40B4-BE49-F238E27FC236}">
              <a16:creationId xmlns:a16="http://schemas.microsoft.com/office/drawing/2014/main" xmlns="" id="{2706D210-5928-48E1-9EA4-C74E11F0EAFC}"/>
            </a:ext>
          </a:extLst>
        </xdr:cNvPr>
        <xdr:cNvCxnSpPr/>
      </xdr:nvCxnSpPr>
      <xdr:spPr>
        <a:xfrm>
          <a:off x="8750300" y="148308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34544</xdr:rowOff>
    </xdr:from>
    <xdr:to>
      <xdr:col>41</xdr:col>
      <xdr:colOff>101600</xdr:colOff>
      <xdr:row>86</xdr:row>
      <xdr:rowOff>136144</xdr:rowOff>
    </xdr:to>
    <xdr:sp macro="" textlink="">
      <xdr:nvSpPr>
        <xdr:cNvPr id="265" name="楕円 264">
          <a:extLst>
            <a:ext uri="{FF2B5EF4-FFF2-40B4-BE49-F238E27FC236}">
              <a16:creationId xmlns:a16="http://schemas.microsoft.com/office/drawing/2014/main" xmlns="" id="{73BC9432-ABF8-4CB4-ADEE-97974AAA0220}"/>
            </a:ext>
          </a:extLst>
        </xdr:cNvPr>
        <xdr:cNvSpPr/>
      </xdr:nvSpPr>
      <xdr:spPr>
        <a:xfrm>
          <a:off x="7810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85344</xdr:rowOff>
    </xdr:from>
    <xdr:to>
      <xdr:col>45</xdr:col>
      <xdr:colOff>177800</xdr:colOff>
      <xdr:row>86</xdr:row>
      <xdr:rowOff>86106</xdr:rowOff>
    </xdr:to>
    <xdr:cxnSp macro="">
      <xdr:nvCxnSpPr>
        <xdr:cNvPr id="266" name="直線コネクタ 265">
          <a:extLst>
            <a:ext uri="{FF2B5EF4-FFF2-40B4-BE49-F238E27FC236}">
              <a16:creationId xmlns:a16="http://schemas.microsoft.com/office/drawing/2014/main" xmlns="" id="{D3A294D8-A1B6-47D8-B239-FB6936A89202}"/>
            </a:ext>
          </a:extLst>
        </xdr:cNvPr>
        <xdr:cNvCxnSpPr/>
      </xdr:nvCxnSpPr>
      <xdr:spPr>
        <a:xfrm>
          <a:off x="7861300" y="148300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33782</xdr:rowOff>
    </xdr:from>
    <xdr:to>
      <xdr:col>36</xdr:col>
      <xdr:colOff>165100</xdr:colOff>
      <xdr:row>86</xdr:row>
      <xdr:rowOff>135382</xdr:rowOff>
    </xdr:to>
    <xdr:sp macro="" textlink="">
      <xdr:nvSpPr>
        <xdr:cNvPr id="267" name="楕円 266">
          <a:extLst>
            <a:ext uri="{FF2B5EF4-FFF2-40B4-BE49-F238E27FC236}">
              <a16:creationId xmlns:a16="http://schemas.microsoft.com/office/drawing/2014/main" xmlns="" id="{5C1AAA16-BE52-4413-B8EC-EA39F1FC3210}"/>
            </a:ext>
          </a:extLst>
        </xdr:cNvPr>
        <xdr:cNvSpPr/>
      </xdr:nvSpPr>
      <xdr:spPr>
        <a:xfrm>
          <a:off x="6921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84582</xdr:rowOff>
    </xdr:from>
    <xdr:to>
      <xdr:col>41</xdr:col>
      <xdr:colOff>50800</xdr:colOff>
      <xdr:row>86</xdr:row>
      <xdr:rowOff>85344</xdr:rowOff>
    </xdr:to>
    <xdr:cxnSp macro="">
      <xdr:nvCxnSpPr>
        <xdr:cNvPr id="268" name="直線コネクタ 267">
          <a:extLst>
            <a:ext uri="{FF2B5EF4-FFF2-40B4-BE49-F238E27FC236}">
              <a16:creationId xmlns:a16="http://schemas.microsoft.com/office/drawing/2014/main" xmlns="" id="{C8457900-7406-4064-BDC9-86FC67F532AA}"/>
            </a:ext>
          </a:extLst>
        </xdr:cNvPr>
        <xdr:cNvCxnSpPr/>
      </xdr:nvCxnSpPr>
      <xdr:spPr>
        <a:xfrm>
          <a:off x="6972300" y="148292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xmlns="" id="{463AA0EF-1DA0-4D94-98E2-ABFE6343E1A3}"/>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a:extLst>
            <a:ext uri="{FF2B5EF4-FFF2-40B4-BE49-F238E27FC236}">
              <a16:creationId xmlns:a16="http://schemas.microsoft.com/office/drawing/2014/main" xmlns="" id="{D4F0441E-7A83-484F-B77B-0109ED0E8C9F}"/>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a:extLst>
            <a:ext uri="{FF2B5EF4-FFF2-40B4-BE49-F238E27FC236}">
              <a16:creationId xmlns:a16="http://schemas.microsoft.com/office/drawing/2014/main" xmlns="" id="{BF6CAE1B-9925-44C4-ABB9-7DEEDB76CA1B}"/>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72" name="n_4aveValue【福祉施設】&#10;一人当たり面積">
          <a:extLst>
            <a:ext uri="{FF2B5EF4-FFF2-40B4-BE49-F238E27FC236}">
              <a16:creationId xmlns:a16="http://schemas.microsoft.com/office/drawing/2014/main" xmlns="" id="{F9963C2F-3D1A-4FC1-A0E9-E0BA20CFAE70}"/>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128795</xdr:rowOff>
    </xdr:from>
    <xdr:ext cx="469744" cy="259045"/>
    <xdr:sp macro="" textlink="">
      <xdr:nvSpPr>
        <xdr:cNvPr id="273" name="n_1mainValue【福祉施設】&#10;一人当たり面積">
          <a:extLst>
            <a:ext uri="{FF2B5EF4-FFF2-40B4-BE49-F238E27FC236}">
              <a16:creationId xmlns:a16="http://schemas.microsoft.com/office/drawing/2014/main" xmlns="" id="{FB7EB1F6-973F-4613-9F30-AC599B9C82B9}"/>
            </a:ext>
          </a:extLst>
        </xdr:cNvPr>
        <xdr:cNvSpPr txBox="1"/>
      </xdr:nvSpPr>
      <xdr:spPr>
        <a:xfrm>
          <a:off x="93917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128033</xdr:rowOff>
    </xdr:from>
    <xdr:ext cx="469744" cy="259045"/>
    <xdr:sp macro="" textlink="">
      <xdr:nvSpPr>
        <xdr:cNvPr id="274" name="n_2mainValue【福祉施設】&#10;一人当たり面積">
          <a:extLst>
            <a:ext uri="{FF2B5EF4-FFF2-40B4-BE49-F238E27FC236}">
              <a16:creationId xmlns:a16="http://schemas.microsoft.com/office/drawing/2014/main" xmlns="" id="{D6C2B2DC-AABF-4EE6-8F2B-2FF47C8B5CC4}"/>
            </a:ext>
          </a:extLst>
        </xdr:cNvPr>
        <xdr:cNvSpPr txBox="1"/>
      </xdr:nvSpPr>
      <xdr:spPr>
        <a:xfrm>
          <a:off x="85154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127271</xdr:rowOff>
    </xdr:from>
    <xdr:ext cx="469744" cy="259045"/>
    <xdr:sp macro="" textlink="">
      <xdr:nvSpPr>
        <xdr:cNvPr id="275" name="n_3mainValue【福祉施設】&#10;一人当たり面積">
          <a:extLst>
            <a:ext uri="{FF2B5EF4-FFF2-40B4-BE49-F238E27FC236}">
              <a16:creationId xmlns:a16="http://schemas.microsoft.com/office/drawing/2014/main" xmlns="" id="{9FDDB4F7-2337-4011-BF84-410D5C469812}"/>
            </a:ext>
          </a:extLst>
        </xdr:cNvPr>
        <xdr:cNvSpPr txBox="1"/>
      </xdr:nvSpPr>
      <xdr:spPr>
        <a:xfrm>
          <a:off x="76264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126509</xdr:rowOff>
    </xdr:from>
    <xdr:ext cx="469744" cy="259045"/>
    <xdr:sp macro="" textlink="">
      <xdr:nvSpPr>
        <xdr:cNvPr id="276" name="n_4mainValue【福祉施設】&#10;一人当たり面積">
          <a:extLst>
            <a:ext uri="{FF2B5EF4-FFF2-40B4-BE49-F238E27FC236}">
              <a16:creationId xmlns:a16="http://schemas.microsoft.com/office/drawing/2014/main" xmlns="" id="{DEBC40D9-3A2C-4E30-B43B-A7F0A0658927}"/>
            </a:ext>
          </a:extLst>
        </xdr:cNvPr>
        <xdr:cNvSpPr txBox="1"/>
      </xdr:nvSpPr>
      <xdr:spPr>
        <a:xfrm>
          <a:off x="67374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xmlns="" id="{4D288EBD-2D12-4336-8AE9-4BD71915044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xmlns="" id="{B0E47AB5-D0FC-41A6-B606-F32F3AFDEF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xmlns="" id="{654F7365-8891-4F49-932C-69A27E99CA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xmlns="" id="{EEE71CF0-F518-4A5D-A638-01166B8AF0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xmlns="" id="{E048BD3A-E119-4F0B-9EAC-AD0558D049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xmlns="" id="{FED7D01D-DE72-4FC5-ACF3-ECBA3A53EC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xmlns="" id="{A10FFE37-DE21-4077-9439-A6D4594C3E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xmlns="" id="{E26F10A0-6C4A-4C3E-AB60-200D1B4C368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xmlns="" id="{8B1B6FE8-3E66-42F7-97A1-8EA7FC409A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xmlns="" id="{47C4C6F4-7032-438B-9165-C21D005A138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xmlns="" id="{B5BC6959-4F46-4613-909B-FAFD19B35EC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xmlns="" id="{53236AFF-D83F-42A2-8B8E-AA0F90DE03F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xmlns="" id="{DB3872A7-CDE0-439D-BA67-4539F7D5514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xmlns="" id="{6FF7B68D-6593-4491-95BE-148DCB5E934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xmlns="" id="{2921B4FF-4C58-4C3A-BCFC-9BCCBC0244D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xmlns="" id="{BFFB0343-04F0-4EDA-BE8B-23BA8E40370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xmlns="" id="{82805B0E-CDEB-4E62-8A4C-F651D372549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xmlns="" id="{312CE3D4-89C4-4274-95C5-33B5264BA26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xmlns="" id="{FD444D6F-C50A-40BF-BC06-BAEF38A8A75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xmlns="" id="{622A8863-0BF0-4A9F-86B0-2F37ED0F561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xmlns="" id="{3600A44D-C5BD-4F1E-9DB0-CF41A2F9C2F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xmlns="" id="{C43DD3B1-6211-4A26-A992-411D0B01F9F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xmlns="" id="{BA484452-A160-42E8-A191-D632FEB1D7F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xmlns="" id="{2429E195-A37A-473C-8ED2-9E47BC0D18B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xmlns="" id="{33FB1345-53E3-4ED9-BAB4-D50A9CB39C42}"/>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xmlns="" id="{8778EC43-E539-44E8-9A70-C5DE0240944A}"/>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xmlns="" id="{DB470269-E28F-4E0D-B8AB-CD2CFBB258F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4" name="【市民会館】&#10;有形固定資産減価償却率最大値テキスト">
          <a:extLst>
            <a:ext uri="{FF2B5EF4-FFF2-40B4-BE49-F238E27FC236}">
              <a16:creationId xmlns:a16="http://schemas.microsoft.com/office/drawing/2014/main" xmlns="" id="{EC40169D-8220-4C8A-8EF0-FC287F91A4B6}"/>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5" name="直線コネクタ 304">
          <a:extLst>
            <a:ext uri="{FF2B5EF4-FFF2-40B4-BE49-F238E27FC236}">
              <a16:creationId xmlns:a16="http://schemas.microsoft.com/office/drawing/2014/main" xmlns="" id="{DE489050-0991-4A94-A36E-7BA1B9C223BB}"/>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306" name="【市民会館】&#10;有形固定資産減価償却率平均値テキスト">
          <a:extLst>
            <a:ext uri="{FF2B5EF4-FFF2-40B4-BE49-F238E27FC236}">
              <a16:creationId xmlns:a16="http://schemas.microsoft.com/office/drawing/2014/main" xmlns="" id="{2DBC3002-A413-4DD6-9703-B22D13B5B84B}"/>
            </a:ext>
          </a:extLst>
        </xdr:cNvPr>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07" name="フローチャート: 判断 306">
          <a:extLst>
            <a:ext uri="{FF2B5EF4-FFF2-40B4-BE49-F238E27FC236}">
              <a16:creationId xmlns:a16="http://schemas.microsoft.com/office/drawing/2014/main" xmlns="" id="{33AB7167-F292-424C-86B8-EC1370C7850A}"/>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08" name="フローチャート: 判断 307">
          <a:extLst>
            <a:ext uri="{FF2B5EF4-FFF2-40B4-BE49-F238E27FC236}">
              <a16:creationId xmlns:a16="http://schemas.microsoft.com/office/drawing/2014/main" xmlns="" id="{4A5EA433-9772-40E1-9EE5-FA55A46338DD}"/>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09" name="フローチャート: 判断 308">
          <a:extLst>
            <a:ext uri="{FF2B5EF4-FFF2-40B4-BE49-F238E27FC236}">
              <a16:creationId xmlns:a16="http://schemas.microsoft.com/office/drawing/2014/main" xmlns="" id="{27E0DF54-F3ED-4D5E-AC75-D5B181172E44}"/>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10" name="フローチャート: 判断 309">
          <a:extLst>
            <a:ext uri="{FF2B5EF4-FFF2-40B4-BE49-F238E27FC236}">
              <a16:creationId xmlns:a16="http://schemas.microsoft.com/office/drawing/2014/main" xmlns="" id="{F6217D27-60B6-47FC-ACDB-37710C3AA339}"/>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11" name="フローチャート: 判断 310">
          <a:extLst>
            <a:ext uri="{FF2B5EF4-FFF2-40B4-BE49-F238E27FC236}">
              <a16:creationId xmlns:a16="http://schemas.microsoft.com/office/drawing/2014/main" xmlns="" id="{57450307-83D1-430A-AB77-8CB07BEC04C6}"/>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FDE2B929-7E5B-440A-88F6-83AF408BD7A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EE5496C4-36E7-4367-9BAB-00B57997760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9D85729A-F782-4CB0-A584-6130A01362B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327B8513-533A-4E59-9376-329B3ED57A6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E632C044-DBD4-4A76-97C1-C869E43A609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17" name="楕円 316">
          <a:extLst>
            <a:ext uri="{FF2B5EF4-FFF2-40B4-BE49-F238E27FC236}">
              <a16:creationId xmlns:a16="http://schemas.microsoft.com/office/drawing/2014/main" xmlns="" id="{05B39FC0-5546-4DAA-9CF6-169AC36DD70F}"/>
            </a:ext>
          </a:extLst>
        </xdr:cNvPr>
        <xdr:cNvSpPr/>
      </xdr:nvSpPr>
      <xdr:spPr>
        <a:xfrm>
          <a:off x="45847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158766</xdr:rowOff>
    </xdr:from>
    <xdr:ext cx="405111" cy="259045"/>
    <xdr:sp macro="" textlink="">
      <xdr:nvSpPr>
        <xdr:cNvPr id="318" name="【市民会館】&#10;有形固定資産減価償却率該当値テキスト">
          <a:extLst>
            <a:ext uri="{FF2B5EF4-FFF2-40B4-BE49-F238E27FC236}">
              <a16:creationId xmlns:a16="http://schemas.microsoft.com/office/drawing/2014/main" xmlns="" id="{E3FA15A3-EEA7-43E0-A12B-4D6A895178DD}"/>
            </a:ext>
          </a:extLst>
        </xdr:cNvPr>
        <xdr:cNvSpPr txBox="1"/>
      </xdr:nvSpPr>
      <xdr:spPr>
        <a:xfrm>
          <a:off x="4673600"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105411</xdr:rowOff>
    </xdr:from>
    <xdr:to>
      <xdr:col>20</xdr:col>
      <xdr:colOff>38100</xdr:colOff>
      <xdr:row>102</xdr:row>
      <xdr:rowOff>35561</xdr:rowOff>
    </xdr:to>
    <xdr:sp macro="" textlink="">
      <xdr:nvSpPr>
        <xdr:cNvPr id="319" name="楕円 318">
          <a:extLst>
            <a:ext uri="{FF2B5EF4-FFF2-40B4-BE49-F238E27FC236}">
              <a16:creationId xmlns:a16="http://schemas.microsoft.com/office/drawing/2014/main" xmlns="" id="{43333FC9-FEA3-400F-B6B2-D03AC36EA376}"/>
            </a:ext>
          </a:extLst>
        </xdr:cNvPr>
        <xdr:cNvSpPr/>
      </xdr:nvSpPr>
      <xdr:spPr>
        <a:xfrm>
          <a:off x="3746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156211</xdr:rowOff>
    </xdr:from>
    <xdr:to>
      <xdr:col>24</xdr:col>
      <xdr:colOff>63500</xdr:colOff>
      <xdr:row>102</xdr:row>
      <xdr:rowOff>15239</xdr:rowOff>
    </xdr:to>
    <xdr:cxnSp macro="">
      <xdr:nvCxnSpPr>
        <xdr:cNvPr id="320" name="直線コネクタ 319">
          <a:extLst>
            <a:ext uri="{FF2B5EF4-FFF2-40B4-BE49-F238E27FC236}">
              <a16:creationId xmlns:a16="http://schemas.microsoft.com/office/drawing/2014/main" xmlns="" id="{761A8FB4-7148-434E-A8C7-BE9FB8A7B81A}"/>
            </a:ext>
          </a:extLst>
        </xdr:cNvPr>
        <xdr:cNvCxnSpPr/>
      </xdr:nvCxnSpPr>
      <xdr:spPr>
        <a:xfrm>
          <a:off x="3797300" y="17472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67311</xdr:rowOff>
    </xdr:from>
    <xdr:to>
      <xdr:col>15</xdr:col>
      <xdr:colOff>101600</xdr:colOff>
      <xdr:row>101</xdr:row>
      <xdr:rowOff>168911</xdr:rowOff>
    </xdr:to>
    <xdr:sp macro="" textlink="">
      <xdr:nvSpPr>
        <xdr:cNvPr id="321" name="楕円 320">
          <a:extLst>
            <a:ext uri="{FF2B5EF4-FFF2-40B4-BE49-F238E27FC236}">
              <a16:creationId xmlns:a16="http://schemas.microsoft.com/office/drawing/2014/main" xmlns="" id="{33E1E207-78F0-425C-98E1-9D07350109FE}"/>
            </a:ext>
          </a:extLst>
        </xdr:cNvPr>
        <xdr:cNvSpPr/>
      </xdr:nvSpPr>
      <xdr:spPr>
        <a:xfrm>
          <a:off x="2857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118111</xdr:rowOff>
    </xdr:from>
    <xdr:to>
      <xdr:col>19</xdr:col>
      <xdr:colOff>177800</xdr:colOff>
      <xdr:row>101</xdr:row>
      <xdr:rowOff>156211</xdr:rowOff>
    </xdr:to>
    <xdr:cxnSp macro="">
      <xdr:nvCxnSpPr>
        <xdr:cNvPr id="322" name="直線コネクタ 321">
          <a:extLst>
            <a:ext uri="{FF2B5EF4-FFF2-40B4-BE49-F238E27FC236}">
              <a16:creationId xmlns:a16="http://schemas.microsoft.com/office/drawing/2014/main" xmlns="" id="{49070F2B-6213-4DA9-B8D6-3D54F1B78988}"/>
            </a:ext>
          </a:extLst>
        </xdr:cNvPr>
        <xdr:cNvCxnSpPr/>
      </xdr:nvCxnSpPr>
      <xdr:spPr>
        <a:xfrm>
          <a:off x="2908300" y="17434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36830</xdr:rowOff>
    </xdr:from>
    <xdr:to>
      <xdr:col>10</xdr:col>
      <xdr:colOff>165100</xdr:colOff>
      <xdr:row>101</xdr:row>
      <xdr:rowOff>138430</xdr:rowOff>
    </xdr:to>
    <xdr:sp macro="" textlink="">
      <xdr:nvSpPr>
        <xdr:cNvPr id="323" name="楕円 322">
          <a:extLst>
            <a:ext uri="{FF2B5EF4-FFF2-40B4-BE49-F238E27FC236}">
              <a16:creationId xmlns:a16="http://schemas.microsoft.com/office/drawing/2014/main" xmlns="" id="{44402231-69B6-4370-97D5-D7DFCCDB4CA1}"/>
            </a:ext>
          </a:extLst>
        </xdr:cNvPr>
        <xdr:cNvSpPr/>
      </xdr:nvSpPr>
      <xdr:spPr>
        <a:xfrm>
          <a:off x="1968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87630</xdr:rowOff>
    </xdr:from>
    <xdr:to>
      <xdr:col>15</xdr:col>
      <xdr:colOff>50800</xdr:colOff>
      <xdr:row>101</xdr:row>
      <xdr:rowOff>118111</xdr:rowOff>
    </xdr:to>
    <xdr:cxnSp macro="">
      <xdr:nvCxnSpPr>
        <xdr:cNvPr id="324" name="直線コネクタ 323">
          <a:extLst>
            <a:ext uri="{FF2B5EF4-FFF2-40B4-BE49-F238E27FC236}">
              <a16:creationId xmlns:a16="http://schemas.microsoft.com/office/drawing/2014/main" xmlns="" id="{8495BE89-5A13-454B-BB0D-1D9AB0B33B53}"/>
            </a:ext>
          </a:extLst>
        </xdr:cNvPr>
        <xdr:cNvCxnSpPr/>
      </xdr:nvCxnSpPr>
      <xdr:spPr>
        <a:xfrm>
          <a:off x="2019300" y="17404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6350</xdr:rowOff>
    </xdr:from>
    <xdr:to>
      <xdr:col>6</xdr:col>
      <xdr:colOff>38100</xdr:colOff>
      <xdr:row>101</xdr:row>
      <xdr:rowOff>107950</xdr:rowOff>
    </xdr:to>
    <xdr:sp macro="" textlink="">
      <xdr:nvSpPr>
        <xdr:cNvPr id="325" name="楕円 324">
          <a:extLst>
            <a:ext uri="{FF2B5EF4-FFF2-40B4-BE49-F238E27FC236}">
              <a16:creationId xmlns:a16="http://schemas.microsoft.com/office/drawing/2014/main" xmlns="" id="{9025C8D6-F44B-48FE-8312-CE76A383F589}"/>
            </a:ext>
          </a:extLst>
        </xdr:cNvPr>
        <xdr:cNvSpPr/>
      </xdr:nvSpPr>
      <xdr:spPr>
        <a:xfrm>
          <a:off x="1079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57150</xdr:rowOff>
    </xdr:from>
    <xdr:to>
      <xdr:col>10</xdr:col>
      <xdr:colOff>114300</xdr:colOff>
      <xdr:row>101</xdr:row>
      <xdr:rowOff>87630</xdr:rowOff>
    </xdr:to>
    <xdr:cxnSp macro="">
      <xdr:nvCxnSpPr>
        <xdr:cNvPr id="326" name="直線コネクタ 325">
          <a:extLst>
            <a:ext uri="{FF2B5EF4-FFF2-40B4-BE49-F238E27FC236}">
              <a16:creationId xmlns:a16="http://schemas.microsoft.com/office/drawing/2014/main" xmlns="" id="{9E6267F3-3958-4787-8074-C97950127C70}"/>
            </a:ext>
          </a:extLst>
        </xdr:cNvPr>
        <xdr:cNvCxnSpPr/>
      </xdr:nvCxnSpPr>
      <xdr:spPr>
        <a:xfrm>
          <a:off x="1130300" y="17373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327" name="n_1aveValue【市民会館】&#10;有形固定資産減価償却率">
          <a:extLst>
            <a:ext uri="{FF2B5EF4-FFF2-40B4-BE49-F238E27FC236}">
              <a16:creationId xmlns:a16="http://schemas.microsoft.com/office/drawing/2014/main" xmlns="" id="{9E5F2BF6-8264-41BF-84D5-D649906EB86A}"/>
            </a:ext>
          </a:extLst>
        </xdr:cNvPr>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102888</xdr:rowOff>
    </xdr:from>
    <xdr:ext cx="405111" cy="259045"/>
    <xdr:sp macro="" textlink="">
      <xdr:nvSpPr>
        <xdr:cNvPr id="328" name="n_2aveValue【市民会館】&#10;有形固定資産減価償却率">
          <a:extLst>
            <a:ext uri="{FF2B5EF4-FFF2-40B4-BE49-F238E27FC236}">
              <a16:creationId xmlns:a16="http://schemas.microsoft.com/office/drawing/2014/main" xmlns="" id="{566EFEC4-BBDF-4282-A0DC-78B514A80B34}"/>
            </a:ext>
          </a:extLst>
        </xdr:cNvPr>
        <xdr:cNvSpPr txBox="1"/>
      </xdr:nvSpPr>
      <xdr:spPr>
        <a:xfrm>
          <a:off x="2705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131463</xdr:rowOff>
    </xdr:from>
    <xdr:ext cx="405111" cy="259045"/>
    <xdr:sp macro="" textlink="">
      <xdr:nvSpPr>
        <xdr:cNvPr id="329" name="n_3aveValue【市民会館】&#10;有形固定資産減価償却率">
          <a:extLst>
            <a:ext uri="{FF2B5EF4-FFF2-40B4-BE49-F238E27FC236}">
              <a16:creationId xmlns:a16="http://schemas.microsoft.com/office/drawing/2014/main" xmlns="" id="{2C1E9F5D-2323-4115-9E30-A95DE5769181}"/>
            </a:ext>
          </a:extLst>
        </xdr:cNvPr>
        <xdr:cNvSpPr txBox="1"/>
      </xdr:nvSpPr>
      <xdr:spPr>
        <a:xfrm>
          <a:off x="1816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123841</xdr:rowOff>
    </xdr:from>
    <xdr:ext cx="405111" cy="259045"/>
    <xdr:sp macro="" textlink="">
      <xdr:nvSpPr>
        <xdr:cNvPr id="330" name="n_4aveValue【市民会館】&#10;有形固定資産減価償却率">
          <a:extLst>
            <a:ext uri="{FF2B5EF4-FFF2-40B4-BE49-F238E27FC236}">
              <a16:creationId xmlns:a16="http://schemas.microsoft.com/office/drawing/2014/main" xmlns="" id="{31479D12-9DC9-405A-9CEF-A4888E933FA5}"/>
            </a:ext>
          </a:extLst>
        </xdr:cNvPr>
        <xdr:cNvSpPr txBox="1"/>
      </xdr:nvSpPr>
      <xdr:spPr>
        <a:xfrm>
          <a:off x="927744" y="1761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52088</xdr:rowOff>
    </xdr:from>
    <xdr:ext cx="405111" cy="259045"/>
    <xdr:sp macro="" textlink="">
      <xdr:nvSpPr>
        <xdr:cNvPr id="331" name="n_1mainValue【市民会館】&#10;有形固定資産減価償却率">
          <a:extLst>
            <a:ext uri="{FF2B5EF4-FFF2-40B4-BE49-F238E27FC236}">
              <a16:creationId xmlns:a16="http://schemas.microsoft.com/office/drawing/2014/main" xmlns="" id="{21F26829-1DD5-4A67-ABA7-47A94AD98BC0}"/>
            </a:ext>
          </a:extLst>
        </xdr:cNvPr>
        <xdr:cNvSpPr txBox="1"/>
      </xdr:nvSpPr>
      <xdr:spPr>
        <a:xfrm>
          <a:off x="3582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13988</xdr:rowOff>
    </xdr:from>
    <xdr:ext cx="405111" cy="259045"/>
    <xdr:sp macro="" textlink="">
      <xdr:nvSpPr>
        <xdr:cNvPr id="332" name="n_2mainValue【市民会館】&#10;有形固定資産減価償却率">
          <a:extLst>
            <a:ext uri="{FF2B5EF4-FFF2-40B4-BE49-F238E27FC236}">
              <a16:creationId xmlns:a16="http://schemas.microsoft.com/office/drawing/2014/main" xmlns="" id="{220148F3-B551-4BF1-B695-773EBF1259DB}"/>
            </a:ext>
          </a:extLst>
        </xdr:cNvPr>
        <xdr:cNvSpPr txBox="1"/>
      </xdr:nvSpPr>
      <xdr:spPr>
        <a:xfrm>
          <a:off x="2705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154957</xdr:rowOff>
    </xdr:from>
    <xdr:ext cx="405111" cy="259045"/>
    <xdr:sp macro="" textlink="">
      <xdr:nvSpPr>
        <xdr:cNvPr id="333" name="n_3mainValue【市民会館】&#10;有形固定資産減価償却率">
          <a:extLst>
            <a:ext uri="{FF2B5EF4-FFF2-40B4-BE49-F238E27FC236}">
              <a16:creationId xmlns:a16="http://schemas.microsoft.com/office/drawing/2014/main" xmlns="" id="{D45013AC-1A9C-4971-BDAE-E8DF33EFA338}"/>
            </a:ext>
          </a:extLst>
        </xdr:cNvPr>
        <xdr:cNvSpPr txBox="1"/>
      </xdr:nvSpPr>
      <xdr:spPr>
        <a:xfrm>
          <a:off x="1816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124477</xdr:rowOff>
    </xdr:from>
    <xdr:ext cx="405111" cy="259045"/>
    <xdr:sp macro="" textlink="">
      <xdr:nvSpPr>
        <xdr:cNvPr id="334" name="n_4mainValue【市民会館】&#10;有形固定資産減価償却率">
          <a:extLst>
            <a:ext uri="{FF2B5EF4-FFF2-40B4-BE49-F238E27FC236}">
              <a16:creationId xmlns:a16="http://schemas.microsoft.com/office/drawing/2014/main" xmlns="" id="{DE6FA87F-7940-467D-BB75-D7EE1FD44F68}"/>
            </a:ext>
          </a:extLst>
        </xdr:cNvPr>
        <xdr:cNvSpPr txBox="1"/>
      </xdr:nvSpPr>
      <xdr:spPr>
        <a:xfrm>
          <a:off x="927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xmlns="" id="{47B445D6-68CB-41AB-9908-48A98071AE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xmlns="" id="{7683E726-5A5F-4647-9B1E-3B1A2A912F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xmlns="" id="{CEF330DD-2B9B-45EA-9EE8-B45B18EFFB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xmlns="" id="{0E7A8191-3C36-4EA2-AD47-B8D7C0B7D0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xmlns="" id="{1C51B419-137F-4BFB-B6E3-4B8144297F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xmlns="" id="{91FCA0D0-1E42-497F-8338-9A9C45C807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xmlns="" id="{9263E852-6982-4D9E-86F7-639945E3D8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xmlns="" id="{D18053B9-DCBD-46C7-A780-B009FCD6793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xmlns="" id="{165B5FBD-2D05-4296-A95C-05926F2FE2E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xmlns="" id="{5555BCFA-956B-40D7-A9CE-326573BEF0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xmlns="" id="{DD4284E9-A7E4-49A1-9B8B-C3649649F36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xmlns="" id="{DE39BB31-F7E5-439A-89DE-52421B9A14F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xmlns="" id="{99F98F11-95BA-4952-B61B-B6F0EB36328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xmlns="" id="{8B56A86C-FDCA-4951-8DCA-F9A362DA946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xmlns="" id="{D063EEE2-1D19-474D-8449-8884081B770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xmlns="" id="{55FAF39C-8EB9-4209-9885-39B65B53276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xmlns="" id="{C11806FC-CA25-41EF-93EC-2C6520F2E25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xmlns="" id="{C2991ABF-659C-4F5D-B600-40B7780D881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xmlns="" id="{F33869F5-A1C7-4FD2-B5E1-C66FB36C4F6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xmlns="" id="{46657FFD-72FC-4794-9796-F9D42094A6B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xmlns="" id="{EB222F3C-01C2-427C-B535-32939FFE36A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xmlns="" id="{DF96D587-1F95-4F87-9051-4ABBB55FBB8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xmlns="" id="{55005485-4477-45AA-999E-DD86705927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58" name="直線コネクタ 357">
          <a:extLst>
            <a:ext uri="{FF2B5EF4-FFF2-40B4-BE49-F238E27FC236}">
              <a16:creationId xmlns:a16="http://schemas.microsoft.com/office/drawing/2014/main" xmlns="" id="{072BA6DD-53B8-42AD-B574-12B23F074F4D}"/>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59" name="【市民会館】&#10;一人当たり面積最小値テキスト">
          <a:extLst>
            <a:ext uri="{FF2B5EF4-FFF2-40B4-BE49-F238E27FC236}">
              <a16:creationId xmlns:a16="http://schemas.microsoft.com/office/drawing/2014/main" xmlns="" id="{F6D006ED-551D-4944-8DD3-7A79B1802B0B}"/>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60" name="直線コネクタ 359">
          <a:extLst>
            <a:ext uri="{FF2B5EF4-FFF2-40B4-BE49-F238E27FC236}">
              <a16:creationId xmlns:a16="http://schemas.microsoft.com/office/drawing/2014/main" xmlns="" id="{21CE01CA-6485-4C54-A25F-21003201B077}"/>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61" name="【市民会館】&#10;一人当たり面積最大値テキスト">
          <a:extLst>
            <a:ext uri="{FF2B5EF4-FFF2-40B4-BE49-F238E27FC236}">
              <a16:creationId xmlns:a16="http://schemas.microsoft.com/office/drawing/2014/main" xmlns="" id="{AF0CE93A-C648-467E-A376-569C95C7A6A3}"/>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62" name="直線コネクタ 361">
          <a:extLst>
            <a:ext uri="{FF2B5EF4-FFF2-40B4-BE49-F238E27FC236}">
              <a16:creationId xmlns:a16="http://schemas.microsoft.com/office/drawing/2014/main" xmlns="" id="{4139DC3B-C112-4C22-9F26-3D9D3C2EBED2}"/>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363" name="【市民会館】&#10;一人当たり面積平均値テキスト">
          <a:extLst>
            <a:ext uri="{FF2B5EF4-FFF2-40B4-BE49-F238E27FC236}">
              <a16:creationId xmlns:a16="http://schemas.microsoft.com/office/drawing/2014/main" xmlns="" id="{21506D5C-DE72-42F6-9A58-79A26C7D0A51}"/>
            </a:ext>
          </a:extLst>
        </xdr:cNvPr>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64" name="フローチャート: 判断 363">
          <a:extLst>
            <a:ext uri="{FF2B5EF4-FFF2-40B4-BE49-F238E27FC236}">
              <a16:creationId xmlns:a16="http://schemas.microsoft.com/office/drawing/2014/main" xmlns="" id="{FE850E90-EEBB-4FFF-A409-2DEEEA5D4938}"/>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65" name="フローチャート: 判断 364">
          <a:extLst>
            <a:ext uri="{FF2B5EF4-FFF2-40B4-BE49-F238E27FC236}">
              <a16:creationId xmlns:a16="http://schemas.microsoft.com/office/drawing/2014/main" xmlns="" id="{AFF86882-7A7F-42F3-8F24-CC3954EABFA4}"/>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66" name="フローチャート: 判断 365">
          <a:extLst>
            <a:ext uri="{FF2B5EF4-FFF2-40B4-BE49-F238E27FC236}">
              <a16:creationId xmlns:a16="http://schemas.microsoft.com/office/drawing/2014/main" xmlns="" id="{024CC429-2A72-49A0-A50D-3C5F4CBB791F}"/>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67" name="フローチャート: 判断 366">
          <a:extLst>
            <a:ext uri="{FF2B5EF4-FFF2-40B4-BE49-F238E27FC236}">
              <a16:creationId xmlns:a16="http://schemas.microsoft.com/office/drawing/2014/main" xmlns="" id="{D07C8581-7A62-4459-A2FE-3F1358505B68}"/>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68" name="フローチャート: 判断 367">
          <a:extLst>
            <a:ext uri="{FF2B5EF4-FFF2-40B4-BE49-F238E27FC236}">
              <a16:creationId xmlns:a16="http://schemas.microsoft.com/office/drawing/2014/main" xmlns="" id="{993D2319-71BA-49F0-89B5-7E4C94BF67A7}"/>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943603D4-5BA3-4FA0-BB12-1EA2DDF69D6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614E0F8E-B502-4246-A81B-0FB0422BC77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75753AB3-894F-41F7-9E83-EBF4A0B21CA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3CE1DD44-B1DC-45C7-973A-D6A26229872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54F76152-0944-4352-9295-6B1BD49F32B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5587</xdr:rowOff>
    </xdr:from>
    <xdr:to>
      <xdr:col>55</xdr:col>
      <xdr:colOff>50800</xdr:colOff>
      <xdr:row>107</xdr:row>
      <xdr:rowOff>107187</xdr:rowOff>
    </xdr:to>
    <xdr:sp macro="" textlink="">
      <xdr:nvSpPr>
        <xdr:cNvPr id="374" name="楕円 373">
          <a:extLst>
            <a:ext uri="{FF2B5EF4-FFF2-40B4-BE49-F238E27FC236}">
              <a16:creationId xmlns:a16="http://schemas.microsoft.com/office/drawing/2014/main" xmlns="" id="{64AD139D-4E01-47FC-AAEA-2FC0E73B739B}"/>
            </a:ext>
          </a:extLst>
        </xdr:cNvPr>
        <xdr:cNvSpPr/>
      </xdr:nvSpPr>
      <xdr:spPr>
        <a:xfrm>
          <a:off x="10426700" y="183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155464</xdr:rowOff>
    </xdr:from>
    <xdr:ext cx="469744" cy="259045"/>
    <xdr:sp macro="" textlink="">
      <xdr:nvSpPr>
        <xdr:cNvPr id="375" name="【市民会館】&#10;一人当たり面積該当値テキスト">
          <a:extLst>
            <a:ext uri="{FF2B5EF4-FFF2-40B4-BE49-F238E27FC236}">
              <a16:creationId xmlns:a16="http://schemas.microsoft.com/office/drawing/2014/main" xmlns="" id="{2B7D7D4E-5ED9-4EE9-BAEA-2AE11902AE03}"/>
            </a:ext>
          </a:extLst>
        </xdr:cNvPr>
        <xdr:cNvSpPr txBox="1"/>
      </xdr:nvSpPr>
      <xdr:spPr>
        <a:xfrm>
          <a:off x="10515600" y="18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xdr:rowOff>
    </xdr:from>
    <xdr:to>
      <xdr:col>50</xdr:col>
      <xdr:colOff>165100</xdr:colOff>
      <xdr:row>107</xdr:row>
      <xdr:rowOff>104902</xdr:rowOff>
    </xdr:to>
    <xdr:sp macro="" textlink="">
      <xdr:nvSpPr>
        <xdr:cNvPr id="376" name="楕円 375">
          <a:extLst>
            <a:ext uri="{FF2B5EF4-FFF2-40B4-BE49-F238E27FC236}">
              <a16:creationId xmlns:a16="http://schemas.microsoft.com/office/drawing/2014/main" xmlns="" id="{7B4F0379-2546-404A-8185-CD8046F46093}"/>
            </a:ext>
          </a:extLst>
        </xdr:cNvPr>
        <xdr:cNvSpPr/>
      </xdr:nvSpPr>
      <xdr:spPr>
        <a:xfrm>
          <a:off x="9588500" y="183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54102</xdr:rowOff>
    </xdr:from>
    <xdr:to>
      <xdr:col>55</xdr:col>
      <xdr:colOff>0</xdr:colOff>
      <xdr:row>107</xdr:row>
      <xdr:rowOff>56387</xdr:rowOff>
    </xdr:to>
    <xdr:cxnSp macro="">
      <xdr:nvCxnSpPr>
        <xdr:cNvPr id="377" name="直線コネクタ 376">
          <a:extLst>
            <a:ext uri="{FF2B5EF4-FFF2-40B4-BE49-F238E27FC236}">
              <a16:creationId xmlns:a16="http://schemas.microsoft.com/office/drawing/2014/main" xmlns="" id="{A621CA78-121D-4D84-B68D-22465C7AF4B0}"/>
            </a:ext>
          </a:extLst>
        </xdr:cNvPr>
        <xdr:cNvCxnSpPr/>
      </xdr:nvCxnSpPr>
      <xdr:spPr>
        <a:xfrm>
          <a:off x="9639300" y="183992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167894</xdr:rowOff>
    </xdr:from>
    <xdr:to>
      <xdr:col>46</xdr:col>
      <xdr:colOff>38100</xdr:colOff>
      <xdr:row>107</xdr:row>
      <xdr:rowOff>98044</xdr:rowOff>
    </xdr:to>
    <xdr:sp macro="" textlink="">
      <xdr:nvSpPr>
        <xdr:cNvPr id="378" name="楕円 377">
          <a:extLst>
            <a:ext uri="{FF2B5EF4-FFF2-40B4-BE49-F238E27FC236}">
              <a16:creationId xmlns:a16="http://schemas.microsoft.com/office/drawing/2014/main" xmlns="" id="{F6425A8C-A83F-463D-9D6F-BADDF81EEE26}"/>
            </a:ext>
          </a:extLst>
        </xdr:cNvPr>
        <xdr:cNvSpPr/>
      </xdr:nvSpPr>
      <xdr:spPr>
        <a:xfrm>
          <a:off x="8699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47244</xdr:rowOff>
    </xdr:from>
    <xdr:to>
      <xdr:col>50</xdr:col>
      <xdr:colOff>114300</xdr:colOff>
      <xdr:row>107</xdr:row>
      <xdr:rowOff>54102</xdr:rowOff>
    </xdr:to>
    <xdr:cxnSp macro="">
      <xdr:nvCxnSpPr>
        <xdr:cNvPr id="379" name="直線コネクタ 378">
          <a:extLst>
            <a:ext uri="{FF2B5EF4-FFF2-40B4-BE49-F238E27FC236}">
              <a16:creationId xmlns:a16="http://schemas.microsoft.com/office/drawing/2014/main" xmlns="" id="{EDB253CE-1738-491C-93AC-3F5707696BA4}"/>
            </a:ext>
          </a:extLst>
        </xdr:cNvPr>
        <xdr:cNvCxnSpPr/>
      </xdr:nvCxnSpPr>
      <xdr:spPr>
        <a:xfrm>
          <a:off x="8750300" y="183923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380" name="楕円 379">
          <a:extLst>
            <a:ext uri="{FF2B5EF4-FFF2-40B4-BE49-F238E27FC236}">
              <a16:creationId xmlns:a16="http://schemas.microsoft.com/office/drawing/2014/main" xmlns="" id="{077E308A-E6C7-467F-B48C-C4D293891186}"/>
            </a:ext>
          </a:extLst>
        </xdr:cNvPr>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47244</xdr:rowOff>
    </xdr:to>
    <xdr:cxnSp macro="">
      <xdr:nvCxnSpPr>
        <xdr:cNvPr id="381" name="直線コネクタ 380">
          <a:extLst>
            <a:ext uri="{FF2B5EF4-FFF2-40B4-BE49-F238E27FC236}">
              <a16:creationId xmlns:a16="http://schemas.microsoft.com/office/drawing/2014/main" xmlns="" id="{01C0608A-E8DD-4366-8E5D-4C5F8D5F700C}"/>
            </a:ext>
          </a:extLst>
        </xdr:cNvPr>
        <xdr:cNvCxnSpPr/>
      </xdr:nvCxnSpPr>
      <xdr:spPr>
        <a:xfrm>
          <a:off x="7861300" y="1838706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154939</xdr:rowOff>
    </xdr:from>
    <xdr:to>
      <xdr:col>36</xdr:col>
      <xdr:colOff>165100</xdr:colOff>
      <xdr:row>107</xdr:row>
      <xdr:rowOff>85089</xdr:rowOff>
    </xdr:to>
    <xdr:sp macro="" textlink="">
      <xdr:nvSpPr>
        <xdr:cNvPr id="382" name="楕円 381">
          <a:extLst>
            <a:ext uri="{FF2B5EF4-FFF2-40B4-BE49-F238E27FC236}">
              <a16:creationId xmlns:a16="http://schemas.microsoft.com/office/drawing/2014/main" xmlns="" id="{EC6515C1-C4A5-4EC0-9A34-25A0A9254EFC}"/>
            </a:ext>
          </a:extLst>
        </xdr:cNvPr>
        <xdr:cNvSpPr/>
      </xdr:nvSpPr>
      <xdr:spPr>
        <a:xfrm>
          <a:off x="692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34289</xdr:rowOff>
    </xdr:from>
    <xdr:to>
      <xdr:col>41</xdr:col>
      <xdr:colOff>50800</xdr:colOff>
      <xdr:row>107</xdr:row>
      <xdr:rowOff>41911</xdr:rowOff>
    </xdr:to>
    <xdr:cxnSp macro="">
      <xdr:nvCxnSpPr>
        <xdr:cNvPr id="383" name="直線コネクタ 382">
          <a:extLst>
            <a:ext uri="{FF2B5EF4-FFF2-40B4-BE49-F238E27FC236}">
              <a16:creationId xmlns:a16="http://schemas.microsoft.com/office/drawing/2014/main" xmlns="" id="{A14239BD-A4AB-4AF5-BB47-212120AED063}"/>
            </a:ext>
          </a:extLst>
        </xdr:cNvPr>
        <xdr:cNvCxnSpPr/>
      </xdr:nvCxnSpPr>
      <xdr:spPr>
        <a:xfrm>
          <a:off x="6972300" y="1837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384" name="n_1aveValue【市民会館】&#10;一人当たり面積">
          <a:extLst>
            <a:ext uri="{FF2B5EF4-FFF2-40B4-BE49-F238E27FC236}">
              <a16:creationId xmlns:a16="http://schemas.microsoft.com/office/drawing/2014/main" xmlns="" id="{8D444F30-9E9C-4046-9623-727AF6CA236E}"/>
            </a:ext>
          </a:extLst>
        </xdr:cNvPr>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85" name="n_2aveValue【市民会館】&#10;一人当たり面積">
          <a:extLst>
            <a:ext uri="{FF2B5EF4-FFF2-40B4-BE49-F238E27FC236}">
              <a16:creationId xmlns:a16="http://schemas.microsoft.com/office/drawing/2014/main" xmlns="" id="{9E2CDE23-7AAC-4F28-8807-FE05800E5A54}"/>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86" name="n_3aveValue【市民会館】&#10;一人当たり面積">
          <a:extLst>
            <a:ext uri="{FF2B5EF4-FFF2-40B4-BE49-F238E27FC236}">
              <a16:creationId xmlns:a16="http://schemas.microsoft.com/office/drawing/2014/main" xmlns="" id="{8667BA33-F8CE-4DA4-80CD-7792FAB0BD78}"/>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87" name="n_4aveValue【市民会館】&#10;一人当たり面積">
          <a:extLst>
            <a:ext uri="{FF2B5EF4-FFF2-40B4-BE49-F238E27FC236}">
              <a16:creationId xmlns:a16="http://schemas.microsoft.com/office/drawing/2014/main" xmlns="" id="{11175F1B-6CEA-44CA-B7A1-1F9E5BE2F180}"/>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96029</xdr:rowOff>
    </xdr:from>
    <xdr:ext cx="469744" cy="259045"/>
    <xdr:sp macro="" textlink="">
      <xdr:nvSpPr>
        <xdr:cNvPr id="388" name="n_1mainValue【市民会館】&#10;一人当たり面積">
          <a:extLst>
            <a:ext uri="{FF2B5EF4-FFF2-40B4-BE49-F238E27FC236}">
              <a16:creationId xmlns:a16="http://schemas.microsoft.com/office/drawing/2014/main" xmlns="" id="{36F15BA8-9ADE-41ED-886E-0EBD361197F7}"/>
            </a:ext>
          </a:extLst>
        </xdr:cNvPr>
        <xdr:cNvSpPr txBox="1"/>
      </xdr:nvSpPr>
      <xdr:spPr>
        <a:xfrm>
          <a:off x="93917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89171</xdr:rowOff>
    </xdr:from>
    <xdr:ext cx="469744" cy="259045"/>
    <xdr:sp macro="" textlink="">
      <xdr:nvSpPr>
        <xdr:cNvPr id="389" name="n_2mainValue【市民会館】&#10;一人当たり面積">
          <a:extLst>
            <a:ext uri="{FF2B5EF4-FFF2-40B4-BE49-F238E27FC236}">
              <a16:creationId xmlns:a16="http://schemas.microsoft.com/office/drawing/2014/main" xmlns="" id="{6F32AE15-F0B0-441F-96F8-AF4B58570DA2}"/>
            </a:ext>
          </a:extLst>
        </xdr:cNvPr>
        <xdr:cNvSpPr txBox="1"/>
      </xdr:nvSpPr>
      <xdr:spPr>
        <a:xfrm>
          <a:off x="85154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390" name="n_3mainValue【市民会館】&#10;一人当たり面積">
          <a:extLst>
            <a:ext uri="{FF2B5EF4-FFF2-40B4-BE49-F238E27FC236}">
              <a16:creationId xmlns:a16="http://schemas.microsoft.com/office/drawing/2014/main" xmlns="" id="{823134A8-96F4-4B8C-992C-B94600A40862}"/>
            </a:ext>
          </a:extLst>
        </xdr:cNvPr>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76216</xdr:rowOff>
    </xdr:from>
    <xdr:ext cx="469744" cy="259045"/>
    <xdr:sp macro="" textlink="">
      <xdr:nvSpPr>
        <xdr:cNvPr id="391" name="n_4mainValue【市民会館】&#10;一人当たり面積">
          <a:extLst>
            <a:ext uri="{FF2B5EF4-FFF2-40B4-BE49-F238E27FC236}">
              <a16:creationId xmlns:a16="http://schemas.microsoft.com/office/drawing/2014/main" xmlns="" id="{49269DB0-B169-42B9-9246-F5EAE018F7E0}"/>
            </a:ext>
          </a:extLst>
        </xdr:cNvPr>
        <xdr:cNvSpPr txBox="1"/>
      </xdr:nvSpPr>
      <xdr:spPr>
        <a:xfrm>
          <a:off x="6737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8692DB9F-FC2E-4BC1-9580-F27AA93E55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C64F387F-1C39-4AB4-8F6D-9AD03A3CF6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30361808-95C0-4F73-A11C-767F265988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F2B73566-3A56-4F99-8F1B-4B2254D82A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AD4EDE02-A202-4300-9B5B-429DCA9122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8D876BD7-32B3-4254-80A9-B0DF984DFE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FF0856BD-AD58-481F-B30B-F3946C5E2B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76C595CA-A986-405C-8DB9-7F739F927AF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xmlns="" id="{6590AB25-D7AF-4DD4-8C56-1DAD60F165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xmlns="" id="{0990B311-A620-43A7-AE5B-7CCB5E7CE1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xmlns="" id="{C8DD009D-40CB-4580-B773-D2C8A8BF52E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xmlns="" id="{52756398-88AA-443A-9FCD-913246D759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xmlns="" id="{DDBACDDA-29D3-48A4-9A4C-890DE92D7B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xmlns="" id="{9582FF3A-4EA5-42D1-A139-91B5C5FA2A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xmlns="" id="{22E476A8-96F6-4DE8-9619-C887B019AD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xmlns="" id="{86CCC106-78A0-4E8B-B5A4-29F69C1F837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xmlns="" id="{A745AAE5-0DB1-462C-ABB5-7821C1DE43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xmlns="" id="{B05025F9-6BEE-4605-8BC9-42F92DF0013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xmlns="" id="{93F1197C-D8D5-4EB1-9E93-AFEAB69A19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xmlns="" id="{4D1ABC26-7F75-40B3-AB5A-2E18F7D990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xmlns="" id="{8104D850-7385-4874-AB29-E2A44148F4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xmlns="" id="{4E5F2BE2-70DA-486E-BCE8-03DBEBBE37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xmlns="" id="{FAEF6C8B-7C01-45A1-B893-C164AF18F9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xmlns="" id="{2D354612-260E-4B72-A326-9FB18109760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xmlns="" id="{A8663420-1239-4048-ABEF-BAFF015A70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xmlns="" id="{BB517EC1-440C-412D-8033-C7BBBFB461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xmlns="" id="{A5B11364-BE47-4232-AB4E-ED152C434FE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xmlns="" id="{AA7AD9E5-2886-428A-B26B-718F4257ED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xmlns="" id="{89E7693F-5387-4D9D-BC4E-BFAF73282CF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xmlns="" id="{6DBE1560-2655-41E4-A2AE-57144CE5F2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xmlns="" id="{20A4E1BC-C51D-4D9C-B246-6A685BC8770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xmlns="" id="{C2861033-6C38-4A64-9C25-5FC75DDBF5A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xmlns="" id="{7ED26219-33CA-4946-B570-1C2D3C32386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xmlns="" id="{0C3444E3-8453-4B2A-842F-9E4012971E0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xmlns="" id="{0F6CBEBD-62E5-4387-83D2-9CCBB45330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xmlns="" id="{E4C56AE8-5D3D-4A1E-BFE3-F375CD9D8AD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xmlns="" id="{EA86B1A5-740B-47B6-AFFC-1AFBEFA65A9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xmlns="" id="{C8AF911D-D983-4940-AD6B-43EC004EF1D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xmlns="" id="{846AEC9F-098F-4BFC-A148-AC79715703A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xmlns="" id="{14AE9975-6191-4462-8D6B-6D32766B73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xmlns="" id="{DB27C067-EF91-4028-88E3-E0F579E8AB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433" name="直線コネクタ 432">
          <a:extLst>
            <a:ext uri="{FF2B5EF4-FFF2-40B4-BE49-F238E27FC236}">
              <a16:creationId xmlns:a16="http://schemas.microsoft.com/office/drawing/2014/main" xmlns="" id="{26C63687-12F5-48CD-91C7-FC83A7AC4C23}"/>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xmlns="" id="{03FF5682-CA12-4A12-AE60-AAF06C0D6A77}"/>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35" name="直線コネクタ 434">
          <a:extLst>
            <a:ext uri="{FF2B5EF4-FFF2-40B4-BE49-F238E27FC236}">
              <a16:creationId xmlns:a16="http://schemas.microsoft.com/office/drawing/2014/main" xmlns="" id="{05C43971-9059-4AB4-BC27-C3B6B75F1DCF}"/>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xmlns="" id="{B88C31F2-A2F7-4787-9076-C8B485D6DE2B}"/>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37" name="直線コネクタ 436">
          <a:extLst>
            <a:ext uri="{FF2B5EF4-FFF2-40B4-BE49-F238E27FC236}">
              <a16:creationId xmlns:a16="http://schemas.microsoft.com/office/drawing/2014/main" xmlns="" id="{29C5E40A-2A38-4709-8218-0EB08B8B9F2E}"/>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xmlns="" id="{A2F41CD4-CC97-41A4-9C66-7B1F0C993AF4}"/>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39" name="フローチャート: 判断 438">
          <a:extLst>
            <a:ext uri="{FF2B5EF4-FFF2-40B4-BE49-F238E27FC236}">
              <a16:creationId xmlns:a16="http://schemas.microsoft.com/office/drawing/2014/main" xmlns="" id="{FDA91BCF-F79E-41AD-93A3-80D77F74A77C}"/>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40" name="フローチャート: 判断 439">
          <a:extLst>
            <a:ext uri="{FF2B5EF4-FFF2-40B4-BE49-F238E27FC236}">
              <a16:creationId xmlns:a16="http://schemas.microsoft.com/office/drawing/2014/main" xmlns="" id="{3A678B2A-D6FC-49B8-B444-2CB5039B7115}"/>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41" name="フローチャート: 判断 440">
          <a:extLst>
            <a:ext uri="{FF2B5EF4-FFF2-40B4-BE49-F238E27FC236}">
              <a16:creationId xmlns:a16="http://schemas.microsoft.com/office/drawing/2014/main" xmlns="" id="{24CF980E-BF2C-4B66-8061-4E5092121880}"/>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42" name="フローチャート: 判断 441">
          <a:extLst>
            <a:ext uri="{FF2B5EF4-FFF2-40B4-BE49-F238E27FC236}">
              <a16:creationId xmlns:a16="http://schemas.microsoft.com/office/drawing/2014/main" xmlns="" id="{4B54F4A8-F843-48C9-893E-7421249C2819}"/>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443" name="フローチャート: 判断 442">
          <a:extLst>
            <a:ext uri="{FF2B5EF4-FFF2-40B4-BE49-F238E27FC236}">
              <a16:creationId xmlns:a16="http://schemas.microsoft.com/office/drawing/2014/main" xmlns="" id="{80996C55-87C8-4BF8-9F8C-8EB6A20A5EC6}"/>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85309829-0AC5-48AE-A0A4-05A593D1FF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B20E3B76-DE50-4121-97BB-3BF1C0DA85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EBB23E1A-E948-4328-901D-8D9B72C993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53C88899-F3B9-42C8-88BC-B43FDFFB97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55B3C7D8-EC1F-4FAD-8970-6F0F7022495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449" name="楕円 448">
          <a:extLst>
            <a:ext uri="{FF2B5EF4-FFF2-40B4-BE49-F238E27FC236}">
              <a16:creationId xmlns:a16="http://schemas.microsoft.com/office/drawing/2014/main" xmlns="" id="{0A7812A1-C94F-4022-A906-81ADFEF2B418}"/>
            </a:ext>
          </a:extLst>
        </xdr:cNvPr>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63154</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xmlns="" id="{9F143C4C-1618-41D5-A288-E4C7F477200D}"/>
            </a:ext>
          </a:extLst>
        </xdr:cNvPr>
        <xdr:cNvSpPr txBox="1"/>
      </xdr:nvSpPr>
      <xdr:spPr>
        <a:xfrm>
          <a:off x="16357600"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51" name="楕円 450">
          <a:extLst>
            <a:ext uri="{FF2B5EF4-FFF2-40B4-BE49-F238E27FC236}">
              <a16:creationId xmlns:a16="http://schemas.microsoft.com/office/drawing/2014/main" xmlns="" id="{31F0A32D-8601-471A-9197-27B8DBC9BC47}"/>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135527</xdr:rowOff>
    </xdr:to>
    <xdr:cxnSp macro="">
      <xdr:nvCxnSpPr>
        <xdr:cNvPr id="452" name="直線コネクタ 451">
          <a:extLst>
            <a:ext uri="{FF2B5EF4-FFF2-40B4-BE49-F238E27FC236}">
              <a16:creationId xmlns:a16="http://schemas.microsoft.com/office/drawing/2014/main" xmlns="" id="{DA7F134E-9EFD-4946-8124-3D60462DD38B}"/>
            </a:ext>
          </a:extLst>
        </xdr:cNvPr>
        <xdr:cNvCxnSpPr/>
      </xdr:nvCxnSpPr>
      <xdr:spPr>
        <a:xfrm>
          <a:off x="15481300" y="102216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53" name="楕円 452">
          <a:extLst>
            <a:ext uri="{FF2B5EF4-FFF2-40B4-BE49-F238E27FC236}">
              <a16:creationId xmlns:a16="http://schemas.microsoft.com/office/drawing/2014/main" xmlns="" id="{32F84688-8065-426F-9A0D-A2C59B703CC0}"/>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454" name="直線コネクタ 453">
          <a:extLst>
            <a:ext uri="{FF2B5EF4-FFF2-40B4-BE49-F238E27FC236}">
              <a16:creationId xmlns:a16="http://schemas.microsoft.com/office/drawing/2014/main" xmlns="" id="{C3108DCF-269A-4424-9268-B4F2B20A6FB0}"/>
            </a:ext>
          </a:extLst>
        </xdr:cNvPr>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159838</xdr:rowOff>
    </xdr:from>
    <xdr:to>
      <xdr:col>72</xdr:col>
      <xdr:colOff>38100</xdr:colOff>
      <xdr:row>59</xdr:row>
      <xdr:rowOff>89988</xdr:rowOff>
    </xdr:to>
    <xdr:sp macro="" textlink="">
      <xdr:nvSpPr>
        <xdr:cNvPr id="455" name="楕円 454">
          <a:extLst>
            <a:ext uri="{FF2B5EF4-FFF2-40B4-BE49-F238E27FC236}">
              <a16:creationId xmlns:a16="http://schemas.microsoft.com/office/drawing/2014/main" xmlns="" id="{E749CDB7-5E18-4ACD-A3A1-7B9ED972A768}"/>
            </a:ext>
          </a:extLst>
        </xdr:cNvPr>
        <xdr:cNvSpPr/>
      </xdr:nvSpPr>
      <xdr:spPr>
        <a:xfrm>
          <a:off x="13652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39188</xdr:rowOff>
    </xdr:from>
    <xdr:to>
      <xdr:col>76</xdr:col>
      <xdr:colOff>114300</xdr:colOff>
      <xdr:row>59</xdr:row>
      <xdr:rowOff>73478</xdr:rowOff>
    </xdr:to>
    <xdr:cxnSp macro="">
      <xdr:nvCxnSpPr>
        <xdr:cNvPr id="456" name="直線コネクタ 455">
          <a:extLst>
            <a:ext uri="{FF2B5EF4-FFF2-40B4-BE49-F238E27FC236}">
              <a16:creationId xmlns:a16="http://schemas.microsoft.com/office/drawing/2014/main" xmlns="" id="{063A31DC-BE60-48B1-944D-351D808941C0}"/>
            </a:ext>
          </a:extLst>
        </xdr:cNvPr>
        <xdr:cNvCxnSpPr/>
      </xdr:nvCxnSpPr>
      <xdr:spPr>
        <a:xfrm>
          <a:off x="13703300" y="101547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127181</xdr:rowOff>
    </xdr:from>
    <xdr:to>
      <xdr:col>67</xdr:col>
      <xdr:colOff>101600</xdr:colOff>
      <xdr:row>59</xdr:row>
      <xdr:rowOff>57331</xdr:rowOff>
    </xdr:to>
    <xdr:sp macro="" textlink="">
      <xdr:nvSpPr>
        <xdr:cNvPr id="457" name="楕円 456">
          <a:extLst>
            <a:ext uri="{FF2B5EF4-FFF2-40B4-BE49-F238E27FC236}">
              <a16:creationId xmlns:a16="http://schemas.microsoft.com/office/drawing/2014/main" xmlns="" id="{D1F490C4-C5D1-4936-883D-0608713DE504}"/>
            </a:ext>
          </a:extLst>
        </xdr:cNvPr>
        <xdr:cNvSpPr/>
      </xdr:nvSpPr>
      <xdr:spPr>
        <a:xfrm>
          <a:off x="12763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6531</xdr:rowOff>
    </xdr:from>
    <xdr:to>
      <xdr:col>71</xdr:col>
      <xdr:colOff>177800</xdr:colOff>
      <xdr:row>59</xdr:row>
      <xdr:rowOff>39188</xdr:rowOff>
    </xdr:to>
    <xdr:cxnSp macro="">
      <xdr:nvCxnSpPr>
        <xdr:cNvPr id="458" name="直線コネクタ 457">
          <a:extLst>
            <a:ext uri="{FF2B5EF4-FFF2-40B4-BE49-F238E27FC236}">
              <a16:creationId xmlns:a16="http://schemas.microsoft.com/office/drawing/2014/main" xmlns="" id="{3C31FC07-02E4-413E-B2C1-8597588A5E43}"/>
            </a:ext>
          </a:extLst>
        </xdr:cNvPr>
        <xdr:cNvCxnSpPr/>
      </xdr:nvCxnSpPr>
      <xdr:spPr>
        <a:xfrm>
          <a:off x="12814300" y="101220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xmlns="" id="{7B1230E5-3CFD-4732-BF1B-DA80BB7DA586}"/>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xmlns="" id="{288AC5E3-19B6-4069-998C-74A80D3191AB}"/>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xmlns="" id="{81CC23D9-C275-4359-8FF1-65D26AC45A05}"/>
            </a:ext>
          </a:extLst>
        </xdr:cNvPr>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xmlns="" id="{0B4129B4-82C6-4C36-A7DA-26598F1B24F0}"/>
            </a:ext>
          </a:extLst>
        </xdr:cNvPr>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148062</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xmlns="" id="{841B0487-68C7-4AAB-92A7-9035B368F758}"/>
            </a:ext>
          </a:extLst>
        </xdr:cNvPr>
        <xdr:cNvSpPr txBox="1"/>
      </xdr:nvSpPr>
      <xdr:spPr>
        <a:xfrm>
          <a:off x="15266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115405</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xmlns="" id="{D371147A-A10C-4AD6-AB30-E4EA0C1868AA}"/>
            </a:ext>
          </a:extLst>
        </xdr:cNvPr>
        <xdr:cNvSpPr txBox="1"/>
      </xdr:nvSpPr>
      <xdr:spPr>
        <a:xfrm>
          <a:off x="14389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106515</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xmlns="" id="{3C8C94BC-C3E6-46C1-9417-0C2F4380480C}"/>
            </a:ext>
          </a:extLst>
        </xdr:cNvPr>
        <xdr:cNvSpPr txBox="1"/>
      </xdr:nvSpPr>
      <xdr:spPr>
        <a:xfrm>
          <a:off x="13500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73858</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xmlns="" id="{9750EEDA-F1E8-4858-91B7-104BC3B1782F}"/>
            </a:ext>
          </a:extLst>
        </xdr:cNvPr>
        <xdr:cNvSpPr txBox="1"/>
      </xdr:nvSpPr>
      <xdr:spPr>
        <a:xfrm>
          <a:off x="12611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xmlns="" id="{65865666-4463-40DE-870F-19D240B0DD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xmlns="" id="{58D8B64B-61C7-4534-B8E6-9D9C456592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xmlns="" id="{2664D01F-F689-4B93-9561-36CD883523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xmlns="" id="{57A7D8F2-842F-4521-BAEC-F437059A72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xmlns="" id="{99BC7830-A376-4666-8454-BFCF61F017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xmlns="" id="{B8FC9FF3-2097-4AD5-869F-D561ABFB10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xmlns="" id="{C1F52686-7F15-4C5E-982F-5F9B63BDB22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xmlns="" id="{FA68EF7F-2A85-4885-9B2E-C1301448D5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xmlns="" id="{DFD3C3AB-A58D-419D-8A27-5102D0B7C8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xmlns="" id="{F0506335-E5D4-423F-83B9-F8977D047E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a:extLst>
            <a:ext uri="{FF2B5EF4-FFF2-40B4-BE49-F238E27FC236}">
              <a16:creationId xmlns:a16="http://schemas.microsoft.com/office/drawing/2014/main" xmlns="" id="{09EBF917-7860-489A-934B-0214EBB78F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a:extLst>
            <a:ext uri="{FF2B5EF4-FFF2-40B4-BE49-F238E27FC236}">
              <a16:creationId xmlns:a16="http://schemas.microsoft.com/office/drawing/2014/main" xmlns="" id="{BD9BC41C-DAE0-4627-BAC7-060839B349F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a:extLst>
            <a:ext uri="{FF2B5EF4-FFF2-40B4-BE49-F238E27FC236}">
              <a16:creationId xmlns:a16="http://schemas.microsoft.com/office/drawing/2014/main" xmlns="" id="{B32DA846-095B-489D-B3A6-6F37959E746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a:extLst>
            <a:ext uri="{FF2B5EF4-FFF2-40B4-BE49-F238E27FC236}">
              <a16:creationId xmlns:a16="http://schemas.microsoft.com/office/drawing/2014/main" xmlns="" id="{D8770F08-A5D4-45B9-8D18-F23051B0222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a:extLst>
            <a:ext uri="{FF2B5EF4-FFF2-40B4-BE49-F238E27FC236}">
              <a16:creationId xmlns:a16="http://schemas.microsoft.com/office/drawing/2014/main" xmlns="" id="{AC59A79E-04C7-44F0-BC65-821FC539E7B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a:extLst>
            <a:ext uri="{FF2B5EF4-FFF2-40B4-BE49-F238E27FC236}">
              <a16:creationId xmlns:a16="http://schemas.microsoft.com/office/drawing/2014/main" xmlns="" id="{CF880503-8A16-41BF-839C-10A2E67317D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a:extLst>
            <a:ext uri="{FF2B5EF4-FFF2-40B4-BE49-F238E27FC236}">
              <a16:creationId xmlns:a16="http://schemas.microsoft.com/office/drawing/2014/main" xmlns="" id="{E251499C-5664-47F2-B7B2-3B6CB3056B1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xmlns="" id="{BB7601D2-AC92-442A-85C3-AFCE73C7404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xmlns="" id="{D7982470-93B5-4CD6-BF2F-0F26DE7AF9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xmlns="" id="{7577F7C9-CE23-4E3C-B240-3FD2D71AA1E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xmlns="" id="{A3011614-EE0B-4A5B-BA05-868099BA6D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488" name="直線コネクタ 487">
          <a:extLst>
            <a:ext uri="{FF2B5EF4-FFF2-40B4-BE49-F238E27FC236}">
              <a16:creationId xmlns:a16="http://schemas.microsoft.com/office/drawing/2014/main" xmlns="" id="{CD097AA5-3D12-401D-A17B-41ACB0FA9F10}"/>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xmlns="" id="{D782C20D-C2F8-44B1-8692-361C178BF7AC}"/>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90" name="直線コネクタ 489">
          <a:extLst>
            <a:ext uri="{FF2B5EF4-FFF2-40B4-BE49-F238E27FC236}">
              <a16:creationId xmlns:a16="http://schemas.microsoft.com/office/drawing/2014/main" xmlns="" id="{27A8BE41-5DAB-4336-8684-55CC26FB18B5}"/>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xmlns="" id="{91A324F7-4847-4F5E-93A9-CD98B334EC86}"/>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492" name="直線コネクタ 491">
          <a:extLst>
            <a:ext uri="{FF2B5EF4-FFF2-40B4-BE49-F238E27FC236}">
              <a16:creationId xmlns:a16="http://schemas.microsoft.com/office/drawing/2014/main" xmlns="" id="{2FDFF33B-F783-42D5-AC08-467E09D1D4F5}"/>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xmlns="" id="{A0C2BFEB-D99A-4B4B-B2C0-710673076A71}"/>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94" name="フローチャート: 判断 493">
          <a:extLst>
            <a:ext uri="{FF2B5EF4-FFF2-40B4-BE49-F238E27FC236}">
              <a16:creationId xmlns:a16="http://schemas.microsoft.com/office/drawing/2014/main" xmlns="" id="{A4D9DFBA-64B3-4673-A4C4-C558D5F1DE99}"/>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495" name="フローチャート: 判断 494">
          <a:extLst>
            <a:ext uri="{FF2B5EF4-FFF2-40B4-BE49-F238E27FC236}">
              <a16:creationId xmlns:a16="http://schemas.microsoft.com/office/drawing/2014/main" xmlns="" id="{80D80F80-779D-4D2C-AA6F-F7EFD6574B0F}"/>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496" name="フローチャート: 判断 495">
          <a:extLst>
            <a:ext uri="{FF2B5EF4-FFF2-40B4-BE49-F238E27FC236}">
              <a16:creationId xmlns:a16="http://schemas.microsoft.com/office/drawing/2014/main" xmlns="" id="{470430C1-7BFE-41A7-9F7A-1F02DDB17571}"/>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497" name="フローチャート: 判断 496">
          <a:extLst>
            <a:ext uri="{FF2B5EF4-FFF2-40B4-BE49-F238E27FC236}">
              <a16:creationId xmlns:a16="http://schemas.microsoft.com/office/drawing/2014/main" xmlns="" id="{7DF307A0-3BCE-464B-BB36-CB1EF0DC244A}"/>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498" name="フローチャート: 判断 497">
          <a:extLst>
            <a:ext uri="{FF2B5EF4-FFF2-40B4-BE49-F238E27FC236}">
              <a16:creationId xmlns:a16="http://schemas.microsoft.com/office/drawing/2014/main" xmlns="" id="{12AA4D5D-6125-4004-985A-709196AD3923}"/>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B9C4596D-A6C6-463D-84FB-DBD456A2AF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D1DFE53C-6227-4463-A4CE-2C2F6A7C758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DB3C4CA5-0BB2-49CE-BE2A-64C7F711619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EC6C6B6F-2F82-4B51-ACEB-307E4AF790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13F9764F-7C3F-48E1-B09E-7B83C8F00F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88646</xdr:rowOff>
    </xdr:from>
    <xdr:to>
      <xdr:col>116</xdr:col>
      <xdr:colOff>114300</xdr:colOff>
      <xdr:row>63</xdr:row>
      <xdr:rowOff>18796</xdr:rowOff>
    </xdr:to>
    <xdr:sp macro="" textlink="">
      <xdr:nvSpPr>
        <xdr:cNvPr id="504" name="楕円 503">
          <a:extLst>
            <a:ext uri="{FF2B5EF4-FFF2-40B4-BE49-F238E27FC236}">
              <a16:creationId xmlns:a16="http://schemas.microsoft.com/office/drawing/2014/main" xmlns="" id="{0968AE82-3F00-4C3E-B8AC-D6337C86D383}"/>
            </a:ext>
          </a:extLst>
        </xdr:cNvPr>
        <xdr:cNvSpPr/>
      </xdr:nvSpPr>
      <xdr:spPr>
        <a:xfrm>
          <a:off x="221107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111523</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xmlns="" id="{7825D14C-CDEC-4179-96BB-DCF7C00E2B64}"/>
            </a:ext>
          </a:extLst>
        </xdr:cNvPr>
        <xdr:cNvSpPr txBox="1"/>
      </xdr:nvSpPr>
      <xdr:spPr>
        <a:xfrm>
          <a:off x="22199600" y="1056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86817</xdr:rowOff>
    </xdr:from>
    <xdr:to>
      <xdr:col>112</xdr:col>
      <xdr:colOff>38100</xdr:colOff>
      <xdr:row>63</xdr:row>
      <xdr:rowOff>16967</xdr:rowOff>
    </xdr:to>
    <xdr:sp macro="" textlink="">
      <xdr:nvSpPr>
        <xdr:cNvPr id="506" name="楕円 505">
          <a:extLst>
            <a:ext uri="{FF2B5EF4-FFF2-40B4-BE49-F238E27FC236}">
              <a16:creationId xmlns:a16="http://schemas.microsoft.com/office/drawing/2014/main" xmlns="" id="{E2075026-B44A-4CCC-929C-DD91217979BC}"/>
            </a:ext>
          </a:extLst>
        </xdr:cNvPr>
        <xdr:cNvSpPr/>
      </xdr:nvSpPr>
      <xdr:spPr>
        <a:xfrm>
          <a:off x="21272500" y="107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137617</xdr:rowOff>
    </xdr:from>
    <xdr:to>
      <xdr:col>116</xdr:col>
      <xdr:colOff>63500</xdr:colOff>
      <xdr:row>62</xdr:row>
      <xdr:rowOff>139446</xdr:rowOff>
    </xdr:to>
    <xdr:cxnSp macro="">
      <xdr:nvCxnSpPr>
        <xdr:cNvPr id="507" name="直線コネクタ 506">
          <a:extLst>
            <a:ext uri="{FF2B5EF4-FFF2-40B4-BE49-F238E27FC236}">
              <a16:creationId xmlns:a16="http://schemas.microsoft.com/office/drawing/2014/main" xmlns="" id="{082FE51C-4096-41F2-B2AB-C1B63CCC7FB7}"/>
            </a:ext>
          </a:extLst>
        </xdr:cNvPr>
        <xdr:cNvCxnSpPr/>
      </xdr:nvCxnSpPr>
      <xdr:spPr>
        <a:xfrm>
          <a:off x="21323300" y="1076751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508" name="楕円 507">
          <a:extLst>
            <a:ext uri="{FF2B5EF4-FFF2-40B4-BE49-F238E27FC236}">
              <a16:creationId xmlns:a16="http://schemas.microsoft.com/office/drawing/2014/main" xmlns="" id="{23185E90-52CF-42FD-B6A3-A47B26B106E7}"/>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137617</xdr:rowOff>
    </xdr:to>
    <xdr:cxnSp macro="">
      <xdr:nvCxnSpPr>
        <xdr:cNvPr id="509" name="直線コネクタ 508">
          <a:extLst>
            <a:ext uri="{FF2B5EF4-FFF2-40B4-BE49-F238E27FC236}">
              <a16:creationId xmlns:a16="http://schemas.microsoft.com/office/drawing/2014/main" xmlns="" id="{DC2F532C-B467-40F9-A439-FD267DA30CF1}"/>
            </a:ext>
          </a:extLst>
        </xdr:cNvPr>
        <xdr:cNvCxnSpPr/>
      </xdr:nvCxnSpPr>
      <xdr:spPr>
        <a:xfrm>
          <a:off x="20434300" y="1076248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10" name="楕円 509">
          <a:extLst>
            <a:ext uri="{FF2B5EF4-FFF2-40B4-BE49-F238E27FC236}">
              <a16:creationId xmlns:a16="http://schemas.microsoft.com/office/drawing/2014/main" xmlns="" id="{961C0942-99C9-4FC8-BBEE-2CC59D492D5B}"/>
            </a:ext>
          </a:extLst>
        </xdr:cNvPr>
        <xdr:cNvSpPr/>
      </xdr:nvSpPr>
      <xdr:spPr>
        <a:xfrm>
          <a:off x="19494500" y="107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128474</xdr:rowOff>
    </xdr:from>
    <xdr:to>
      <xdr:col>107</xdr:col>
      <xdr:colOff>50800</xdr:colOff>
      <xdr:row>62</xdr:row>
      <xdr:rowOff>132588</xdr:rowOff>
    </xdr:to>
    <xdr:cxnSp macro="">
      <xdr:nvCxnSpPr>
        <xdr:cNvPr id="511" name="直線コネクタ 510">
          <a:extLst>
            <a:ext uri="{FF2B5EF4-FFF2-40B4-BE49-F238E27FC236}">
              <a16:creationId xmlns:a16="http://schemas.microsoft.com/office/drawing/2014/main" xmlns="" id="{471ED03B-2E67-478E-B9EC-3A01265289D8}"/>
            </a:ext>
          </a:extLst>
        </xdr:cNvPr>
        <xdr:cNvCxnSpPr/>
      </xdr:nvCxnSpPr>
      <xdr:spPr>
        <a:xfrm>
          <a:off x="19545300" y="1075837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71730</xdr:rowOff>
    </xdr:from>
    <xdr:to>
      <xdr:col>98</xdr:col>
      <xdr:colOff>38100</xdr:colOff>
      <xdr:row>63</xdr:row>
      <xdr:rowOff>1880</xdr:rowOff>
    </xdr:to>
    <xdr:sp macro="" textlink="">
      <xdr:nvSpPr>
        <xdr:cNvPr id="512" name="楕円 511">
          <a:extLst>
            <a:ext uri="{FF2B5EF4-FFF2-40B4-BE49-F238E27FC236}">
              <a16:creationId xmlns:a16="http://schemas.microsoft.com/office/drawing/2014/main" xmlns="" id="{EECBB1C2-6112-4306-A2DE-E28FFDAF0865}"/>
            </a:ext>
          </a:extLst>
        </xdr:cNvPr>
        <xdr:cNvSpPr/>
      </xdr:nvSpPr>
      <xdr:spPr>
        <a:xfrm>
          <a:off x="18605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122530</xdr:rowOff>
    </xdr:from>
    <xdr:to>
      <xdr:col>102</xdr:col>
      <xdr:colOff>114300</xdr:colOff>
      <xdr:row>62</xdr:row>
      <xdr:rowOff>128474</xdr:rowOff>
    </xdr:to>
    <xdr:cxnSp macro="">
      <xdr:nvCxnSpPr>
        <xdr:cNvPr id="513" name="直線コネクタ 512">
          <a:extLst>
            <a:ext uri="{FF2B5EF4-FFF2-40B4-BE49-F238E27FC236}">
              <a16:creationId xmlns:a16="http://schemas.microsoft.com/office/drawing/2014/main" xmlns="" id="{807CA6EB-C246-4CEF-8103-534E227571A1}"/>
            </a:ext>
          </a:extLst>
        </xdr:cNvPr>
        <xdr:cNvCxnSpPr/>
      </xdr:nvCxnSpPr>
      <xdr:spPr>
        <a:xfrm>
          <a:off x="18656300" y="1075243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514" name="n_1aveValue【保健センター・保健所】&#10;一人当たり面積">
          <a:extLst>
            <a:ext uri="{FF2B5EF4-FFF2-40B4-BE49-F238E27FC236}">
              <a16:creationId xmlns:a16="http://schemas.microsoft.com/office/drawing/2014/main" xmlns="" id="{0B53268F-B5FE-4F01-BD1C-DDC2C2BBB42B}"/>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515" name="n_2aveValue【保健センター・保健所】&#10;一人当たり面積">
          <a:extLst>
            <a:ext uri="{FF2B5EF4-FFF2-40B4-BE49-F238E27FC236}">
              <a16:creationId xmlns:a16="http://schemas.microsoft.com/office/drawing/2014/main" xmlns="" id="{E419F79D-4AB4-4D28-9459-F01A937A45A0}"/>
            </a:ext>
          </a:extLst>
        </xdr:cNvPr>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516" name="n_3aveValue【保健センター・保健所】&#10;一人当たり面積">
          <a:extLst>
            <a:ext uri="{FF2B5EF4-FFF2-40B4-BE49-F238E27FC236}">
              <a16:creationId xmlns:a16="http://schemas.microsoft.com/office/drawing/2014/main" xmlns="" id="{DFF3179D-2DFD-4765-B743-695CF46DF5DE}"/>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130167</xdr:rowOff>
    </xdr:from>
    <xdr:ext cx="469744" cy="259045"/>
    <xdr:sp macro="" textlink="">
      <xdr:nvSpPr>
        <xdr:cNvPr id="517" name="n_4aveValue【保健センター・保健所】&#10;一人当たり面積">
          <a:extLst>
            <a:ext uri="{FF2B5EF4-FFF2-40B4-BE49-F238E27FC236}">
              <a16:creationId xmlns:a16="http://schemas.microsoft.com/office/drawing/2014/main" xmlns="" id="{516F9399-8F57-4280-B693-2D7CFECF7B8A}"/>
            </a:ext>
          </a:extLst>
        </xdr:cNvPr>
        <xdr:cNvSpPr txBox="1"/>
      </xdr:nvSpPr>
      <xdr:spPr>
        <a:xfrm>
          <a:off x="184214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33494</xdr:rowOff>
    </xdr:from>
    <xdr:ext cx="469744" cy="259045"/>
    <xdr:sp macro="" textlink="">
      <xdr:nvSpPr>
        <xdr:cNvPr id="518" name="n_1mainValue【保健センター・保健所】&#10;一人当たり面積">
          <a:extLst>
            <a:ext uri="{FF2B5EF4-FFF2-40B4-BE49-F238E27FC236}">
              <a16:creationId xmlns:a16="http://schemas.microsoft.com/office/drawing/2014/main" xmlns="" id="{5078B7CB-E22A-4634-83DE-4BA9651F32EC}"/>
            </a:ext>
          </a:extLst>
        </xdr:cNvPr>
        <xdr:cNvSpPr txBox="1"/>
      </xdr:nvSpPr>
      <xdr:spPr>
        <a:xfrm>
          <a:off x="21075727" y="104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28465</xdr:rowOff>
    </xdr:from>
    <xdr:ext cx="469744" cy="259045"/>
    <xdr:sp macro="" textlink="">
      <xdr:nvSpPr>
        <xdr:cNvPr id="519" name="n_2mainValue【保健センター・保健所】&#10;一人当たり面積">
          <a:extLst>
            <a:ext uri="{FF2B5EF4-FFF2-40B4-BE49-F238E27FC236}">
              <a16:creationId xmlns:a16="http://schemas.microsoft.com/office/drawing/2014/main" xmlns="" id="{E9569F1F-C75A-4EFC-8B87-11A372497ECF}"/>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20" name="n_3mainValue【保健センター・保健所】&#10;一人当たり面積">
          <a:extLst>
            <a:ext uri="{FF2B5EF4-FFF2-40B4-BE49-F238E27FC236}">
              <a16:creationId xmlns:a16="http://schemas.microsoft.com/office/drawing/2014/main" xmlns="" id="{1F44BA73-B004-441E-A6C4-60C83549FE4B}"/>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18407</xdr:rowOff>
    </xdr:from>
    <xdr:ext cx="469744" cy="259045"/>
    <xdr:sp macro="" textlink="">
      <xdr:nvSpPr>
        <xdr:cNvPr id="521" name="n_4mainValue【保健センター・保健所】&#10;一人当たり面積">
          <a:extLst>
            <a:ext uri="{FF2B5EF4-FFF2-40B4-BE49-F238E27FC236}">
              <a16:creationId xmlns:a16="http://schemas.microsoft.com/office/drawing/2014/main" xmlns="" id="{AA4AD59C-D19B-4878-AD74-BB3F882D5E1A}"/>
            </a:ext>
          </a:extLst>
        </xdr:cNvPr>
        <xdr:cNvSpPr txBox="1"/>
      </xdr:nvSpPr>
      <xdr:spPr>
        <a:xfrm>
          <a:off x="18421427" y="104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xmlns="" id="{8FA62CE2-CE02-4CEF-B738-5BF46B4048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xmlns="" id="{1B23081C-F346-40EC-8F7A-E24665DF28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xmlns="" id="{D0A8F8B8-9202-46DB-9404-70C9A6D0D9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xmlns="" id="{FCD20514-93BD-4AFA-BDDD-1760937870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xmlns="" id="{E2BADC78-2C7C-4BD4-9F36-E597CFCE1A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xmlns="" id="{B36A4338-ACAC-4E39-A3B0-1B72BF6947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xmlns="" id="{9472231C-E76A-437B-B67F-67DE437173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xmlns="" id="{C1058A76-E26E-4DBB-B3DB-648ADF2A33E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xmlns="" id="{C1C78F9D-CA55-40B9-A08C-2AA7A3CF55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xmlns="" id="{617F7753-D1A7-49CC-9A2D-C21C81DADA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xmlns="" id="{BCD3872F-7316-4C17-83A8-14252BC192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xmlns="" id="{5E410627-2EB3-4719-9A69-EBF406ED81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xmlns="" id="{EFEA376B-343B-4B1C-8402-0CA6C2ECC9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xmlns="" id="{B2CFE0CC-8038-4023-877A-1E47112266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xmlns="" id="{7A63E3FD-C1CF-4C21-8332-CAFB749493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xmlns="" id="{517B823C-4D00-4428-8AD8-3CB1EBAFC8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xmlns="" id="{774E9A55-04FF-4C49-994C-4DDC5DD671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xmlns="" id="{FAE2BA9F-D54D-409A-B587-9BBA9030C3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xmlns="" id="{0B696E39-FED9-48ED-8E68-AB6C903076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xmlns="" id="{EA1E5DD1-C9B5-4C27-8443-52BA87EB2B1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xmlns="" id="{A2403145-2A9F-41BB-9122-70CF0EC762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xmlns="" id="{3CD16EA8-3D53-4C86-B3B0-79A5CD0AEB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xmlns="" id="{04CE6FB0-7550-4179-ACD4-8AE0C1F623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xmlns="" id="{F3379365-86C9-419E-B845-8A7B61E5A1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xmlns="" id="{AF22D311-F65B-4445-87AF-C3AC009968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xmlns="" id="{B86009DD-C043-448A-9E8C-D64E213E66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xmlns="" id="{2260070C-51F4-4EDE-8666-41FE492ABF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a:extLst>
            <a:ext uri="{FF2B5EF4-FFF2-40B4-BE49-F238E27FC236}">
              <a16:creationId xmlns:a16="http://schemas.microsoft.com/office/drawing/2014/main" xmlns="" id="{AD1AEA35-AF75-44A2-89AD-16C88924444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a:extLst>
            <a:ext uri="{FF2B5EF4-FFF2-40B4-BE49-F238E27FC236}">
              <a16:creationId xmlns:a16="http://schemas.microsoft.com/office/drawing/2014/main" xmlns="" id="{FD38BC62-4844-47C8-9787-1478AB98CCA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a:extLst>
            <a:ext uri="{FF2B5EF4-FFF2-40B4-BE49-F238E27FC236}">
              <a16:creationId xmlns:a16="http://schemas.microsoft.com/office/drawing/2014/main" xmlns="" id="{16718083-5C86-4EFD-BB89-2877960CC7D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a:extLst>
            <a:ext uri="{FF2B5EF4-FFF2-40B4-BE49-F238E27FC236}">
              <a16:creationId xmlns:a16="http://schemas.microsoft.com/office/drawing/2014/main" xmlns="" id="{DF25CB6E-5186-4BF2-BD7E-C27BF6E982C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a:extLst>
            <a:ext uri="{FF2B5EF4-FFF2-40B4-BE49-F238E27FC236}">
              <a16:creationId xmlns:a16="http://schemas.microsoft.com/office/drawing/2014/main" xmlns="" id="{DEF390E3-B6E3-4208-BBEB-2ABE863EF0B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a:extLst>
            <a:ext uri="{FF2B5EF4-FFF2-40B4-BE49-F238E27FC236}">
              <a16:creationId xmlns:a16="http://schemas.microsoft.com/office/drawing/2014/main" xmlns="" id="{A0CA57FC-7921-4C5D-BFFF-13667D7984B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a:extLst>
            <a:ext uri="{FF2B5EF4-FFF2-40B4-BE49-F238E27FC236}">
              <a16:creationId xmlns:a16="http://schemas.microsoft.com/office/drawing/2014/main" xmlns="" id="{6DF6E4B1-80A6-4F0B-BA06-A7869B75307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a:extLst>
            <a:ext uri="{FF2B5EF4-FFF2-40B4-BE49-F238E27FC236}">
              <a16:creationId xmlns:a16="http://schemas.microsoft.com/office/drawing/2014/main" xmlns="" id="{2AFFC597-8B26-4C1A-9306-86E35979312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a:extLst>
            <a:ext uri="{FF2B5EF4-FFF2-40B4-BE49-F238E27FC236}">
              <a16:creationId xmlns:a16="http://schemas.microsoft.com/office/drawing/2014/main" xmlns="" id="{C8A12445-25AF-4427-A86A-E34DF33E17B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a:extLst>
            <a:ext uri="{FF2B5EF4-FFF2-40B4-BE49-F238E27FC236}">
              <a16:creationId xmlns:a16="http://schemas.microsoft.com/office/drawing/2014/main" xmlns="" id="{9B25768A-4DF4-4D35-98D9-4A393B7BA66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xmlns="" id="{2012A3E8-C4B8-44DF-A4C1-272EF922C5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a:extLst>
            <a:ext uri="{FF2B5EF4-FFF2-40B4-BE49-F238E27FC236}">
              <a16:creationId xmlns:a16="http://schemas.microsoft.com/office/drawing/2014/main" xmlns="" id="{53B590EE-6E4A-44E5-B15D-6742495FBE1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xmlns="" id="{388CCF86-7721-4D2C-A6B0-B90966C448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62" name="直線コネクタ 561">
          <a:extLst>
            <a:ext uri="{FF2B5EF4-FFF2-40B4-BE49-F238E27FC236}">
              <a16:creationId xmlns:a16="http://schemas.microsoft.com/office/drawing/2014/main" xmlns="" id="{C3223270-E044-44CC-8F74-900369C49F9D}"/>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63" name="【庁舎】&#10;有形固定資産減価償却率最小値テキスト">
          <a:extLst>
            <a:ext uri="{FF2B5EF4-FFF2-40B4-BE49-F238E27FC236}">
              <a16:creationId xmlns:a16="http://schemas.microsoft.com/office/drawing/2014/main" xmlns="" id="{51528703-559B-449F-919F-980A097EDE91}"/>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64" name="直線コネクタ 563">
          <a:extLst>
            <a:ext uri="{FF2B5EF4-FFF2-40B4-BE49-F238E27FC236}">
              <a16:creationId xmlns:a16="http://schemas.microsoft.com/office/drawing/2014/main" xmlns="" id="{167C4170-9B7C-4150-882F-05E7ADC1F302}"/>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65" name="【庁舎】&#10;有形固定資産減価償却率最大値テキスト">
          <a:extLst>
            <a:ext uri="{FF2B5EF4-FFF2-40B4-BE49-F238E27FC236}">
              <a16:creationId xmlns:a16="http://schemas.microsoft.com/office/drawing/2014/main" xmlns="" id="{AF243167-D2ED-472C-8EFE-0689F87751AE}"/>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66" name="直線コネクタ 565">
          <a:extLst>
            <a:ext uri="{FF2B5EF4-FFF2-40B4-BE49-F238E27FC236}">
              <a16:creationId xmlns:a16="http://schemas.microsoft.com/office/drawing/2014/main" xmlns="" id="{B0B19859-890D-4931-B5CF-FADF5BCEBC69}"/>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567" name="【庁舎】&#10;有形固定資産減価償却率平均値テキスト">
          <a:extLst>
            <a:ext uri="{FF2B5EF4-FFF2-40B4-BE49-F238E27FC236}">
              <a16:creationId xmlns:a16="http://schemas.microsoft.com/office/drawing/2014/main" xmlns="" id="{C97742C2-D914-48B1-B312-D8C39600895A}"/>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68" name="フローチャート: 判断 567">
          <a:extLst>
            <a:ext uri="{FF2B5EF4-FFF2-40B4-BE49-F238E27FC236}">
              <a16:creationId xmlns:a16="http://schemas.microsoft.com/office/drawing/2014/main" xmlns="" id="{60A13976-545F-4ADB-B597-58CF06D26509}"/>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69" name="フローチャート: 判断 568">
          <a:extLst>
            <a:ext uri="{FF2B5EF4-FFF2-40B4-BE49-F238E27FC236}">
              <a16:creationId xmlns:a16="http://schemas.microsoft.com/office/drawing/2014/main" xmlns="" id="{ECCAAD12-D271-481D-AA8C-EF79F9D41141}"/>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70" name="フローチャート: 判断 569">
          <a:extLst>
            <a:ext uri="{FF2B5EF4-FFF2-40B4-BE49-F238E27FC236}">
              <a16:creationId xmlns:a16="http://schemas.microsoft.com/office/drawing/2014/main" xmlns="" id="{92D6A870-320A-4042-A790-DA1BBA6684E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71" name="フローチャート: 判断 570">
          <a:extLst>
            <a:ext uri="{FF2B5EF4-FFF2-40B4-BE49-F238E27FC236}">
              <a16:creationId xmlns:a16="http://schemas.microsoft.com/office/drawing/2014/main" xmlns="" id="{80DF9890-0AEF-453D-8E0D-E2F546AA7244}"/>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72" name="フローチャート: 判断 571">
          <a:extLst>
            <a:ext uri="{FF2B5EF4-FFF2-40B4-BE49-F238E27FC236}">
              <a16:creationId xmlns:a16="http://schemas.microsoft.com/office/drawing/2014/main" xmlns="" id="{437F1D8F-CEB5-47CD-87AA-1FDDCEEFFD6D}"/>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xmlns="" id="{E6E15048-4153-4481-A082-B61B05CC30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CB89D961-D64A-4176-B3BE-EFD7438AF3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CBC4B02A-98C0-4FB6-BAD6-A96635D5E6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2658A7B1-DC3B-45DE-9C30-C71BA1C781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E862ED17-E76C-40B7-8498-92E9A008E7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126364</xdr:rowOff>
    </xdr:from>
    <xdr:to>
      <xdr:col>85</xdr:col>
      <xdr:colOff>177800</xdr:colOff>
      <xdr:row>108</xdr:row>
      <xdr:rowOff>56514</xdr:rowOff>
    </xdr:to>
    <xdr:sp macro="" textlink="">
      <xdr:nvSpPr>
        <xdr:cNvPr id="578" name="楕円 577">
          <a:extLst>
            <a:ext uri="{FF2B5EF4-FFF2-40B4-BE49-F238E27FC236}">
              <a16:creationId xmlns:a16="http://schemas.microsoft.com/office/drawing/2014/main" xmlns="" id="{19F8FE95-3243-4B61-AF98-B27BAC998661}"/>
            </a:ext>
          </a:extLst>
        </xdr:cNvPr>
        <xdr:cNvSpPr/>
      </xdr:nvSpPr>
      <xdr:spPr>
        <a:xfrm>
          <a:off x="162687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41291</xdr:rowOff>
    </xdr:from>
    <xdr:ext cx="405111" cy="259045"/>
    <xdr:sp macro="" textlink="">
      <xdr:nvSpPr>
        <xdr:cNvPr id="579" name="【庁舎】&#10;有形固定資産減価償却率該当値テキスト">
          <a:extLst>
            <a:ext uri="{FF2B5EF4-FFF2-40B4-BE49-F238E27FC236}">
              <a16:creationId xmlns:a16="http://schemas.microsoft.com/office/drawing/2014/main" xmlns="" id="{1B1766B6-E2BE-4D07-9AF8-84B5296F2C93}"/>
            </a:ext>
          </a:extLst>
        </xdr:cNvPr>
        <xdr:cNvSpPr txBox="1"/>
      </xdr:nvSpPr>
      <xdr:spPr>
        <a:xfrm>
          <a:off x="16357600" y="1838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92075</xdr:rowOff>
    </xdr:from>
    <xdr:to>
      <xdr:col>81</xdr:col>
      <xdr:colOff>101600</xdr:colOff>
      <xdr:row>108</xdr:row>
      <xdr:rowOff>22225</xdr:rowOff>
    </xdr:to>
    <xdr:sp macro="" textlink="">
      <xdr:nvSpPr>
        <xdr:cNvPr id="580" name="楕円 579">
          <a:extLst>
            <a:ext uri="{FF2B5EF4-FFF2-40B4-BE49-F238E27FC236}">
              <a16:creationId xmlns:a16="http://schemas.microsoft.com/office/drawing/2014/main" xmlns="" id="{27B8477B-D9FA-4934-A246-968A93AD14C6}"/>
            </a:ext>
          </a:extLst>
        </xdr:cNvPr>
        <xdr:cNvSpPr/>
      </xdr:nvSpPr>
      <xdr:spPr>
        <a:xfrm>
          <a:off x="15430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142875</xdr:rowOff>
    </xdr:from>
    <xdr:to>
      <xdr:col>85</xdr:col>
      <xdr:colOff>127000</xdr:colOff>
      <xdr:row>108</xdr:row>
      <xdr:rowOff>5714</xdr:rowOff>
    </xdr:to>
    <xdr:cxnSp macro="">
      <xdr:nvCxnSpPr>
        <xdr:cNvPr id="581" name="直線コネクタ 580">
          <a:extLst>
            <a:ext uri="{FF2B5EF4-FFF2-40B4-BE49-F238E27FC236}">
              <a16:creationId xmlns:a16="http://schemas.microsoft.com/office/drawing/2014/main" xmlns="" id="{1A77E32C-87A5-4049-BE3F-866E24819247}"/>
            </a:ext>
          </a:extLst>
        </xdr:cNvPr>
        <xdr:cNvCxnSpPr/>
      </xdr:nvCxnSpPr>
      <xdr:spPr>
        <a:xfrm>
          <a:off x="15481300" y="184880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74930</xdr:rowOff>
    </xdr:from>
    <xdr:to>
      <xdr:col>76</xdr:col>
      <xdr:colOff>165100</xdr:colOff>
      <xdr:row>108</xdr:row>
      <xdr:rowOff>5080</xdr:rowOff>
    </xdr:to>
    <xdr:sp macro="" textlink="">
      <xdr:nvSpPr>
        <xdr:cNvPr id="582" name="楕円 581">
          <a:extLst>
            <a:ext uri="{FF2B5EF4-FFF2-40B4-BE49-F238E27FC236}">
              <a16:creationId xmlns:a16="http://schemas.microsoft.com/office/drawing/2014/main" xmlns="" id="{68E49F5C-D4CA-4589-B4B1-0651BD0AAD63}"/>
            </a:ext>
          </a:extLst>
        </xdr:cNvPr>
        <xdr:cNvSpPr/>
      </xdr:nvSpPr>
      <xdr:spPr>
        <a:xfrm>
          <a:off x="14541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125730</xdr:rowOff>
    </xdr:from>
    <xdr:to>
      <xdr:col>81</xdr:col>
      <xdr:colOff>50800</xdr:colOff>
      <xdr:row>107</xdr:row>
      <xdr:rowOff>142875</xdr:rowOff>
    </xdr:to>
    <xdr:cxnSp macro="">
      <xdr:nvCxnSpPr>
        <xdr:cNvPr id="583" name="直線コネクタ 582">
          <a:extLst>
            <a:ext uri="{FF2B5EF4-FFF2-40B4-BE49-F238E27FC236}">
              <a16:creationId xmlns:a16="http://schemas.microsoft.com/office/drawing/2014/main" xmlns="" id="{6792FD6C-A11E-4ACE-8AB5-A6900571710A}"/>
            </a:ext>
          </a:extLst>
        </xdr:cNvPr>
        <xdr:cNvCxnSpPr/>
      </xdr:nvCxnSpPr>
      <xdr:spPr>
        <a:xfrm>
          <a:off x="14592300" y="18470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40639</xdr:rowOff>
    </xdr:from>
    <xdr:to>
      <xdr:col>72</xdr:col>
      <xdr:colOff>38100</xdr:colOff>
      <xdr:row>107</xdr:row>
      <xdr:rowOff>142239</xdr:rowOff>
    </xdr:to>
    <xdr:sp macro="" textlink="">
      <xdr:nvSpPr>
        <xdr:cNvPr id="584" name="楕円 583">
          <a:extLst>
            <a:ext uri="{FF2B5EF4-FFF2-40B4-BE49-F238E27FC236}">
              <a16:creationId xmlns:a16="http://schemas.microsoft.com/office/drawing/2014/main" xmlns="" id="{5FD581D9-0E74-478C-96F5-1838C466AA2C}"/>
            </a:ext>
          </a:extLst>
        </xdr:cNvPr>
        <xdr:cNvSpPr/>
      </xdr:nvSpPr>
      <xdr:spPr>
        <a:xfrm>
          <a:off x="1365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91439</xdr:rowOff>
    </xdr:from>
    <xdr:to>
      <xdr:col>76</xdr:col>
      <xdr:colOff>114300</xdr:colOff>
      <xdr:row>107</xdr:row>
      <xdr:rowOff>125730</xdr:rowOff>
    </xdr:to>
    <xdr:cxnSp macro="">
      <xdr:nvCxnSpPr>
        <xdr:cNvPr id="585" name="直線コネクタ 584">
          <a:extLst>
            <a:ext uri="{FF2B5EF4-FFF2-40B4-BE49-F238E27FC236}">
              <a16:creationId xmlns:a16="http://schemas.microsoft.com/office/drawing/2014/main" xmlns="" id="{D420FACA-AAA2-4137-BB4E-599B47A4AD04}"/>
            </a:ext>
          </a:extLst>
        </xdr:cNvPr>
        <xdr:cNvCxnSpPr/>
      </xdr:nvCxnSpPr>
      <xdr:spPr>
        <a:xfrm>
          <a:off x="13703300" y="18436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76836</xdr:rowOff>
    </xdr:from>
    <xdr:to>
      <xdr:col>67</xdr:col>
      <xdr:colOff>101600</xdr:colOff>
      <xdr:row>108</xdr:row>
      <xdr:rowOff>6986</xdr:rowOff>
    </xdr:to>
    <xdr:sp macro="" textlink="">
      <xdr:nvSpPr>
        <xdr:cNvPr id="586" name="楕円 585">
          <a:extLst>
            <a:ext uri="{FF2B5EF4-FFF2-40B4-BE49-F238E27FC236}">
              <a16:creationId xmlns:a16="http://schemas.microsoft.com/office/drawing/2014/main" xmlns="" id="{2BEF1CF0-F750-45F2-8853-FD66A40F051A}"/>
            </a:ext>
          </a:extLst>
        </xdr:cNvPr>
        <xdr:cNvSpPr/>
      </xdr:nvSpPr>
      <xdr:spPr>
        <a:xfrm>
          <a:off x="12763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91439</xdr:rowOff>
    </xdr:from>
    <xdr:to>
      <xdr:col>71</xdr:col>
      <xdr:colOff>177800</xdr:colOff>
      <xdr:row>107</xdr:row>
      <xdr:rowOff>127636</xdr:rowOff>
    </xdr:to>
    <xdr:cxnSp macro="">
      <xdr:nvCxnSpPr>
        <xdr:cNvPr id="587" name="直線コネクタ 586">
          <a:extLst>
            <a:ext uri="{FF2B5EF4-FFF2-40B4-BE49-F238E27FC236}">
              <a16:creationId xmlns:a16="http://schemas.microsoft.com/office/drawing/2014/main" xmlns="" id="{7F5424F9-1058-4905-9227-9EBC3287BCA1}"/>
            </a:ext>
          </a:extLst>
        </xdr:cNvPr>
        <xdr:cNvCxnSpPr/>
      </xdr:nvCxnSpPr>
      <xdr:spPr>
        <a:xfrm flipV="1">
          <a:off x="12814300" y="18436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88" name="n_1aveValue【庁舎】&#10;有形固定資産減価償却率">
          <a:extLst>
            <a:ext uri="{FF2B5EF4-FFF2-40B4-BE49-F238E27FC236}">
              <a16:creationId xmlns:a16="http://schemas.microsoft.com/office/drawing/2014/main" xmlns="" id="{F0079218-F07E-4BFC-AFB9-12FC23F66112}"/>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89" name="n_2aveValue【庁舎】&#10;有形固定資産減価償却率">
          <a:extLst>
            <a:ext uri="{FF2B5EF4-FFF2-40B4-BE49-F238E27FC236}">
              <a16:creationId xmlns:a16="http://schemas.microsoft.com/office/drawing/2014/main" xmlns="" id="{992AF740-8950-4F5D-B84A-0B1810F57C6E}"/>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90" name="n_3aveValue【庁舎】&#10;有形固定資産減価償却率">
          <a:extLst>
            <a:ext uri="{FF2B5EF4-FFF2-40B4-BE49-F238E27FC236}">
              <a16:creationId xmlns:a16="http://schemas.microsoft.com/office/drawing/2014/main" xmlns="" id="{6AAB3E88-7450-414F-AE34-15D22564972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91" name="n_4aveValue【庁舎】&#10;有形固定資産減価償却率">
          <a:extLst>
            <a:ext uri="{FF2B5EF4-FFF2-40B4-BE49-F238E27FC236}">
              <a16:creationId xmlns:a16="http://schemas.microsoft.com/office/drawing/2014/main" xmlns="" id="{9E3761BF-1030-4D13-B79D-81CCF9B1660A}"/>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13352</xdr:rowOff>
    </xdr:from>
    <xdr:ext cx="405111" cy="259045"/>
    <xdr:sp macro="" textlink="">
      <xdr:nvSpPr>
        <xdr:cNvPr id="592" name="n_1mainValue【庁舎】&#10;有形固定資産減価償却率">
          <a:extLst>
            <a:ext uri="{FF2B5EF4-FFF2-40B4-BE49-F238E27FC236}">
              <a16:creationId xmlns:a16="http://schemas.microsoft.com/office/drawing/2014/main" xmlns="" id="{A55A76FE-95F7-4A72-B797-A6B9CA80E093}"/>
            </a:ext>
          </a:extLst>
        </xdr:cNvPr>
        <xdr:cNvSpPr txBox="1"/>
      </xdr:nvSpPr>
      <xdr:spPr>
        <a:xfrm>
          <a:off x="152660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167657</xdr:rowOff>
    </xdr:from>
    <xdr:ext cx="405111" cy="259045"/>
    <xdr:sp macro="" textlink="">
      <xdr:nvSpPr>
        <xdr:cNvPr id="593" name="n_2mainValue【庁舎】&#10;有形固定資産減価償却率">
          <a:extLst>
            <a:ext uri="{FF2B5EF4-FFF2-40B4-BE49-F238E27FC236}">
              <a16:creationId xmlns:a16="http://schemas.microsoft.com/office/drawing/2014/main" xmlns="" id="{5D2B2C4B-5691-4698-9466-08316C96932B}"/>
            </a:ext>
          </a:extLst>
        </xdr:cNvPr>
        <xdr:cNvSpPr txBox="1"/>
      </xdr:nvSpPr>
      <xdr:spPr>
        <a:xfrm>
          <a:off x="14389744"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133366</xdr:rowOff>
    </xdr:from>
    <xdr:ext cx="405111" cy="259045"/>
    <xdr:sp macro="" textlink="">
      <xdr:nvSpPr>
        <xdr:cNvPr id="594" name="n_3mainValue【庁舎】&#10;有形固定資産減価償却率">
          <a:extLst>
            <a:ext uri="{FF2B5EF4-FFF2-40B4-BE49-F238E27FC236}">
              <a16:creationId xmlns:a16="http://schemas.microsoft.com/office/drawing/2014/main" xmlns="" id="{659A9420-D3AD-47B9-B356-38150FC1C82B}"/>
            </a:ext>
          </a:extLst>
        </xdr:cNvPr>
        <xdr:cNvSpPr txBox="1"/>
      </xdr:nvSpPr>
      <xdr:spPr>
        <a:xfrm>
          <a:off x="13500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169563</xdr:rowOff>
    </xdr:from>
    <xdr:ext cx="405111" cy="259045"/>
    <xdr:sp macro="" textlink="">
      <xdr:nvSpPr>
        <xdr:cNvPr id="595" name="n_4mainValue【庁舎】&#10;有形固定資産減価償却率">
          <a:extLst>
            <a:ext uri="{FF2B5EF4-FFF2-40B4-BE49-F238E27FC236}">
              <a16:creationId xmlns:a16="http://schemas.microsoft.com/office/drawing/2014/main" xmlns="" id="{61D01010-1BF6-4579-A25D-9DCA4310F208}"/>
            </a:ext>
          </a:extLst>
        </xdr:cNvPr>
        <xdr:cNvSpPr txBox="1"/>
      </xdr:nvSpPr>
      <xdr:spPr>
        <a:xfrm>
          <a:off x="126117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xmlns="" id="{6DACA0EA-BCD2-4C79-ABB3-44D4E27004A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xmlns="" id="{344B9DEB-B431-45D5-ACDC-05D58AD5790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xmlns="" id="{094109DD-E403-4030-914B-1972FC9D5F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xmlns="" id="{F5A47D3D-90D1-444F-8087-6930416DEC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xmlns="" id="{6CDF2AF0-CDA6-411F-8397-0F42376BEA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xmlns="" id="{092CE257-5FEC-400A-A7F7-0AB71026D8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xmlns="" id="{F828C387-C87F-4503-951F-EA93CB8FAA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xmlns="" id="{C3A1C8F5-9F2F-4CA0-95A7-9DED4B3718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xmlns="" id="{F0B57112-E109-430C-9A96-AB182FEE1A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xmlns="" id="{80A3C562-D939-4DF3-B13F-3E72319E97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xmlns="" id="{FEA7469B-B936-49CB-93C5-86A09763994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xmlns="" id="{24275B79-7B95-495C-8673-C37A282524A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xmlns="" id="{4DCD031A-3BF9-43D5-92B2-AE417578279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xmlns="" id="{25124338-C6DD-44CF-83AB-3D567BF7748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xmlns="" id="{D6E7D0DC-FA99-4091-A946-784CD02B97D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xmlns="" id="{4C7F670B-A8A0-4841-AC94-0F1BBB90F2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xmlns="" id="{E7BF8FFD-FDA9-4C3C-97BA-23EA068550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xmlns="" id="{6D39AAFC-E16A-4E8F-BEF6-3CCB1228C15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xmlns="" id="{257D7076-E960-4C4D-8930-71BD223CB34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xmlns="" id="{CF7F28EA-057F-44A5-AB1D-731CE922F4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xmlns="" id="{74C18089-58A3-4A8F-864A-E119C82FB12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xmlns="" id="{82509CB9-CEE8-4321-931A-ECED6F0533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xmlns="" id="{C819A373-D4A0-4F5F-A169-1E4DFF29311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19" name="直線コネクタ 618">
          <a:extLst>
            <a:ext uri="{FF2B5EF4-FFF2-40B4-BE49-F238E27FC236}">
              <a16:creationId xmlns:a16="http://schemas.microsoft.com/office/drawing/2014/main" xmlns="" id="{AE4EC2EB-BCB9-4AED-AFB1-C212B8A0ED72}"/>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20" name="【庁舎】&#10;一人当たり面積最小値テキスト">
          <a:extLst>
            <a:ext uri="{FF2B5EF4-FFF2-40B4-BE49-F238E27FC236}">
              <a16:creationId xmlns:a16="http://schemas.microsoft.com/office/drawing/2014/main" xmlns="" id="{DA8958B3-9C99-47B0-9EB9-5F4DA2689102}"/>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21" name="直線コネクタ 620">
          <a:extLst>
            <a:ext uri="{FF2B5EF4-FFF2-40B4-BE49-F238E27FC236}">
              <a16:creationId xmlns:a16="http://schemas.microsoft.com/office/drawing/2014/main" xmlns="" id="{7BDD7100-D331-461A-90DC-75A4C293C764}"/>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22" name="【庁舎】&#10;一人当たり面積最大値テキスト">
          <a:extLst>
            <a:ext uri="{FF2B5EF4-FFF2-40B4-BE49-F238E27FC236}">
              <a16:creationId xmlns:a16="http://schemas.microsoft.com/office/drawing/2014/main" xmlns="" id="{4625ADBF-EB34-4B07-B389-4F7A471DBD64}"/>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23" name="直線コネクタ 622">
          <a:extLst>
            <a:ext uri="{FF2B5EF4-FFF2-40B4-BE49-F238E27FC236}">
              <a16:creationId xmlns:a16="http://schemas.microsoft.com/office/drawing/2014/main" xmlns="" id="{FD7B3EFD-4EB8-435E-947E-194CC1EE95B7}"/>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24" name="【庁舎】&#10;一人当たり面積平均値テキスト">
          <a:extLst>
            <a:ext uri="{FF2B5EF4-FFF2-40B4-BE49-F238E27FC236}">
              <a16:creationId xmlns:a16="http://schemas.microsoft.com/office/drawing/2014/main" xmlns="" id="{56273AAC-208A-4F99-9389-29C07FA5B379}"/>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25" name="フローチャート: 判断 624">
          <a:extLst>
            <a:ext uri="{FF2B5EF4-FFF2-40B4-BE49-F238E27FC236}">
              <a16:creationId xmlns:a16="http://schemas.microsoft.com/office/drawing/2014/main" xmlns="" id="{0567BF79-93BF-4A32-8AFE-790A28FE0E72}"/>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26" name="フローチャート: 判断 625">
          <a:extLst>
            <a:ext uri="{FF2B5EF4-FFF2-40B4-BE49-F238E27FC236}">
              <a16:creationId xmlns:a16="http://schemas.microsoft.com/office/drawing/2014/main" xmlns="" id="{6639949F-FD45-47E5-8ED5-9F14D2F2F972}"/>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27" name="フローチャート: 判断 626">
          <a:extLst>
            <a:ext uri="{FF2B5EF4-FFF2-40B4-BE49-F238E27FC236}">
              <a16:creationId xmlns:a16="http://schemas.microsoft.com/office/drawing/2014/main" xmlns="" id="{C8CDBF7A-1B6C-4434-BD9C-52B0D15FEEF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28" name="フローチャート: 判断 627">
          <a:extLst>
            <a:ext uri="{FF2B5EF4-FFF2-40B4-BE49-F238E27FC236}">
              <a16:creationId xmlns:a16="http://schemas.microsoft.com/office/drawing/2014/main" xmlns="" id="{ED77E835-D2A5-4014-83F0-FBE04CC8BA3C}"/>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29" name="フローチャート: 判断 628">
          <a:extLst>
            <a:ext uri="{FF2B5EF4-FFF2-40B4-BE49-F238E27FC236}">
              <a16:creationId xmlns:a16="http://schemas.microsoft.com/office/drawing/2014/main" xmlns="" id="{0F347BE2-13AB-4BCB-AABB-B2E397ECEC79}"/>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9685EA7A-4F5E-4C9A-9BE1-030BEB669A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C8F0FC0B-FD4B-4E54-A9F5-EB865A8AEB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E1349A4-9E7A-4F28-8B65-CB3DF88007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4AB421ED-3DF2-465D-9BB2-00A608D5F7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C8B083CC-D731-42E2-8930-DC14F968CE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45720</xdr:rowOff>
    </xdr:from>
    <xdr:to>
      <xdr:col>116</xdr:col>
      <xdr:colOff>114300</xdr:colOff>
      <xdr:row>105</xdr:row>
      <xdr:rowOff>147320</xdr:rowOff>
    </xdr:to>
    <xdr:sp macro="" textlink="">
      <xdr:nvSpPr>
        <xdr:cNvPr id="635" name="楕円 634">
          <a:extLst>
            <a:ext uri="{FF2B5EF4-FFF2-40B4-BE49-F238E27FC236}">
              <a16:creationId xmlns:a16="http://schemas.microsoft.com/office/drawing/2014/main" xmlns="" id="{D70567BE-CCD0-471F-9004-9204596E1E4E}"/>
            </a:ext>
          </a:extLst>
        </xdr:cNvPr>
        <xdr:cNvSpPr/>
      </xdr:nvSpPr>
      <xdr:spPr>
        <a:xfrm>
          <a:off x="221107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24147</xdr:rowOff>
    </xdr:from>
    <xdr:ext cx="469744" cy="259045"/>
    <xdr:sp macro="" textlink="">
      <xdr:nvSpPr>
        <xdr:cNvPr id="636" name="【庁舎】&#10;一人当たり面積該当値テキスト">
          <a:extLst>
            <a:ext uri="{FF2B5EF4-FFF2-40B4-BE49-F238E27FC236}">
              <a16:creationId xmlns:a16="http://schemas.microsoft.com/office/drawing/2014/main" xmlns="" id="{E70AF8D4-852C-4C98-ABB0-C7340FE0DF7D}"/>
            </a:ext>
          </a:extLst>
        </xdr:cNvPr>
        <xdr:cNvSpPr txBox="1"/>
      </xdr:nvSpPr>
      <xdr:spPr>
        <a:xfrm>
          <a:off x="22199600" y="180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39370</xdr:rowOff>
    </xdr:from>
    <xdr:to>
      <xdr:col>112</xdr:col>
      <xdr:colOff>38100</xdr:colOff>
      <xdr:row>105</xdr:row>
      <xdr:rowOff>140970</xdr:rowOff>
    </xdr:to>
    <xdr:sp macro="" textlink="">
      <xdr:nvSpPr>
        <xdr:cNvPr id="637" name="楕円 636">
          <a:extLst>
            <a:ext uri="{FF2B5EF4-FFF2-40B4-BE49-F238E27FC236}">
              <a16:creationId xmlns:a16="http://schemas.microsoft.com/office/drawing/2014/main" xmlns="" id="{CFB87839-FCE2-4C63-A771-6BC2712C51FA}"/>
            </a:ext>
          </a:extLst>
        </xdr:cNvPr>
        <xdr:cNvSpPr/>
      </xdr:nvSpPr>
      <xdr:spPr>
        <a:xfrm>
          <a:off x="21272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90170</xdr:rowOff>
    </xdr:from>
    <xdr:to>
      <xdr:col>116</xdr:col>
      <xdr:colOff>63500</xdr:colOff>
      <xdr:row>105</xdr:row>
      <xdr:rowOff>96520</xdr:rowOff>
    </xdr:to>
    <xdr:cxnSp macro="">
      <xdr:nvCxnSpPr>
        <xdr:cNvPr id="638" name="直線コネクタ 637">
          <a:extLst>
            <a:ext uri="{FF2B5EF4-FFF2-40B4-BE49-F238E27FC236}">
              <a16:creationId xmlns:a16="http://schemas.microsoft.com/office/drawing/2014/main" xmlns="" id="{10720C6C-2447-47A5-A6A4-36B20B450560}"/>
            </a:ext>
          </a:extLst>
        </xdr:cNvPr>
        <xdr:cNvCxnSpPr/>
      </xdr:nvCxnSpPr>
      <xdr:spPr>
        <a:xfrm>
          <a:off x="21323300" y="180924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80011</xdr:rowOff>
    </xdr:from>
    <xdr:to>
      <xdr:col>107</xdr:col>
      <xdr:colOff>101600</xdr:colOff>
      <xdr:row>106</xdr:row>
      <xdr:rowOff>10161</xdr:rowOff>
    </xdr:to>
    <xdr:sp macro="" textlink="">
      <xdr:nvSpPr>
        <xdr:cNvPr id="639" name="楕円 638">
          <a:extLst>
            <a:ext uri="{FF2B5EF4-FFF2-40B4-BE49-F238E27FC236}">
              <a16:creationId xmlns:a16="http://schemas.microsoft.com/office/drawing/2014/main" xmlns="" id="{77A46202-0D95-4F18-BF13-F8B12DC81E6D}"/>
            </a:ext>
          </a:extLst>
        </xdr:cNvPr>
        <xdr:cNvSpPr/>
      </xdr:nvSpPr>
      <xdr:spPr>
        <a:xfrm>
          <a:off x="203835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90170</xdr:rowOff>
    </xdr:from>
    <xdr:to>
      <xdr:col>111</xdr:col>
      <xdr:colOff>177800</xdr:colOff>
      <xdr:row>105</xdr:row>
      <xdr:rowOff>130811</xdr:rowOff>
    </xdr:to>
    <xdr:cxnSp macro="">
      <xdr:nvCxnSpPr>
        <xdr:cNvPr id="640" name="直線コネクタ 639">
          <a:extLst>
            <a:ext uri="{FF2B5EF4-FFF2-40B4-BE49-F238E27FC236}">
              <a16:creationId xmlns:a16="http://schemas.microsoft.com/office/drawing/2014/main" xmlns="" id="{E4D16650-4F6F-4B59-A45E-23A701F0A541}"/>
            </a:ext>
          </a:extLst>
        </xdr:cNvPr>
        <xdr:cNvCxnSpPr/>
      </xdr:nvCxnSpPr>
      <xdr:spPr>
        <a:xfrm flipV="1">
          <a:off x="20434300" y="18092420"/>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69850</xdr:rowOff>
    </xdr:from>
    <xdr:to>
      <xdr:col>102</xdr:col>
      <xdr:colOff>165100</xdr:colOff>
      <xdr:row>106</xdr:row>
      <xdr:rowOff>0</xdr:rowOff>
    </xdr:to>
    <xdr:sp macro="" textlink="">
      <xdr:nvSpPr>
        <xdr:cNvPr id="641" name="楕円 640">
          <a:extLst>
            <a:ext uri="{FF2B5EF4-FFF2-40B4-BE49-F238E27FC236}">
              <a16:creationId xmlns:a16="http://schemas.microsoft.com/office/drawing/2014/main" xmlns="" id="{166B89A2-DC1A-4A07-A6B1-91DF43357123}"/>
            </a:ext>
          </a:extLst>
        </xdr:cNvPr>
        <xdr:cNvSpPr/>
      </xdr:nvSpPr>
      <xdr:spPr>
        <a:xfrm>
          <a:off x="19494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120650</xdr:rowOff>
    </xdr:from>
    <xdr:to>
      <xdr:col>107</xdr:col>
      <xdr:colOff>50800</xdr:colOff>
      <xdr:row>105</xdr:row>
      <xdr:rowOff>130811</xdr:rowOff>
    </xdr:to>
    <xdr:cxnSp macro="">
      <xdr:nvCxnSpPr>
        <xdr:cNvPr id="642" name="直線コネクタ 641">
          <a:extLst>
            <a:ext uri="{FF2B5EF4-FFF2-40B4-BE49-F238E27FC236}">
              <a16:creationId xmlns:a16="http://schemas.microsoft.com/office/drawing/2014/main" xmlns="" id="{EF289395-58C7-4282-BBC6-11AB51EE28A5}"/>
            </a:ext>
          </a:extLst>
        </xdr:cNvPr>
        <xdr:cNvCxnSpPr/>
      </xdr:nvCxnSpPr>
      <xdr:spPr>
        <a:xfrm>
          <a:off x="19545300" y="181229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54611</xdr:rowOff>
    </xdr:from>
    <xdr:to>
      <xdr:col>98</xdr:col>
      <xdr:colOff>38100</xdr:colOff>
      <xdr:row>105</xdr:row>
      <xdr:rowOff>156211</xdr:rowOff>
    </xdr:to>
    <xdr:sp macro="" textlink="">
      <xdr:nvSpPr>
        <xdr:cNvPr id="643" name="楕円 642">
          <a:extLst>
            <a:ext uri="{FF2B5EF4-FFF2-40B4-BE49-F238E27FC236}">
              <a16:creationId xmlns:a16="http://schemas.microsoft.com/office/drawing/2014/main" xmlns="" id="{BB0EE9F3-2866-454F-8351-68870565A257}"/>
            </a:ext>
          </a:extLst>
        </xdr:cNvPr>
        <xdr:cNvSpPr/>
      </xdr:nvSpPr>
      <xdr:spPr>
        <a:xfrm>
          <a:off x="18605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105411</xdr:rowOff>
    </xdr:from>
    <xdr:to>
      <xdr:col>102</xdr:col>
      <xdr:colOff>114300</xdr:colOff>
      <xdr:row>105</xdr:row>
      <xdr:rowOff>120650</xdr:rowOff>
    </xdr:to>
    <xdr:cxnSp macro="">
      <xdr:nvCxnSpPr>
        <xdr:cNvPr id="644" name="直線コネクタ 643">
          <a:extLst>
            <a:ext uri="{FF2B5EF4-FFF2-40B4-BE49-F238E27FC236}">
              <a16:creationId xmlns:a16="http://schemas.microsoft.com/office/drawing/2014/main" xmlns="" id="{0AA38E47-CF7F-4EA3-98A7-0C20A4289C6C}"/>
            </a:ext>
          </a:extLst>
        </xdr:cNvPr>
        <xdr:cNvCxnSpPr/>
      </xdr:nvCxnSpPr>
      <xdr:spPr>
        <a:xfrm>
          <a:off x="18656300" y="18107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45" name="n_1aveValue【庁舎】&#10;一人当たり面積">
          <a:extLst>
            <a:ext uri="{FF2B5EF4-FFF2-40B4-BE49-F238E27FC236}">
              <a16:creationId xmlns:a16="http://schemas.microsoft.com/office/drawing/2014/main" xmlns="" id="{47F6359B-8948-4FFC-AB50-E99C6B02F532}"/>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46" name="n_2aveValue【庁舎】&#10;一人当たり面積">
          <a:extLst>
            <a:ext uri="{FF2B5EF4-FFF2-40B4-BE49-F238E27FC236}">
              <a16:creationId xmlns:a16="http://schemas.microsoft.com/office/drawing/2014/main" xmlns="" id="{6348DB42-F8D4-4F0C-A18D-C9829CA5FA51}"/>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47" name="n_3aveValue【庁舎】&#10;一人当たり面積">
          <a:extLst>
            <a:ext uri="{FF2B5EF4-FFF2-40B4-BE49-F238E27FC236}">
              <a16:creationId xmlns:a16="http://schemas.microsoft.com/office/drawing/2014/main" xmlns="" id="{01F609E3-3D9F-4BB7-A687-E99A51153B9C}"/>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48" name="n_4aveValue【庁舎】&#10;一人当たり面積">
          <a:extLst>
            <a:ext uri="{FF2B5EF4-FFF2-40B4-BE49-F238E27FC236}">
              <a16:creationId xmlns:a16="http://schemas.microsoft.com/office/drawing/2014/main" xmlns="" id="{E808FD47-6068-45B6-A118-92C0D27B9E23}"/>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132097</xdr:rowOff>
    </xdr:from>
    <xdr:ext cx="469744" cy="259045"/>
    <xdr:sp macro="" textlink="">
      <xdr:nvSpPr>
        <xdr:cNvPr id="649" name="n_1mainValue【庁舎】&#10;一人当たり面積">
          <a:extLst>
            <a:ext uri="{FF2B5EF4-FFF2-40B4-BE49-F238E27FC236}">
              <a16:creationId xmlns:a16="http://schemas.microsoft.com/office/drawing/2014/main" xmlns="" id="{686DC2EA-7A06-413D-9299-6883BE3EFDD3}"/>
            </a:ext>
          </a:extLst>
        </xdr:cNvPr>
        <xdr:cNvSpPr txBox="1"/>
      </xdr:nvSpPr>
      <xdr:spPr>
        <a:xfrm>
          <a:off x="21075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1288</xdr:rowOff>
    </xdr:from>
    <xdr:ext cx="469744" cy="259045"/>
    <xdr:sp macro="" textlink="">
      <xdr:nvSpPr>
        <xdr:cNvPr id="650" name="n_2mainValue【庁舎】&#10;一人当たり面積">
          <a:extLst>
            <a:ext uri="{FF2B5EF4-FFF2-40B4-BE49-F238E27FC236}">
              <a16:creationId xmlns:a16="http://schemas.microsoft.com/office/drawing/2014/main" xmlns="" id="{BBED8282-01F6-44FD-B893-585F6875BC89}"/>
            </a:ext>
          </a:extLst>
        </xdr:cNvPr>
        <xdr:cNvSpPr txBox="1"/>
      </xdr:nvSpPr>
      <xdr:spPr>
        <a:xfrm>
          <a:off x="20199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162577</xdr:rowOff>
    </xdr:from>
    <xdr:ext cx="469744" cy="259045"/>
    <xdr:sp macro="" textlink="">
      <xdr:nvSpPr>
        <xdr:cNvPr id="651" name="n_3mainValue【庁舎】&#10;一人当たり面積">
          <a:extLst>
            <a:ext uri="{FF2B5EF4-FFF2-40B4-BE49-F238E27FC236}">
              <a16:creationId xmlns:a16="http://schemas.microsoft.com/office/drawing/2014/main" xmlns="" id="{0BD0DC3B-0C84-4EED-AB94-8D032263A9BA}"/>
            </a:ext>
          </a:extLst>
        </xdr:cNvPr>
        <xdr:cNvSpPr txBox="1"/>
      </xdr:nvSpPr>
      <xdr:spPr>
        <a:xfrm>
          <a:off x="19310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147338</xdr:rowOff>
    </xdr:from>
    <xdr:ext cx="469744" cy="259045"/>
    <xdr:sp macro="" textlink="">
      <xdr:nvSpPr>
        <xdr:cNvPr id="652" name="n_4mainValue【庁舎】&#10;一人当たり面積">
          <a:extLst>
            <a:ext uri="{FF2B5EF4-FFF2-40B4-BE49-F238E27FC236}">
              <a16:creationId xmlns:a16="http://schemas.microsoft.com/office/drawing/2014/main" xmlns="" id="{2E63D033-6113-43F6-84A2-38F1640F6618}"/>
            </a:ext>
          </a:extLst>
        </xdr:cNvPr>
        <xdr:cNvSpPr txBox="1"/>
      </xdr:nvSpPr>
      <xdr:spPr>
        <a:xfrm>
          <a:off x="18421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xmlns="" id="{B4BE37AB-A2CC-45D1-8122-CF56CFD6FA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xmlns="" id="{E422F2CD-530D-44FC-9729-1C9D4A6AA1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xmlns="" id="{13EDBC71-95FA-49F1-A19A-8F0CE4C0A1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庁舎の有形固定資産減価償却率が際立って高い。庁舎本体は令和元年で耐用年数が経過し減価償却が終了することになるためである。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また町民体育センターの減価償却率も高く、建て替えや改修に多額の費用を要する施設が古くなっているため、長期的な計画を立てて検討していかなければならない。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8,800
37.44
5,411,033
5,246,127
130,645
2,969,431
4,664,577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以上を維持している。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たばこ税の減収に起因するところが大きい。町税に関しては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福岡都市圏に位置し、類似団体と比較すると収入の割合が高くなっている。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年度の現年分町税徴収率は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％、過年合計分の町税徴収率は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前年度と同水準を維持している。今後も徴収部門の強化・育成を図り、徴収率の低下を防ぐとともに自主財源の確保に努めていく。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149074</xdr:rowOff>
    </xdr:from>
    <xdr:to>
      <xdr:col>23</xdr:col>
      <xdr:colOff>133350</xdr:colOff>
      <xdr:row>40</xdr:row>
      <xdr:rowOff>12095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68356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12095</xdr:rowOff>
    </xdr:from>
    <xdr:to>
      <xdr:col>19</xdr:col>
      <xdr:colOff>133350</xdr:colOff>
      <xdr:row>40</xdr:row>
      <xdr:rowOff>58057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687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98274</xdr:rowOff>
    </xdr:from>
    <xdr:to>
      <xdr:col>23</xdr:col>
      <xdr:colOff>184150</xdr:colOff>
      <xdr:row>40</xdr:row>
      <xdr:rowOff>28424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114801</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132745</xdr:rowOff>
    </xdr:from>
    <xdr:to>
      <xdr:col>19</xdr:col>
      <xdr:colOff>184150</xdr:colOff>
      <xdr:row>40</xdr:row>
      <xdr:rowOff>62895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73072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は前年と比較してあまり変化はなかったが、経常一般経費が大きく増加した。これは町内の交通アクセスのあり方を変更したために、町内巡回コミュニティバス運行の経費が増加したことが一番の要因である。また、道路等の公共インフラの劣化による維持補修費と人口増に伴う扶助費の増加が多くなっている。今後も公共施設等の維持補修費と扶助費は増加が予想さ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物件費等の削減可能な支出の削減に努める。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64</xdr:row>
      <xdr:rowOff>15240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83521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33867</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79902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169121</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690437"/>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96731</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69043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45931</xdr:rowOff>
    </xdr:from>
    <xdr:to>
      <xdr:col>7</xdr:col>
      <xdr:colOff>31750</xdr:colOff>
      <xdr:row>62</xdr:row>
      <xdr:rowOff>147531</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132308</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おり、その差も昨年に比べると大きくなっている。しかしながら物件費の額自体は増えている。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人あたり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決算額と比較すると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コミュニティバス運行委託費の増が大きな理由だが、他の委託費なども増加している。扶助費などは削減が難しいため、物件費の削減には常に意識をもっていかなければならない。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9403</xdr:rowOff>
    </xdr:from>
    <xdr:to>
      <xdr:col>23</xdr:col>
      <xdr:colOff>133350</xdr:colOff>
      <xdr:row>83</xdr:row>
      <xdr:rowOff>33786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239753"/>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4363</xdr:rowOff>
    </xdr:from>
    <xdr:to>
      <xdr:col>19</xdr:col>
      <xdr:colOff>133350</xdr:colOff>
      <xdr:row>83</xdr:row>
      <xdr:rowOff>9403</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234713"/>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148027</xdr:rowOff>
    </xdr:from>
    <xdr:to>
      <xdr:col>15</xdr:col>
      <xdr:colOff>82550</xdr:colOff>
      <xdr:row>83</xdr:row>
      <xdr:rowOff>4363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206927"/>
          <a:ext cx="889000" cy="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148027</xdr:rowOff>
    </xdr:from>
    <xdr:to>
      <xdr:col>11</xdr:col>
      <xdr:colOff>31750</xdr:colOff>
      <xdr:row>83</xdr:row>
      <xdr:rowOff>27133</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flipV="1">
          <a:off x="1447800" y="14206927"/>
          <a:ext cx="889000" cy="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154436</xdr:rowOff>
    </xdr:from>
    <xdr:to>
      <xdr:col>23</xdr:col>
      <xdr:colOff>184150</xdr:colOff>
      <xdr:row>83</xdr:row>
      <xdr:rowOff>84586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170963</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130053</xdr:rowOff>
    </xdr:from>
    <xdr:to>
      <xdr:col>19</xdr:col>
      <xdr:colOff>184150</xdr:colOff>
      <xdr:row>83</xdr:row>
      <xdr:rowOff>60203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1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70380</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957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125013</xdr:rowOff>
    </xdr:from>
    <xdr:to>
      <xdr:col>15</xdr:col>
      <xdr:colOff>133350</xdr:colOff>
      <xdr:row>83</xdr:row>
      <xdr:rowOff>55163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1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65340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95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97227</xdr:rowOff>
    </xdr:from>
    <xdr:to>
      <xdr:col>11</xdr:col>
      <xdr:colOff>82550</xdr:colOff>
      <xdr:row>83</xdr:row>
      <xdr:rowOff>27377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37554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9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147783</xdr:rowOff>
    </xdr:from>
    <xdr:to>
      <xdr:col>7</xdr:col>
      <xdr:colOff>31750</xdr:colOff>
      <xdr:row>83</xdr:row>
      <xdr:rowOff>77933</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2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88110</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9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ポイント下回り、全国町村平均より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ポイント下回っている。また近隣市町との比較においても低い状況が続いているため、引き続き職員のモチベーションを高める仕組みを作っていく。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122766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4556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88295</xdr:rowOff>
    </xdr:from>
    <xdr:to>
      <xdr:col>77</xdr:col>
      <xdr:colOff>44450</xdr:colOff>
      <xdr:row>84</xdr:row>
      <xdr:rowOff>122766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4900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88295</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42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99786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4211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37495</xdr:rowOff>
    </xdr:from>
    <xdr:to>
      <xdr:col>73</xdr:col>
      <xdr:colOff>44450</xdr:colOff>
      <xdr:row>84</xdr:row>
      <xdr:rowOff>139095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149272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長らく新規職員の採用を抑制してきたため、類似団体平均を</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人下回っている。今後は定年延長も想定されているため、長期予測に基づいた職員の採用及び配置が流動的に実施できる柔軟な組織づくりに努める。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171111</xdr:rowOff>
    </xdr:from>
    <xdr:to>
      <xdr:col>81</xdr:col>
      <xdr:colOff>44450</xdr:colOff>
      <xdr:row>60</xdr:row>
      <xdr:rowOff>19769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28666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171111</xdr:rowOff>
    </xdr:from>
    <xdr:to>
      <xdr:col>77</xdr:col>
      <xdr:colOff>44450</xdr:colOff>
      <xdr:row>60</xdr:row>
      <xdr:rowOff>26205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5290800" y="10286661"/>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22182</xdr:rowOff>
    </xdr:from>
    <xdr:to>
      <xdr:col>72</xdr:col>
      <xdr:colOff>203200</xdr:colOff>
      <xdr:row>60</xdr:row>
      <xdr:rowOff>26205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30918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12531</xdr:rowOff>
    </xdr:from>
    <xdr:to>
      <xdr:col>68</xdr:col>
      <xdr:colOff>152400</xdr:colOff>
      <xdr:row>60</xdr:row>
      <xdr:rowOff>22182</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299531"/>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140419</xdr:rowOff>
    </xdr:from>
    <xdr:to>
      <xdr:col>81</xdr:col>
      <xdr:colOff>95250</xdr:colOff>
      <xdr:row>60</xdr:row>
      <xdr:rowOff>70569</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61696</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17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120311</xdr:rowOff>
    </xdr:from>
    <xdr:to>
      <xdr:col>77</xdr:col>
      <xdr:colOff>95250</xdr:colOff>
      <xdr:row>60</xdr:row>
      <xdr:rowOff>50461</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60638</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00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146855</xdr:rowOff>
    </xdr:from>
    <xdr:to>
      <xdr:col>73</xdr:col>
      <xdr:colOff>44450</xdr:colOff>
      <xdr:row>60</xdr:row>
      <xdr:rowOff>77005</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2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87182</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03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142832</xdr:rowOff>
    </xdr:from>
    <xdr:to>
      <xdr:col>68</xdr:col>
      <xdr:colOff>203200</xdr:colOff>
      <xdr:row>60</xdr:row>
      <xdr:rowOff>72982</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83159</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02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133181</xdr:rowOff>
    </xdr:from>
    <xdr:to>
      <xdr:col>64</xdr:col>
      <xdr:colOff>152400</xdr:colOff>
      <xdr:row>60</xdr:row>
      <xdr:rowOff>63331</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2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73508</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01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年度から本年度までは地方債償還によりの公債費が減少している。また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町税等の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実質公債費比率は減少となっている。しかしながら地方債の現在高は増加しており、近年借入れた分の償還が始まれば公債費も増加することになる。公債費を抑えるためにも起債に頼らない財政運営をおこなっていかなければなら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57573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72182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81704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81704</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728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81704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720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年度から減少傾向にあったが今回は増加に転じた。地方債の現在高が本年度借入れ分により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257,470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た。町内の防災インフラ整備による起債が大きい要因である。また標準財政規模が法人町民税、固定資産税、特例交付金などは増加したが、たばこ税が大きく減少したため、前年から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など将来の負担につながるような財源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に大きく依存しない財政運営に努める。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78892</xdr:rowOff>
    </xdr:from>
    <xdr:to>
      <xdr:col>81</xdr:col>
      <xdr:colOff>44450</xdr:colOff>
      <xdr:row>17</xdr:row>
      <xdr:rowOff>89510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179800" y="2993542"/>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78892</xdr:rowOff>
    </xdr:from>
    <xdr:to>
      <xdr:col>77</xdr:col>
      <xdr:colOff>44450</xdr:colOff>
      <xdr:row>17</xdr:row>
      <xdr:rowOff>133909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299354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133909</xdr:rowOff>
    </xdr:from>
    <xdr:to>
      <xdr:col>72</xdr:col>
      <xdr:colOff>203200</xdr:colOff>
      <xdr:row>18</xdr:row>
      <xdr:rowOff>63805</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04855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15545</xdr:rowOff>
    </xdr:from>
    <xdr:to>
      <xdr:col>68</xdr:col>
      <xdr:colOff>152400</xdr:colOff>
      <xdr:row>18</xdr:row>
      <xdr:rowOff>63805</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1016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38710</xdr:rowOff>
    </xdr:from>
    <xdr:to>
      <xdr:col>81</xdr:col>
      <xdr:colOff>95250</xdr:colOff>
      <xdr:row>17</xdr:row>
      <xdr:rowOff>140310</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10787</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9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28092</xdr:rowOff>
    </xdr:from>
    <xdr:to>
      <xdr:col>77</xdr:col>
      <xdr:colOff>95250</xdr:colOff>
      <xdr:row>17</xdr:row>
      <xdr:rowOff>129692</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114469</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02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83109</xdr:rowOff>
    </xdr:from>
    <xdr:to>
      <xdr:col>73</xdr:col>
      <xdr:colOff>44450</xdr:colOff>
      <xdr:row>18</xdr:row>
      <xdr:rowOff>13259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9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169486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0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13005</xdr:rowOff>
    </xdr:from>
    <xdr:to>
      <xdr:col>68</xdr:col>
      <xdr:colOff>203200</xdr:colOff>
      <xdr:row>18</xdr:row>
      <xdr:rowOff>114605</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99382</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18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136195</xdr:rowOff>
    </xdr:from>
    <xdr:to>
      <xdr:col>64</xdr:col>
      <xdr:colOff>152400</xdr:colOff>
      <xdr:row>18</xdr:row>
      <xdr:rowOff>66345</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0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51122</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1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8,800
37.44
5,411,033
5,246,127
130,645
2,969,431
4,664,577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類似団体平均を</a:t>
          </a:r>
          <a:r>
            <a:rPr kumimoji="1" lang="en-US" altLang="ja-JP" sz="1100">
              <a:latin typeface="+mn-ea"/>
              <a:ea typeface="+mn-ea"/>
            </a:rPr>
            <a:t>0.4</a:t>
          </a:r>
          <a:r>
            <a:rPr kumimoji="1" lang="ja-JP" altLang="en-US" sz="1100">
              <a:latin typeface="+mn-ea"/>
              <a:ea typeface="+mn-ea"/>
            </a:rPr>
            <a:t>ポイント上回っており、町の平成</a:t>
          </a:r>
          <a:r>
            <a:rPr kumimoji="1" lang="en-US" altLang="ja-JP" sz="1100">
              <a:latin typeface="+mn-ea"/>
              <a:ea typeface="+mn-ea"/>
            </a:rPr>
            <a:t>30</a:t>
          </a:r>
          <a:r>
            <a:rPr kumimoji="1" lang="ja-JP" altLang="en-US" sz="1100">
              <a:latin typeface="+mn-ea"/>
              <a:ea typeface="+mn-ea"/>
            </a:rPr>
            <a:t>年度との比較でも</a:t>
          </a:r>
          <a:r>
            <a:rPr kumimoji="1" lang="en-US" altLang="ja-JP" sz="1100">
              <a:latin typeface="+mn-ea"/>
              <a:ea typeface="+mn-ea"/>
            </a:rPr>
            <a:t>0.3</a:t>
          </a:r>
          <a:r>
            <a:rPr kumimoji="1" lang="ja-JP" altLang="en-US" sz="1100">
              <a:latin typeface="+mn-ea"/>
              <a:ea typeface="+mn-ea"/>
            </a:rPr>
            <a:t>ポイント上昇している。今後は職員のライフワークバランスに配慮しながら機能的な組織運営に努めていく。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45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また前年度よりも</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ポイント上昇している。委託料が増加したことが大きな</a:t>
          </a:r>
          <a:r>
            <a:rPr kumimoji="1" lang="ja-JP" altLang="ja-JP" sz="1100">
              <a:solidFill>
                <a:schemeClr val="dk1"/>
              </a:solidFill>
              <a:effectLst/>
              <a:latin typeface="+mn-lt"/>
              <a:ea typeface="+mn-ea"/>
              <a:cs typeface="+mn-cs"/>
            </a:rPr>
            <a:t>要因として考えられる。</a:t>
          </a:r>
          <a:r>
            <a:rPr kumimoji="1" lang="ja-JP" altLang="en-US" sz="1100">
              <a:solidFill>
                <a:schemeClr val="dk1"/>
              </a:solidFill>
              <a:effectLst/>
              <a:latin typeface="+mn-lt"/>
              <a:ea typeface="+mn-ea"/>
              <a:cs typeface="+mn-cs"/>
            </a:rPr>
            <a:t>委託料は</a:t>
          </a:r>
          <a:r>
            <a:rPr kumimoji="1" lang="ja-JP" altLang="ja-JP" sz="1100">
              <a:solidFill>
                <a:schemeClr val="dk1"/>
              </a:solidFill>
              <a:effectLst/>
              <a:latin typeface="+mn-lt"/>
              <a:ea typeface="+mn-ea"/>
              <a:cs typeface="+mn-cs"/>
            </a:rPr>
            <a:t>経常化</a:t>
          </a:r>
          <a:r>
            <a:rPr kumimoji="1" lang="ja-JP" altLang="en-US" sz="1100">
              <a:solidFill>
                <a:schemeClr val="dk1"/>
              </a:solidFill>
              <a:effectLst/>
              <a:latin typeface="+mn-lt"/>
              <a:ea typeface="+mn-ea"/>
              <a:cs typeface="+mn-cs"/>
            </a:rPr>
            <a:t>することが多いため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常に経費削減の意識をもつことに努めていかなければならない。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75565</xdr:rowOff>
    </xdr:from>
    <xdr:to>
      <xdr:col>82</xdr:col>
      <xdr:colOff>107950</xdr:colOff>
      <xdr:row>17</xdr:row>
      <xdr:rowOff>12700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81876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75565</xdr:rowOff>
    </xdr:from>
    <xdr:to>
      <xdr:col>78</xdr:col>
      <xdr:colOff>69850</xdr:colOff>
      <xdr:row>16</xdr:row>
      <xdr:rowOff>75565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818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75565</xdr:rowOff>
    </xdr:from>
    <xdr:to>
      <xdr:col>73</xdr:col>
      <xdr:colOff>180975</xdr:colOff>
      <xdr:row>17</xdr:row>
      <xdr:rowOff>41275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3893800" y="281876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41275</xdr:rowOff>
    </xdr:from>
    <xdr:to>
      <xdr:col>69</xdr:col>
      <xdr:colOff>92075</xdr:colOff>
      <xdr:row>17</xdr:row>
      <xdr:rowOff>46990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004800" y="2955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24765</xdr:rowOff>
    </xdr:from>
    <xdr:to>
      <xdr:col>78</xdr:col>
      <xdr:colOff>120650</xdr:colOff>
      <xdr:row>16</xdr:row>
      <xdr:rowOff>126365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111142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854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24765</xdr:rowOff>
    </xdr:from>
    <xdr:to>
      <xdr:col>74</xdr:col>
      <xdr:colOff>31750</xdr:colOff>
      <xdr:row>16</xdr:row>
      <xdr:rowOff>126365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111142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161925</xdr:rowOff>
    </xdr:from>
    <xdr:to>
      <xdr:col>69</xdr:col>
      <xdr:colOff>142875</xdr:colOff>
      <xdr:row>17</xdr:row>
      <xdr:rowOff>92075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76852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と大きく</a:t>
          </a:r>
          <a:r>
            <a:rPr kumimoji="1" lang="ja-JP" altLang="ja-JP" sz="1100">
              <a:solidFill>
                <a:schemeClr val="dk1"/>
              </a:solidFill>
              <a:effectLst/>
              <a:latin typeface="+mn-lt"/>
              <a:ea typeface="+mn-ea"/>
              <a:cs typeface="+mn-cs"/>
            </a:rPr>
            <a:t>上回っている。社会福祉費、障害者福祉費及び児童福祉費の扶助費は増加傾向にあり、今後もその傾向は続くと考えられる。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58965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3987800" y="97554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154215</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098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56</xdr:row>
      <xdr:rowOff>121557</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2209800" y="93961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148772</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。下水道特別会計が企業会計にな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繰出金より補助費等へ計上替えをおこなったため</a:t>
          </a:r>
          <a:r>
            <a:rPr kumimoji="1" lang="ja-JP" altLang="en-US" sz="1100">
              <a:solidFill>
                <a:schemeClr val="dk1"/>
              </a:solidFill>
              <a:effectLst/>
              <a:latin typeface="+mn-lt"/>
              <a:ea typeface="+mn-ea"/>
              <a:cs typeface="+mn-cs"/>
            </a:rPr>
            <a:t>繰出金の額が減少した。</a:t>
          </a:r>
          <a:r>
            <a:rPr kumimoji="1" lang="ja-JP" altLang="ja-JP" sz="1100">
              <a:solidFill>
                <a:schemeClr val="dk1"/>
              </a:solidFill>
              <a:effectLst/>
              <a:latin typeface="+mn-lt"/>
              <a:ea typeface="+mn-ea"/>
              <a:cs typeface="+mn-cs"/>
            </a:rPr>
            <a:t>後期高齢者医療及び介護保険の広域連合への繰出金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今後も医療費の増加傾向は続くと予想されるため、繰出金の割合が高い状況は続くと考えられる。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57</xdr:row>
      <xdr:rowOff>129286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5671800" y="966419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129286</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4782800" y="9883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110998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3893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92710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004800" y="9847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78486</xdr:rowOff>
    </xdr:from>
    <xdr:to>
      <xdr:col>78</xdr:col>
      <xdr:colOff>120650</xdr:colOff>
      <xdr:row>58</xdr:row>
      <xdr:rowOff>8636</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164863</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60198</xdr:rowOff>
    </xdr:from>
    <xdr:to>
      <xdr:col>74</xdr:col>
      <xdr:colOff>31750</xdr:colOff>
      <xdr:row>57</xdr:row>
      <xdr:rowOff>161798</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146575</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下水道特別会計が企業会計になり繰出金より補助費等へ計上替えをおこなったために、補助費等が</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ポイント上昇している。これにより類似団体平均よりも大きくなった。各種団体への補助金等は内容を精査し適正な支出に努めたい。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37</xdr:row>
      <xdr:rowOff>161290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5671800" y="622604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53848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4782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35560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58420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004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ポイント下回り、町の平成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年度との比較で</a:t>
          </a:r>
          <a:r>
            <a:rPr kumimoji="1" lang="ja-JP" altLang="en-US" sz="1100">
              <a:solidFill>
                <a:schemeClr val="dk1"/>
              </a:solidFill>
              <a:effectLst/>
              <a:latin typeface="+mn-lt"/>
              <a:ea typeface="+mn-ea"/>
              <a:cs typeface="+mn-cs"/>
            </a:rPr>
            <a:t>も同数で推移</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おり、類似団体、福岡県平均よりも低い水準であるが、次年度より高額な償還が始まる予定があるため</a:t>
          </a:r>
          <a:r>
            <a:rPr kumimoji="1" lang="ja-JP" altLang="ja-JP" sz="1100">
              <a:solidFill>
                <a:schemeClr val="dk1"/>
              </a:solidFill>
              <a:effectLst/>
              <a:latin typeface="+mn-lt"/>
              <a:ea typeface="+mn-ea"/>
              <a:cs typeface="+mn-cs"/>
            </a:rPr>
            <a:t>引き続き、起債に大きく依存しない財政運営に努めていく。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24130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3054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54611</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54611</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2209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46989</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1320800" y="13073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扶助費や委託料などの物件費</a:t>
          </a:r>
          <a:r>
            <a:rPr kumimoji="1" lang="ja-JP" altLang="ja-JP" sz="1100">
              <a:solidFill>
                <a:schemeClr val="dk1"/>
              </a:solidFill>
              <a:effectLst/>
              <a:latin typeface="+mn-lt"/>
              <a:ea typeface="+mn-ea"/>
              <a:cs typeface="+mn-cs"/>
            </a:rPr>
            <a:t>が類似団体平均を上回っていることが要因と考えられる。また他会計への繰出金などは今後も増加することが予想されるため、経常化している委託料</a:t>
          </a:r>
          <a:r>
            <a:rPr kumimoji="1" lang="ja-JP" altLang="en-US" sz="1100">
              <a:solidFill>
                <a:schemeClr val="dk1"/>
              </a:solidFill>
              <a:effectLst/>
              <a:latin typeface="+mn-lt"/>
              <a:ea typeface="+mn-ea"/>
              <a:cs typeface="+mn-cs"/>
            </a:rPr>
            <a:t>や補助費等の見直しをおこなっていきたい。</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79</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35267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78</xdr:row>
      <xdr:rowOff>153670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3462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88900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3705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27939</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004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76200</xdr:rowOff>
    </xdr:from>
    <xdr:to>
      <xdr:col>82</xdr:col>
      <xdr:colOff>158750</xdr:colOff>
      <xdr:row>80</xdr:row>
      <xdr:rowOff>6350</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48277</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112290</xdr:rowOff>
    </xdr:from>
    <xdr:to>
      <xdr:col>29</xdr:col>
      <xdr:colOff>127000</xdr:colOff>
      <xdr:row>19</xdr:row>
      <xdr:rowOff>133861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417465"/>
          <a:ext cx="647700" cy="21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133861</xdr:rowOff>
    </xdr:from>
    <xdr:to>
      <xdr:col>26</xdr:col>
      <xdr:colOff>50800</xdr:colOff>
      <xdr:row>19</xdr:row>
      <xdr:rowOff>144596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439036"/>
          <a:ext cx="698500" cy="1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144596</xdr:rowOff>
    </xdr:from>
    <xdr:to>
      <xdr:col>22</xdr:col>
      <xdr:colOff>114300</xdr:colOff>
      <xdr:row>19</xdr:row>
      <xdr:rowOff>164411</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449771"/>
          <a:ext cx="698500" cy="19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154435</xdr:rowOff>
    </xdr:from>
    <xdr:to>
      <xdr:col>18</xdr:col>
      <xdr:colOff>177800</xdr:colOff>
      <xdr:row>19</xdr:row>
      <xdr:rowOff>164411</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459610"/>
          <a:ext cx="6985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61490</xdr:rowOff>
    </xdr:from>
    <xdr:to>
      <xdr:col>29</xdr:col>
      <xdr:colOff>177800</xdr:colOff>
      <xdr:row>19</xdr:row>
      <xdr:rowOff>163090</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36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33567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33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83061</xdr:rowOff>
    </xdr:from>
    <xdr:to>
      <xdr:col>26</xdr:col>
      <xdr:colOff>101600</xdr:colOff>
      <xdr:row>20</xdr:row>
      <xdr:rowOff>13211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38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169438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47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93796</xdr:rowOff>
    </xdr:from>
    <xdr:to>
      <xdr:col>22</xdr:col>
      <xdr:colOff>165100</xdr:colOff>
      <xdr:row>20</xdr:row>
      <xdr:rowOff>23946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39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8723</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48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113611</xdr:rowOff>
    </xdr:from>
    <xdr:to>
      <xdr:col>19</xdr:col>
      <xdr:colOff>38100</xdr:colOff>
      <xdr:row>20</xdr:row>
      <xdr:rowOff>43761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41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28538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50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103635</xdr:rowOff>
    </xdr:from>
    <xdr:to>
      <xdr:col>15</xdr:col>
      <xdr:colOff>101600</xdr:colOff>
      <xdr:row>20</xdr:row>
      <xdr:rowOff>33785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40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18562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49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57146</xdr:rowOff>
    </xdr:from>
    <xdr:to>
      <xdr:col>29</xdr:col>
      <xdr:colOff>127000</xdr:colOff>
      <xdr:row>36</xdr:row>
      <xdr:rowOff>81786</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010396"/>
          <a:ext cx="647700" cy="2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66564</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019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22138</xdr:rowOff>
    </xdr:from>
    <xdr:to>
      <xdr:col>26</xdr:col>
      <xdr:colOff>50800</xdr:colOff>
      <xdr:row>36</xdr:row>
      <xdr:rowOff>57146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975388"/>
          <a:ext cx="698500" cy="35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19215</xdr:rowOff>
    </xdr:from>
    <xdr:to>
      <xdr:col>22</xdr:col>
      <xdr:colOff>114300</xdr:colOff>
      <xdr:row>36</xdr:row>
      <xdr:rowOff>22138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972465"/>
          <a:ext cx="698500" cy="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7540</xdr:rowOff>
    </xdr:from>
    <xdr:to>
      <xdr:col>18</xdr:col>
      <xdr:colOff>177800</xdr:colOff>
      <xdr:row>36</xdr:row>
      <xdr:rowOff>19215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960790"/>
          <a:ext cx="698500" cy="11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30986</xdr:rowOff>
    </xdr:from>
    <xdr:to>
      <xdr:col>29</xdr:col>
      <xdr:colOff>177800</xdr:colOff>
      <xdr:row>36</xdr:row>
      <xdr:rowOff>132586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8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218963</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82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6346</xdr:rowOff>
    </xdr:from>
    <xdr:to>
      <xdr:col>26</xdr:col>
      <xdr:colOff>101600</xdr:colOff>
      <xdr:row>36</xdr:row>
      <xdr:rowOff>107946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5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118123</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72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314238</xdr:rowOff>
    </xdr:from>
    <xdr:to>
      <xdr:col>22</xdr:col>
      <xdr:colOff>165100</xdr:colOff>
      <xdr:row>36</xdr:row>
      <xdr:rowOff>72938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24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83115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9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311315</xdr:rowOff>
    </xdr:from>
    <xdr:to>
      <xdr:col>19</xdr:col>
      <xdr:colOff>38100</xdr:colOff>
      <xdr:row>36</xdr:row>
      <xdr:rowOff>70015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92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80192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69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299640</xdr:rowOff>
    </xdr:from>
    <xdr:to>
      <xdr:col>15</xdr:col>
      <xdr:colOff>101600</xdr:colOff>
      <xdr:row>36</xdr:row>
      <xdr:rowOff>58340</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90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68517</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67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8,800
37.44
5,411,033
5,246,127
130,645
2,969,431
4,664,577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71196</xdr:rowOff>
    </xdr:from>
    <xdr:to>
      <xdr:col>24</xdr:col>
      <xdr:colOff>63500</xdr:colOff>
      <xdr:row>37</xdr:row>
      <xdr:rowOff>84531</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1484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84531</xdr:rowOff>
    </xdr:from>
    <xdr:to>
      <xdr:col>19</xdr:col>
      <xdr:colOff>177800</xdr:colOff>
      <xdr:row>37</xdr:row>
      <xdr:rowOff>98389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428181"/>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98389</xdr:rowOff>
    </xdr:from>
    <xdr:to>
      <xdr:col>15</xdr:col>
      <xdr:colOff>50800</xdr:colOff>
      <xdr:row>37</xdr:row>
      <xdr:rowOff>127508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442039"/>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123077</xdr:rowOff>
    </xdr:from>
    <xdr:to>
      <xdr:col>10</xdr:col>
      <xdr:colOff>114300</xdr:colOff>
      <xdr:row>37</xdr:row>
      <xdr:rowOff>127508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466727"/>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20396</xdr:rowOff>
    </xdr:from>
    <xdr:to>
      <xdr:col>24</xdr:col>
      <xdr:colOff>114300</xdr:colOff>
      <xdr:row>37</xdr:row>
      <xdr:rowOff>121996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170273</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33731</xdr:rowOff>
    </xdr:from>
    <xdr:to>
      <xdr:col>20</xdr:col>
      <xdr:colOff>38100</xdr:colOff>
      <xdr:row>37</xdr:row>
      <xdr:rowOff>135331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3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126458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47589</xdr:rowOff>
    </xdr:from>
    <xdr:to>
      <xdr:col>15</xdr:col>
      <xdr:colOff>101600</xdr:colOff>
      <xdr:row>37</xdr:row>
      <xdr:rowOff>149189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140316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76708</xdr:rowOff>
    </xdr:from>
    <xdr:to>
      <xdr:col>10</xdr:col>
      <xdr:colOff>165100</xdr:colOff>
      <xdr:row>38</xdr:row>
      <xdr:rowOff>6858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169435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72277</xdr:rowOff>
    </xdr:from>
    <xdr:to>
      <xdr:col>6</xdr:col>
      <xdr:colOff>38100</xdr:colOff>
      <xdr:row>38</xdr:row>
      <xdr:rowOff>2428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415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165005</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5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119423</xdr:rowOff>
    </xdr:from>
    <xdr:to>
      <xdr:col>24</xdr:col>
      <xdr:colOff>63500</xdr:colOff>
      <xdr:row>55</xdr:row>
      <xdr:rowOff>126162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549173"/>
          <a:ext cx="8382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126162</xdr:rowOff>
    </xdr:from>
    <xdr:to>
      <xdr:col>19</xdr:col>
      <xdr:colOff>177800</xdr:colOff>
      <xdr:row>55</xdr:row>
      <xdr:rowOff>126871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555912"/>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126871</xdr:rowOff>
    </xdr:from>
    <xdr:to>
      <xdr:col>15</xdr:col>
      <xdr:colOff>50800</xdr:colOff>
      <xdr:row>55</xdr:row>
      <xdr:rowOff>140116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556621"/>
          <a:ext cx="8890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88059</xdr:rowOff>
    </xdr:from>
    <xdr:to>
      <xdr:col>10</xdr:col>
      <xdr:colOff>114300</xdr:colOff>
      <xdr:row>55</xdr:row>
      <xdr:rowOff>140116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517809"/>
          <a:ext cx="889000" cy="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68623</xdr:rowOff>
    </xdr:from>
    <xdr:to>
      <xdr:col>24</xdr:col>
      <xdr:colOff>114300</xdr:colOff>
      <xdr:row>55</xdr:row>
      <xdr:rowOff>170223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4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47050</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47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75362</xdr:rowOff>
    </xdr:from>
    <xdr:to>
      <xdr:col>20</xdr:col>
      <xdr:colOff>38100</xdr:colOff>
      <xdr:row>56</xdr:row>
      <xdr:rowOff>5512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5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168089</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59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76071</xdr:rowOff>
    </xdr:from>
    <xdr:to>
      <xdr:col>15</xdr:col>
      <xdr:colOff>101600</xdr:colOff>
      <xdr:row>56</xdr:row>
      <xdr:rowOff>6221</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168798</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59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89316</xdr:rowOff>
    </xdr:from>
    <xdr:to>
      <xdr:col>10</xdr:col>
      <xdr:colOff>165100</xdr:colOff>
      <xdr:row>56</xdr:row>
      <xdr:rowOff>19466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5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10593</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61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37259</xdr:rowOff>
    </xdr:from>
    <xdr:to>
      <xdr:col>6</xdr:col>
      <xdr:colOff>38100</xdr:colOff>
      <xdr:row>55</xdr:row>
      <xdr:rowOff>138859</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4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155386</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24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149720</xdr:rowOff>
    </xdr:from>
    <xdr:to>
      <xdr:col>24</xdr:col>
      <xdr:colOff>63500</xdr:colOff>
      <xdr:row>77</xdr:row>
      <xdr:rowOff>58776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179920"/>
          <a:ext cx="8382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46165</xdr:rowOff>
    </xdr:from>
    <xdr:to>
      <xdr:col>19</xdr:col>
      <xdr:colOff>177800</xdr:colOff>
      <xdr:row>77</xdr:row>
      <xdr:rowOff>58776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247815"/>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46165</xdr:rowOff>
    </xdr:from>
    <xdr:to>
      <xdr:col>15</xdr:col>
      <xdr:colOff>50800</xdr:colOff>
      <xdr:row>77</xdr:row>
      <xdr:rowOff>108153</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247815"/>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83655</xdr:rowOff>
    </xdr:from>
    <xdr:to>
      <xdr:col>10</xdr:col>
      <xdr:colOff>114300</xdr:colOff>
      <xdr:row>77</xdr:row>
      <xdr:rowOff>108153</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285305"/>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98920</xdr:rowOff>
    </xdr:from>
    <xdr:to>
      <xdr:col>24</xdr:col>
      <xdr:colOff>114300</xdr:colOff>
      <xdr:row>77</xdr:row>
      <xdr:rowOff>29070</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1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121797</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29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7976</xdr:rowOff>
    </xdr:from>
    <xdr:to>
      <xdr:col>20</xdr:col>
      <xdr:colOff>38100</xdr:colOff>
      <xdr:row>77</xdr:row>
      <xdr:rowOff>109576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100703</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166815</xdr:rowOff>
    </xdr:from>
    <xdr:to>
      <xdr:col>15</xdr:col>
      <xdr:colOff>101600</xdr:colOff>
      <xdr:row>77</xdr:row>
      <xdr:rowOff>96965</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1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88092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28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57353</xdr:rowOff>
    </xdr:from>
    <xdr:to>
      <xdr:col>10</xdr:col>
      <xdr:colOff>165100</xdr:colOff>
      <xdr:row>77</xdr:row>
      <xdr:rowOff>158953</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150080</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3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32855</xdr:rowOff>
    </xdr:from>
    <xdr:to>
      <xdr:col>6</xdr:col>
      <xdr:colOff>38100</xdr:colOff>
      <xdr:row>77</xdr:row>
      <xdr:rowOff>134455</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2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125582</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3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115125</xdr:rowOff>
    </xdr:from>
    <xdr:to>
      <xdr:col>24</xdr:col>
      <xdr:colOff>63500</xdr:colOff>
      <xdr:row>97</xdr:row>
      <xdr:rowOff>6565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574325"/>
          <a:ext cx="838200" cy="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170523</xdr:rowOff>
    </xdr:from>
    <xdr:to>
      <xdr:col>19</xdr:col>
      <xdr:colOff>177800</xdr:colOff>
      <xdr:row>97</xdr:row>
      <xdr:rowOff>6565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629723"/>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170523</xdr:rowOff>
    </xdr:from>
    <xdr:to>
      <xdr:col>15</xdr:col>
      <xdr:colOff>50800</xdr:colOff>
      <xdr:row>97</xdr:row>
      <xdr:rowOff>127572</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629723"/>
          <a:ext cx="889000" cy="1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127572</xdr:rowOff>
    </xdr:from>
    <xdr:to>
      <xdr:col>10</xdr:col>
      <xdr:colOff>114300</xdr:colOff>
      <xdr:row>97</xdr:row>
      <xdr:rowOff>170675</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758222"/>
          <a:ext cx="889000" cy="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64325</xdr:rowOff>
    </xdr:from>
    <xdr:to>
      <xdr:col>24</xdr:col>
      <xdr:colOff>114300</xdr:colOff>
      <xdr:row>96</xdr:row>
      <xdr:rowOff>165925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5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42752</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127215</xdr:rowOff>
    </xdr:from>
    <xdr:to>
      <xdr:col>20</xdr:col>
      <xdr:colOff>38100</xdr:colOff>
      <xdr:row>97</xdr:row>
      <xdr:rowOff>57365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48492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6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119723</xdr:rowOff>
    </xdr:from>
    <xdr:to>
      <xdr:col>15</xdr:col>
      <xdr:colOff>101600</xdr:colOff>
      <xdr:row>97</xdr:row>
      <xdr:rowOff>49873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41000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6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76772</xdr:rowOff>
    </xdr:from>
    <xdr:to>
      <xdr:col>10</xdr:col>
      <xdr:colOff>165100</xdr:colOff>
      <xdr:row>98</xdr:row>
      <xdr:rowOff>6922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7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169499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8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119875</xdr:rowOff>
    </xdr:from>
    <xdr:to>
      <xdr:col>6</xdr:col>
      <xdr:colOff>38100</xdr:colOff>
      <xdr:row>98</xdr:row>
      <xdr:rowOff>50025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7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41152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8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142818</xdr:rowOff>
    </xdr:from>
    <xdr:to>
      <xdr:col>55</xdr:col>
      <xdr:colOff>0</xdr:colOff>
      <xdr:row>37</xdr:row>
      <xdr:rowOff>100001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6315018"/>
          <a:ext cx="838200" cy="1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93344</xdr:rowOff>
    </xdr:from>
    <xdr:to>
      <xdr:col>50</xdr:col>
      <xdr:colOff>114300</xdr:colOff>
      <xdr:row>37</xdr:row>
      <xdr:rowOff>100001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8750300" y="6436994"/>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93344</xdr:rowOff>
    </xdr:from>
    <xdr:to>
      <xdr:col>45</xdr:col>
      <xdr:colOff>177800</xdr:colOff>
      <xdr:row>37</xdr:row>
      <xdr:rowOff>95539</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436994"/>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60773</xdr:rowOff>
    </xdr:from>
    <xdr:to>
      <xdr:col>41</xdr:col>
      <xdr:colOff>50800</xdr:colOff>
      <xdr:row>37</xdr:row>
      <xdr:rowOff>95539</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404423"/>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92018</xdr:rowOff>
    </xdr:from>
    <xdr:to>
      <xdr:col>55</xdr:col>
      <xdr:colOff>50800</xdr:colOff>
      <xdr:row>37</xdr:row>
      <xdr:rowOff>22168</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2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70445</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2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49201</xdr:rowOff>
    </xdr:from>
    <xdr:to>
      <xdr:col>50</xdr:col>
      <xdr:colOff>165100</xdr:colOff>
      <xdr:row>37</xdr:row>
      <xdr:rowOff>150801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3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141929</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72111" y="648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42544</xdr:rowOff>
    </xdr:from>
    <xdr:to>
      <xdr:col>46</xdr:col>
      <xdr:colOff>38100</xdr:colOff>
      <xdr:row>37</xdr:row>
      <xdr:rowOff>144144</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3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135272</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4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44739</xdr:rowOff>
    </xdr:from>
    <xdr:to>
      <xdr:col>41</xdr:col>
      <xdr:colOff>101600</xdr:colOff>
      <xdr:row>37</xdr:row>
      <xdr:rowOff>146339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3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137466</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48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9973</xdr:rowOff>
    </xdr:from>
    <xdr:to>
      <xdr:col>36</xdr:col>
      <xdr:colOff>165100</xdr:colOff>
      <xdr:row>37</xdr:row>
      <xdr:rowOff>111573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3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102700</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44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123536</xdr:rowOff>
    </xdr:from>
    <xdr:to>
      <xdr:col>55</xdr:col>
      <xdr:colOff>0</xdr:colOff>
      <xdr:row>58</xdr:row>
      <xdr:rowOff>156915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067636"/>
          <a:ext cx="838200" cy="3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156915</xdr:rowOff>
    </xdr:from>
    <xdr:to>
      <xdr:col>50</xdr:col>
      <xdr:colOff>114300</xdr:colOff>
      <xdr:row>58</xdr:row>
      <xdr:rowOff>157556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10101015"/>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117812</xdr:rowOff>
    </xdr:from>
    <xdr:to>
      <xdr:col>45</xdr:col>
      <xdr:colOff>177800</xdr:colOff>
      <xdr:row>58</xdr:row>
      <xdr:rowOff>157556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1006191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117812</xdr:rowOff>
    </xdr:from>
    <xdr:to>
      <xdr:col>41</xdr:col>
      <xdr:colOff>50800</xdr:colOff>
      <xdr:row>58</xdr:row>
      <xdr:rowOff>149748</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61912"/>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72736</xdr:rowOff>
    </xdr:from>
    <xdr:to>
      <xdr:col>55</xdr:col>
      <xdr:colOff>50800</xdr:colOff>
      <xdr:row>59</xdr:row>
      <xdr:rowOff>2886</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106115</xdr:rowOff>
    </xdr:from>
    <xdr:to>
      <xdr:col>50</xdr:col>
      <xdr:colOff>165100</xdr:colOff>
      <xdr:row>59</xdr:row>
      <xdr:rowOff>36265</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27392</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106756</xdr:rowOff>
    </xdr:from>
    <xdr:to>
      <xdr:col>46</xdr:col>
      <xdr:colOff>38100</xdr:colOff>
      <xdr:row>59</xdr:row>
      <xdr:rowOff>36906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28033</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67012</xdr:rowOff>
    </xdr:from>
    <xdr:to>
      <xdr:col>41</xdr:col>
      <xdr:colOff>101600</xdr:colOff>
      <xdr:row>58</xdr:row>
      <xdr:rowOff>168612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13689</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98948</xdr:rowOff>
    </xdr:from>
    <xdr:to>
      <xdr:col>36</xdr:col>
      <xdr:colOff>165100</xdr:colOff>
      <xdr:row>59</xdr:row>
      <xdr:rowOff>29098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20225</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32403</xdr:rowOff>
    </xdr:from>
    <xdr:to>
      <xdr:col>55</xdr:col>
      <xdr:colOff>0</xdr:colOff>
      <xdr:row>79</xdr:row>
      <xdr:rowOff>82995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576953"/>
          <a:ext cx="838200" cy="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82995</xdr:rowOff>
    </xdr:from>
    <xdr:to>
      <xdr:col>50</xdr:col>
      <xdr:colOff>114300</xdr:colOff>
      <xdr:row>79</xdr:row>
      <xdr:rowOff>89791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627545"/>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70830</xdr:rowOff>
    </xdr:from>
    <xdr:to>
      <xdr:col>45</xdr:col>
      <xdr:colOff>177800</xdr:colOff>
      <xdr:row>79</xdr:row>
      <xdr:rowOff>89791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615380"/>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70830</xdr:rowOff>
    </xdr:from>
    <xdr:to>
      <xdr:col>41</xdr:col>
      <xdr:colOff>50800</xdr:colOff>
      <xdr:row>79</xdr:row>
      <xdr:rowOff>72777</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615380"/>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153053</xdr:rowOff>
    </xdr:from>
    <xdr:to>
      <xdr:col>55</xdr:col>
      <xdr:colOff>50800</xdr:colOff>
      <xdr:row>79</xdr:row>
      <xdr:rowOff>83203</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112430</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3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32195</xdr:rowOff>
    </xdr:from>
    <xdr:to>
      <xdr:col>50</xdr:col>
      <xdr:colOff>165100</xdr:colOff>
      <xdr:row>79</xdr:row>
      <xdr:rowOff>133795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124922</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6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38991</xdr:rowOff>
    </xdr:from>
    <xdr:to>
      <xdr:col>46</xdr:col>
      <xdr:colOff>38100</xdr:colOff>
      <xdr:row>79</xdr:row>
      <xdr:rowOff>140591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131718</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15428" y="1367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20030</xdr:rowOff>
    </xdr:from>
    <xdr:to>
      <xdr:col>41</xdr:col>
      <xdr:colOff>101600</xdr:colOff>
      <xdr:row>79</xdr:row>
      <xdr:rowOff>121630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112757</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6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21977</xdr:rowOff>
    </xdr:from>
    <xdr:to>
      <xdr:col>36</xdr:col>
      <xdr:colOff>165100</xdr:colOff>
      <xdr:row>79</xdr:row>
      <xdr:rowOff>123577</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114704</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65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43281</xdr:rowOff>
    </xdr:from>
    <xdr:to>
      <xdr:col>55</xdr:col>
      <xdr:colOff>0</xdr:colOff>
      <xdr:row>97</xdr:row>
      <xdr:rowOff>130519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673931"/>
          <a:ext cx="838200" cy="8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36948</xdr:rowOff>
    </xdr:from>
    <xdr:to>
      <xdr:col>50</xdr:col>
      <xdr:colOff>114300</xdr:colOff>
      <xdr:row>97</xdr:row>
      <xdr:rowOff>130519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667598"/>
          <a:ext cx="889000" cy="9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46948</xdr:rowOff>
    </xdr:from>
    <xdr:to>
      <xdr:col>45</xdr:col>
      <xdr:colOff>177800</xdr:colOff>
      <xdr:row>97</xdr:row>
      <xdr:rowOff>36948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506148"/>
          <a:ext cx="889000" cy="16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46948</xdr:rowOff>
    </xdr:from>
    <xdr:to>
      <xdr:col>41</xdr:col>
      <xdr:colOff>50800</xdr:colOff>
      <xdr:row>97</xdr:row>
      <xdr:rowOff>161458</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506148"/>
          <a:ext cx="889000" cy="28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163931</xdr:rowOff>
    </xdr:from>
    <xdr:to>
      <xdr:col>55</xdr:col>
      <xdr:colOff>50800</xdr:colOff>
      <xdr:row>97</xdr:row>
      <xdr:rowOff>94081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6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142358</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0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79719</xdr:rowOff>
    </xdr:from>
    <xdr:to>
      <xdr:col>50</xdr:col>
      <xdr:colOff>165100</xdr:colOff>
      <xdr:row>98</xdr:row>
      <xdr:rowOff>9869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996</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8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157598</xdr:rowOff>
    </xdr:from>
    <xdr:to>
      <xdr:col>46</xdr:col>
      <xdr:colOff>38100</xdr:colOff>
      <xdr:row>97</xdr:row>
      <xdr:rowOff>87748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6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104275</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3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167598</xdr:rowOff>
    </xdr:from>
    <xdr:to>
      <xdr:col>41</xdr:col>
      <xdr:colOff>101600</xdr:colOff>
      <xdr:row>96</xdr:row>
      <xdr:rowOff>97748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114275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2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110658</xdr:rowOff>
    </xdr:from>
    <xdr:to>
      <xdr:col>36</xdr:col>
      <xdr:colOff>165100</xdr:colOff>
      <xdr:row>98</xdr:row>
      <xdr:rowOff>40808</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7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31935</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8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161074</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76174"/>
          <a:ext cx="8382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161074</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676174"/>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110274</xdr:rowOff>
    </xdr:from>
    <xdr:to>
      <xdr:col>81</xdr:col>
      <xdr:colOff>101600</xdr:colOff>
      <xdr:row>39</xdr:row>
      <xdr:rowOff>40424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31551</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7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84736</xdr:rowOff>
    </xdr:from>
    <xdr:to>
      <xdr:col>85</xdr:col>
      <xdr:colOff>127000</xdr:colOff>
      <xdr:row>77</xdr:row>
      <xdr:rowOff>89664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5481300" y="13286386"/>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42339</xdr:rowOff>
    </xdr:from>
    <xdr:to>
      <xdr:col>81</xdr:col>
      <xdr:colOff>50800</xdr:colOff>
      <xdr:row>77</xdr:row>
      <xdr:rowOff>84736</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243989"/>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42339</xdr:rowOff>
    </xdr:from>
    <xdr:to>
      <xdr:col>76</xdr:col>
      <xdr:colOff>114300</xdr:colOff>
      <xdr:row>77</xdr:row>
      <xdr:rowOff>62992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243989"/>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62950</xdr:rowOff>
    </xdr:from>
    <xdr:to>
      <xdr:col>71</xdr:col>
      <xdr:colOff>177800</xdr:colOff>
      <xdr:row>77</xdr:row>
      <xdr:rowOff>62992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26460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38864</xdr:rowOff>
    </xdr:from>
    <xdr:to>
      <xdr:col>85</xdr:col>
      <xdr:colOff>177800</xdr:colOff>
      <xdr:row>77</xdr:row>
      <xdr:rowOff>140464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2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17291</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2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33936</xdr:rowOff>
    </xdr:from>
    <xdr:to>
      <xdr:col>81</xdr:col>
      <xdr:colOff>101600</xdr:colOff>
      <xdr:row>77</xdr:row>
      <xdr:rowOff>135536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2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126663</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3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162989</xdr:rowOff>
    </xdr:from>
    <xdr:to>
      <xdr:col>76</xdr:col>
      <xdr:colOff>165100</xdr:colOff>
      <xdr:row>77</xdr:row>
      <xdr:rowOff>93139</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84266</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2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12192</xdr:rowOff>
    </xdr:from>
    <xdr:to>
      <xdr:col>72</xdr:col>
      <xdr:colOff>38100</xdr:colOff>
      <xdr:row>77</xdr:row>
      <xdr:rowOff>113792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104919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3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12150</xdr:rowOff>
    </xdr:from>
    <xdr:to>
      <xdr:col>67</xdr:col>
      <xdr:colOff>101600</xdr:colOff>
      <xdr:row>77</xdr:row>
      <xdr:rowOff>113750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2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104877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30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126829</xdr:rowOff>
    </xdr:from>
    <xdr:to>
      <xdr:col>85</xdr:col>
      <xdr:colOff>127000</xdr:colOff>
      <xdr:row>98</xdr:row>
      <xdr:rowOff>130248</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928929"/>
          <a:ext cx="8382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126829</xdr:rowOff>
    </xdr:from>
    <xdr:to>
      <xdr:col>81</xdr:col>
      <xdr:colOff>50800</xdr:colOff>
      <xdr:row>98</xdr:row>
      <xdr:rowOff>139275</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928929"/>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138906</xdr:rowOff>
    </xdr:from>
    <xdr:to>
      <xdr:col>76</xdr:col>
      <xdr:colOff>114300</xdr:colOff>
      <xdr:row>98</xdr:row>
      <xdr:rowOff>139275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3703300" y="16941006"/>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138530</xdr:rowOff>
    </xdr:from>
    <xdr:to>
      <xdr:col>71</xdr:col>
      <xdr:colOff>177800</xdr:colOff>
      <xdr:row>98</xdr:row>
      <xdr:rowOff>138906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940630"/>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79448</xdr:rowOff>
    </xdr:from>
    <xdr:to>
      <xdr:col>85</xdr:col>
      <xdr:colOff>177800</xdr:colOff>
      <xdr:row>99</xdr:row>
      <xdr:rowOff>9598</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8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165825</xdr:rowOff>
    </xdr:from>
    <xdr:ext cx="469744"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7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76029</xdr:rowOff>
    </xdr:from>
    <xdr:to>
      <xdr:col>81</xdr:col>
      <xdr:colOff>101600</xdr:colOff>
      <xdr:row>99</xdr:row>
      <xdr:rowOff>6179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8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168756</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46428" y="169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88475</xdr:rowOff>
    </xdr:from>
    <xdr:to>
      <xdr:col>76</xdr:col>
      <xdr:colOff>165100</xdr:colOff>
      <xdr:row>99</xdr:row>
      <xdr:rowOff>18625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8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9752</xdr:rowOff>
    </xdr:from>
    <xdr:ext cx="378565"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3017" y="1698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88106</xdr:rowOff>
    </xdr:from>
    <xdr:to>
      <xdr:col>72</xdr:col>
      <xdr:colOff>38100</xdr:colOff>
      <xdr:row>99</xdr:row>
      <xdr:rowOff>18256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8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9383</xdr:rowOff>
    </xdr:from>
    <xdr:ext cx="378565"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4017" y="1698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87730</xdr:rowOff>
    </xdr:from>
    <xdr:to>
      <xdr:col>67</xdr:col>
      <xdr:colOff>101600</xdr:colOff>
      <xdr:row>99</xdr:row>
      <xdr:rowOff>17880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9007</xdr:rowOff>
    </xdr:from>
    <xdr:ext cx="378565"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625017" y="1698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108719</xdr:rowOff>
    </xdr:from>
    <xdr:to>
      <xdr:col>116</xdr:col>
      <xdr:colOff>63500</xdr:colOff>
      <xdr:row>78</xdr:row>
      <xdr:rowOff>120422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3138919"/>
          <a:ext cx="838200" cy="3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108719</xdr:rowOff>
    </xdr:from>
    <xdr:to>
      <xdr:col>111</xdr:col>
      <xdr:colOff>177800</xdr:colOff>
      <xdr:row>77</xdr:row>
      <xdr:rowOff>374</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3138919"/>
          <a:ext cx="889000" cy="6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374</xdr:rowOff>
    </xdr:from>
    <xdr:to>
      <xdr:col>107</xdr:col>
      <xdr:colOff>50800</xdr:colOff>
      <xdr:row>77</xdr:row>
      <xdr:rowOff>145959</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9545300" y="13202024"/>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130480</xdr:rowOff>
    </xdr:from>
    <xdr:to>
      <xdr:col>102</xdr:col>
      <xdr:colOff>114300</xdr:colOff>
      <xdr:row>77</xdr:row>
      <xdr:rowOff>145959</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656300" y="13332130"/>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69622</xdr:rowOff>
    </xdr:from>
    <xdr:to>
      <xdr:col>116</xdr:col>
      <xdr:colOff>114300</xdr:colOff>
      <xdr:row>78</xdr:row>
      <xdr:rowOff>171222</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34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155999</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33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57919</xdr:rowOff>
    </xdr:from>
    <xdr:to>
      <xdr:col>112</xdr:col>
      <xdr:colOff>38100</xdr:colOff>
      <xdr:row>76</xdr:row>
      <xdr:rowOff>159519</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30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4596</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28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121024</xdr:rowOff>
    </xdr:from>
    <xdr:to>
      <xdr:col>107</xdr:col>
      <xdr:colOff>101600</xdr:colOff>
      <xdr:row>77</xdr:row>
      <xdr:rowOff>51174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31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42301</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32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95159</xdr:rowOff>
    </xdr:from>
    <xdr:to>
      <xdr:col>102</xdr:col>
      <xdr:colOff>165100</xdr:colOff>
      <xdr:row>78</xdr:row>
      <xdr:rowOff>25309</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32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16436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338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79680</xdr:rowOff>
    </xdr:from>
    <xdr:to>
      <xdr:col>98</xdr:col>
      <xdr:colOff>38100</xdr:colOff>
      <xdr:row>78</xdr:row>
      <xdr:rowOff>9830</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2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957</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33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類似団体平均を上回っているのは維持補修費（住民一人当たりコスト</a:t>
          </a:r>
          <a:r>
            <a:rPr kumimoji="1" lang="en-US" altLang="ja-JP" sz="1300">
              <a:latin typeface="ＭＳ Ｐゴシック" panose="020B0600070205080204" pitchFamily="50" charset="-128"/>
              <a:ea typeface="ＭＳ Ｐゴシック" panose="020B0600070205080204" pitchFamily="50" charset="-128"/>
            </a:rPr>
            <a:t>10,737</a:t>
          </a:r>
          <a:r>
            <a:rPr kumimoji="1" lang="ja-JP" altLang="en-US" sz="1300">
              <a:latin typeface="ＭＳ Ｐゴシック" panose="020B0600070205080204" pitchFamily="50" charset="-128"/>
              <a:ea typeface="ＭＳ Ｐゴシック" panose="020B0600070205080204" pitchFamily="50" charset="-128"/>
            </a:rPr>
            <a:t>円）と普通建設事業費（うち新規整備）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latin typeface="ＭＳ Ｐゴシック" panose="020B0600070205080204" pitchFamily="50" charset="-128"/>
              <a:ea typeface="ＭＳ Ｐゴシック" panose="020B0600070205080204" pitchFamily="50" charset="-128"/>
            </a:rPr>
            <a:t>である。公共インフラ・公共施設の老朽化に伴い、補修費・改修費が大きくなっている。これからも教育施設等の改修が見込まれるため適正な管理のもと計画的に行っていかなければならない。普通建設事業費（うち新規整備）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町内の防災無線の整備（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286,283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をしたため増加している。</a:t>
          </a:r>
          <a:r>
            <a:rPr kumimoji="1" lang="ja-JP" altLang="en-US" sz="1300">
              <a:latin typeface="ＭＳ Ｐゴシック" panose="020B0600070205080204" pitchFamily="50" charset="-128"/>
              <a:ea typeface="ＭＳ Ｐゴシック" panose="020B0600070205080204" pitchFamily="50" charset="-128"/>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48,444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latin typeface="ＭＳ Ｐゴシック" panose="020B0600070205080204" pitchFamily="50" charset="-128"/>
              <a:ea typeface="ＭＳ Ｐゴシック" panose="020B0600070205080204" pitchFamily="50" charset="-128"/>
            </a:rPr>
            <a:t>についてはまだ類似団体平均、県平均よりも下回っているが、これから起債の償還が増えていく予定なのでそれをふまえた財政運営をしていかなければならない。本年度については下水道特別会計が企業会計へ移行したため補助費等と繰出金の額が大きく変動しているが科目変更のみで支出額に変更は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9,068
8,800
37.44
5,411,033
5,246,127
130,645
2,969,431
4,664,577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148209</xdr:rowOff>
    </xdr:from>
    <xdr:to>
      <xdr:col>24</xdr:col>
      <xdr:colOff>63500</xdr:colOff>
      <xdr:row>37</xdr:row>
      <xdr:rowOff>76962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20409"/>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148209</xdr:rowOff>
    </xdr:from>
    <xdr:to>
      <xdr:col>19</xdr:col>
      <xdr:colOff>177800</xdr:colOff>
      <xdr:row>37</xdr:row>
      <xdr:rowOff>34544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20409"/>
          <a:ext cx="889000"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34544</xdr:rowOff>
    </xdr:from>
    <xdr:to>
      <xdr:col>15</xdr:col>
      <xdr:colOff>50800</xdr:colOff>
      <xdr:row>37</xdr:row>
      <xdr:rowOff>96774</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37819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54483</xdr:rowOff>
    </xdr:from>
    <xdr:to>
      <xdr:col>10</xdr:col>
      <xdr:colOff>114300</xdr:colOff>
      <xdr:row>37</xdr:row>
      <xdr:rowOff>96774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98133"/>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26162</xdr:rowOff>
    </xdr:from>
    <xdr:to>
      <xdr:col>24</xdr:col>
      <xdr:colOff>114300</xdr:colOff>
      <xdr:row>37</xdr:row>
      <xdr:rowOff>127762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4589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97409</xdr:rowOff>
    </xdr:from>
    <xdr:to>
      <xdr:col>20</xdr:col>
      <xdr:colOff>38100</xdr:colOff>
      <xdr:row>37</xdr:row>
      <xdr:rowOff>27559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18686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155194</xdr:rowOff>
    </xdr:from>
    <xdr:to>
      <xdr:col>15</xdr:col>
      <xdr:colOff>101600</xdr:colOff>
      <xdr:row>37</xdr:row>
      <xdr:rowOff>85344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76471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45974</xdr:rowOff>
    </xdr:from>
    <xdr:to>
      <xdr:col>10</xdr:col>
      <xdr:colOff>165100</xdr:colOff>
      <xdr:row>37</xdr:row>
      <xdr:rowOff>147574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138701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4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3683</xdr:rowOff>
    </xdr:from>
    <xdr:to>
      <xdr:col>6</xdr:col>
      <xdr:colOff>38100</xdr:colOff>
      <xdr:row>37</xdr:row>
      <xdr:rowOff>105283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3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96410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44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116796</xdr:rowOff>
    </xdr:from>
    <xdr:to>
      <xdr:col>24</xdr:col>
      <xdr:colOff>63500</xdr:colOff>
      <xdr:row>58</xdr:row>
      <xdr:rowOff>122647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060896"/>
          <a:ext cx="8382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116796</xdr:rowOff>
    </xdr:from>
    <xdr:to>
      <xdr:col>19</xdr:col>
      <xdr:colOff>177800</xdr:colOff>
      <xdr:row>58</xdr:row>
      <xdr:rowOff>148547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60896"/>
          <a:ext cx="889000" cy="3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148547</xdr:rowOff>
    </xdr:from>
    <xdr:to>
      <xdr:col>15</xdr:col>
      <xdr:colOff>50800</xdr:colOff>
      <xdr:row>58</xdr:row>
      <xdr:rowOff>149954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92647"/>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139824</xdr:rowOff>
    </xdr:from>
    <xdr:to>
      <xdr:col>10</xdr:col>
      <xdr:colOff>114300</xdr:colOff>
      <xdr:row>58</xdr:row>
      <xdr:rowOff>149954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83924"/>
          <a:ext cx="889000" cy="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71847</xdr:rowOff>
    </xdr:from>
    <xdr:to>
      <xdr:col>24</xdr:col>
      <xdr:colOff>114300</xdr:colOff>
      <xdr:row>59</xdr:row>
      <xdr:rowOff>1997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158224</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65996</xdr:rowOff>
    </xdr:from>
    <xdr:to>
      <xdr:col>20</xdr:col>
      <xdr:colOff>38100</xdr:colOff>
      <xdr:row>58</xdr:row>
      <xdr:rowOff>167596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158723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97747</xdr:rowOff>
    </xdr:from>
    <xdr:to>
      <xdr:col>15</xdr:col>
      <xdr:colOff>101600</xdr:colOff>
      <xdr:row>59</xdr:row>
      <xdr:rowOff>27897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19024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99154</xdr:rowOff>
    </xdr:from>
    <xdr:to>
      <xdr:col>10</xdr:col>
      <xdr:colOff>165100</xdr:colOff>
      <xdr:row>59</xdr:row>
      <xdr:rowOff>29304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20431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89024</xdr:rowOff>
    </xdr:from>
    <xdr:to>
      <xdr:col>6</xdr:col>
      <xdr:colOff>38100</xdr:colOff>
      <xdr:row>59</xdr:row>
      <xdr:rowOff>19174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10301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168869</xdr:rowOff>
    </xdr:from>
    <xdr:to>
      <xdr:col>24</xdr:col>
      <xdr:colOff>63500</xdr:colOff>
      <xdr:row>78</xdr:row>
      <xdr:rowOff>31793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370519"/>
          <a:ext cx="838200" cy="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21239</xdr:rowOff>
    </xdr:from>
    <xdr:to>
      <xdr:col>19</xdr:col>
      <xdr:colOff>177800</xdr:colOff>
      <xdr:row>78</xdr:row>
      <xdr:rowOff>31793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3394339"/>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21239</xdr:rowOff>
    </xdr:from>
    <xdr:to>
      <xdr:col>15</xdr:col>
      <xdr:colOff>50800</xdr:colOff>
      <xdr:row>78</xdr:row>
      <xdr:rowOff>77231</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94339"/>
          <a:ext cx="889000" cy="5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62326</xdr:rowOff>
    </xdr:from>
    <xdr:to>
      <xdr:col>10</xdr:col>
      <xdr:colOff>114300</xdr:colOff>
      <xdr:row>78</xdr:row>
      <xdr:rowOff>77231</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435426"/>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118069</xdr:rowOff>
    </xdr:from>
    <xdr:to>
      <xdr:col>24</xdr:col>
      <xdr:colOff>114300</xdr:colOff>
      <xdr:row>78</xdr:row>
      <xdr:rowOff>48219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3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96496</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152443</xdr:rowOff>
    </xdr:from>
    <xdr:to>
      <xdr:col>20</xdr:col>
      <xdr:colOff>38100</xdr:colOff>
      <xdr:row>78</xdr:row>
      <xdr:rowOff>82593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73720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4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141889</xdr:rowOff>
    </xdr:from>
    <xdr:to>
      <xdr:col>15</xdr:col>
      <xdr:colOff>101600</xdr:colOff>
      <xdr:row>78</xdr:row>
      <xdr:rowOff>72039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63166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3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26431</xdr:rowOff>
    </xdr:from>
    <xdr:to>
      <xdr:col>10</xdr:col>
      <xdr:colOff>165100</xdr:colOff>
      <xdr:row>78</xdr:row>
      <xdr:rowOff>128031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119158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11526</xdr:rowOff>
    </xdr:from>
    <xdr:to>
      <xdr:col>6</xdr:col>
      <xdr:colOff>38100</xdr:colOff>
      <xdr:row>78</xdr:row>
      <xdr:rowOff>113126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104253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7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151154</xdr:rowOff>
    </xdr:from>
    <xdr:to>
      <xdr:col>24</xdr:col>
      <xdr:colOff>63500</xdr:colOff>
      <xdr:row>98</xdr:row>
      <xdr:rowOff>152598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953254"/>
          <a:ext cx="8382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149014</xdr:rowOff>
    </xdr:from>
    <xdr:to>
      <xdr:col>19</xdr:col>
      <xdr:colOff>177800</xdr:colOff>
      <xdr:row>98</xdr:row>
      <xdr:rowOff>151154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951114"/>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149014</xdr:rowOff>
    </xdr:from>
    <xdr:to>
      <xdr:col>15</xdr:col>
      <xdr:colOff>50800</xdr:colOff>
      <xdr:row>98</xdr:row>
      <xdr:rowOff>154282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951114"/>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154282</xdr:rowOff>
    </xdr:from>
    <xdr:to>
      <xdr:col>10</xdr:col>
      <xdr:colOff>114300</xdr:colOff>
      <xdr:row>98</xdr:row>
      <xdr:rowOff>155577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5638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101798</xdr:rowOff>
    </xdr:from>
    <xdr:to>
      <xdr:col>24</xdr:col>
      <xdr:colOff>114300</xdr:colOff>
      <xdr:row>99</xdr:row>
      <xdr:rowOff>31948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100354</xdr:rowOff>
    </xdr:from>
    <xdr:to>
      <xdr:col>20</xdr:col>
      <xdr:colOff>38100</xdr:colOff>
      <xdr:row>99</xdr:row>
      <xdr:rowOff>30504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9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21631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9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98214</xdr:rowOff>
    </xdr:from>
    <xdr:to>
      <xdr:col>15</xdr:col>
      <xdr:colOff>101600</xdr:colOff>
      <xdr:row>99</xdr:row>
      <xdr:rowOff>28364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9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19491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9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103482</xdr:rowOff>
    </xdr:from>
    <xdr:to>
      <xdr:col>10</xdr:col>
      <xdr:colOff>165100</xdr:colOff>
      <xdr:row>99</xdr:row>
      <xdr:rowOff>33632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9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24759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104777</xdr:rowOff>
    </xdr:from>
    <xdr:to>
      <xdr:col>6</xdr:col>
      <xdr:colOff>38100</xdr:colOff>
      <xdr:row>99</xdr:row>
      <xdr:rowOff>34927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9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26054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9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71966</xdr:rowOff>
    </xdr:from>
    <xdr:to>
      <xdr:col>55</xdr:col>
      <xdr:colOff>0</xdr:colOff>
      <xdr:row>57</xdr:row>
      <xdr:rowOff>106656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844616"/>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93483</xdr:rowOff>
    </xdr:from>
    <xdr:to>
      <xdr:col>50</xdr:col>
      <xdr:colOff>114300</xdr:colOff>
      <xdr:row>57</xdr:row>
      <xdr:rowOff>106656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866133"/>
          <a:ext cx="889000" cy="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70669</xdr:rowOff>
    </xdr:from>
    <xdr:to>
      <xdr:col>45</xdr:col>
      <xdr:colOff>177800</xdr:colOff>
      <xdr:row>57</xdr:row>
      <xdr:rowOff>93483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843319"/>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70669</xdr:rowOff>
    </xdr:from>
    <xdr:to>
      <xdr:col>41</xdr:col>
      <xdr:colOff>50800</xdr:colOff>
      <xdr:row>57</xdr:row>
      <xdr:rowOff>95266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843319"/>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21166</xdr:rowOff>
    </xdr:from>
    <xdr:to>
      <xdr:col>55</xdr:col>
      <xdr:colOff>50800</xdr:colOff>
      <xdr:row>57</xdr:row>
      <xdr:rowOff>122766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107543</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55856</xdr:rowOff>
    </xdr:from>
    <xdr:to>
      <xdr:col>50</xdr:col>
      <xdr:colOff>165100</xdr:colOff>
      <xdr:row>57</xdr:row>
      <xdr:rowOff>157456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8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148583</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9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42683</xdr:rowOff>
    </xdr:from>
    <xdr:to>
      <xdr:col>46</xdr:col>
      <xdr:colOff>38100</xdr:colOff>
      <xdr:row>57</xdr:row>
      <xdr:rowOff>144283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8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135410</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9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19869</xdr:rowOff>
    </xdr:from>
    <xdr:to>
      <xdr:col>41</xdr:col>
      <xdr:colOff>101600</xdr:colOff>
      <xdr:row>57</xdr:row>
      <xdr:rowOff>121469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112596</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44466</xdr:rowOff>
    </xdr:from>
    <xdr:to>
      <xdr:col>36</xdr:col>
      <xdr:colOff>165100</xdr:colOff>
      <xdr:row>57</xdr:row>
      <xdr:rowOff>146066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8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137193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9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40256</xdr:rowOff>
    </xdr:from>
    <xdr:to>
      <xdr:col>55</xdr:col>
      <xdr:colOff>0</xdr:colOff>
      <xdr:row>79</xdr:row>
      <xdr:rowOff>41658</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3584806"/>
          <a:ext cx="8382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40256</xdr:rowOff>
    </xdr:from>
    <xdr:to>
      <xdr:col>50</xdr:col>
      <xdr:colOff>114300</xdr:colOff>
      <xdr:row>79</xdr:row>
      <xdr:rowOff>40703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584806"/>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40703</xdr:rowOff>
    </xdr:from>
    <xdr:to>
      <xdr:col>45</xdr:col>
      <xdr:colOff>177800</xdr:colOff>
      <xdr:row>79</xdr:row>
      <xdr:rowOff>40731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585253"/>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28025</xdr:rowOff>
    </xdr:from>
    <xdr:to>
      <xdr:col>41</xdr:col>
      <xdr:colOff>50800</xdr:colOff>
      <xdr:row>79</xdr:row>
      <xdr:rowOff>40731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572575"/>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162308</xdr:rowOff>
    </xdr:from>
    <xdr:to>
      <xdr:col>55</xdr:col>
      <xdr:colOff>50800</xdr:colOff>
      <xdr:row>79</xdr:row>
      <xdr:rowOff>92458</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77235</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4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160906</xdr:rowOff>
    </xdr:from>
    <xdr:to>
      <xdr:col>50</xdr:col>
      <xdr:colOff>165100</xdr:colOff>
      <xdr:row>79</xdr:row>
      <xdr:rowOff>91056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5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82183</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62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161353</xdr:rowOff>
    </xdr:from>
    <xdr:to>
      <xdr:col>46</xdr:col>
      <xdr:colOff>38100</xdr:colOff>
      <xdr:row>79</xdr:row>
      <xdr:rowOff>91503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5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82630</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62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161381</xdr:rowOff>
    </xdr:from>
    <xdr:to>
      <xdr:col>41</xdr:col>
      <xdr:colOff>101600</xdr:colOff>
      <xdr:row>79</xdr:row>
      <xdr:rowOff>91531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5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82658</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428" y="1362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148675</xdr:rowOff>
    </xdr:from>
    <xdr:to>
      <xdr:col>36</xdr:col>
      <xdr:colOff>165100</xdr:colOff>
      <xdr:row>79</xdr:row>
      <xdr:rowOff>78825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5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69952</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61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12978</xdr:rowOff>
    </xdr:from>
    <xdr:to>
      <xdr:col>55</xdr:col>
      <xdr:colOff>0</xdr:colOff>
      <xdr:row>98</xdr:row>
      <xdr:rowOff>48414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815078"/>
          <a:ext cx="838200" cy="3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12978</xdr:rowOff>
    </xdr:from>
    <xdr:to>
      <xdr:col>50</xdr:col>
      <xdr:colOff>114300</xdr:colOff>
      <xdr:row>98</xdr:row>
      <xdr:rowOff>33286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815078"/>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12007</xdr:rowOff>
    </xdr:from>
    <xdr:to>
      <xdr:col>45</xdr:col>
      <xdr:colOff>177800</xdr:colOff>
      <xdr:row>98</xdr:row>
      <xdr:rowOff>33286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814107"/>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12007</xdr:rowOff>
    </xdr:from>
    <xdr:to>
      <xdr:col>41</xdr:col>
      <xdr:colOff>50800</xdr:colOff>
      <xdr:row>98</xdr:row>
      <xdr:rowOff>50997</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814107"/>
          <a:ext cx="889000" cy="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169064</xdr:rowOff>
    </xdr:from>
    <xdr:to>
      <xdr:col>55</xdr:col>
      <xdr:colOff>50800</xdr:colOff>
      <xdr:row>98</xdr:row>
      <xdr:rowOff>99214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7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147491</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7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133628</xdr:rowOff>
    </xdr:from>
    <xdr:to>
      <xdr:col>50</xdr:col>
      <xdr:colOff>165100</xdr:colOff>
      <xdr:row>98</xdr:row>
      <xdr:rowOff>63778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7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54905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85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153936</xdr:rowOff>
    </xdr:from>
    <xdr:to>
      <xdr:col>46</xdr:col>
      <xdr:colOff>38100</xdr:colOff>
      <xdr:row>98</xdr:row>
      <xdr:rowOff>84086</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7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75213</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8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132657</xdr:rowOff>
    </xdr:from>
    <xdr:to>
      <xdr:col>41</xdr:col>
      <xdr:colOff>101600</xdr:colOff>
      <xdr:row>98</xdr:row>
      <xdr:rowOff>62807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79334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53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197</xdr:rowOff>
    </xdr:from>
    <xdr:to>
      <xdr:col>36</xdr:col>
      <xdr:colOff>165100</xdr:colOff>
      <xdr:row>98</xdr:row>
      <xdr:rowOff>101797</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8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92924</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89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38507</xdr:rowOff>
    </xdr:from>
    <xdr:to>
      <xdr:col>85</xdr:col>
      <xdr:colOff>127000</xdr:colOff>
      <xdr:row>38</xdr:row>
      <xdr:rowOff>121203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039257"/>
          <a:ext cx="838200" cy="59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121203</xdr:rowOff>
    </xdr:from>
    <xdr:to>
      <xdr:col>81</xdr:col>
      <xdr:colOff>50800</xdr:colOff>
      <xdr:row>38</xdr:row>
      <xdr:rowOff>160655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636303"/>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159760</xdr:rowOff>
    </xdr:from>
    <xdr:to>
      <xdr:col>76</xdr:col>
      <xdr:colOff>114300</xdr:colOff>
      <xdr:row>38</xdr:row>
      <xdr:rowOff>160655</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3703300" y="6674860"/>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157055</xdr:rowOff>
    </xdr:from>
    <xdr:to>
      <xdr:col>71</xdr:col>
      <xdr:colOff>177800</xdr:colOff>
      <xdr:row>38</xdr:row>
      <xdr:rowOff>159760</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2814300" y="667215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159157</xdr:rowOff>
    </xdr:from>
    <xdr:to>
      <xdr:col>85</xdr:col>
      <xdr:colOff>177800</xdr:colOff>
      <xdr:row>35</xdr:row>
      <xdr:rowOff>89307</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10584</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5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70403</xdr:rowOff>
    </xdr:from>
    <xdr:to>
      <xdr:col>81</xdr:col>
      <xdr:colOff>101600</xdr:colOff>
      <xdr:row>39</xdr:row>
      <xdr:rowOff>553</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5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163130</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6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109855</xdr:rowOff>
    </xdr:from>
    <xdr:to>
      <xdr:col>76</xdr:col>
      <xdr:colOff>165100</xdr:colOff>
      <xdr:row>39</xdr:row>
      <xdr:rowOff>40005</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31132</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7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108960</xdr:rowOff>
    </xdr:from>
    <xdr:to>
      <xdr:col>72</xdr:col>
      <xdr:colOff>38100</xdr:colOff>
      <xdr:row>39</xdr:row>
      <xdr:rowOff>39110</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30237</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7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106255</xdr:rowOff>
    </xdr:from>
    <xdr:to>
      <xdr:col>67</xdr:col>
      <xdr:colOff>101600</xdr:colOff>
      <xdr:row>39</xdr:row>
      <xdr:rowOff>36405</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6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27532</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7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18911</xdr:rowOff>
    </xdr:from>
    <xdr:to>
      <xdr:col>85</xdr:col>
      <xdr:colOff>127000</xdr:colOff>
      <xdr:row>57</xdr:row>
      <xdr:rowOff>77582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791561"/>
          <a:ext cx="838200" cy="5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28410</xdr:rowOff>
    </xdr:from>
    <xdr:to>
      <xdr:col>81</xdr:col>
      <xdr:colOff>50800</xdr:colOff>
      <xdr:row>57</xdr:row>
      <xdr:rowOff>77582</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4592300" y="9801060"/>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110496</xdr:rowOff>
    </xdr:from>
    <xdr:to>
      <xdr:col>76</xdr:col>
      <xdr:colOff>114300</xdr:colOff>
      <xdr:row>57</xdr:row>
      <xdr:rowOff>28410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711696"/>
          <a:ext cx="889000" cy="8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110496</xdr:rowOff>
    </xdr:from>
    <xdr:to>
      <xdr:col>71</xdr:col>
      <xdr:colOff>177800</xdr:colOff>
      <xdr:row>57</xdr:row>
      <xdr:rowOff>21803</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711696"/>
          <a:ext cx="889000" cy="8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139561</xdr:rowOff>
    </xdr:from>
    <xdr:to>
      <xdr:col>85</xdr:col>
      <xdr:colOff>177800</xdr:colOff>
      <xdr:row>57</xdr:row>
      <xdr:rowOff>69711</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162438</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5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26782</xdr:rowOff>
    </xdr:from>
    <xdr:to>
      <xdr:col>81</xdr:col>
      <xdr:colOff>101600</xdr:colOff>
      <xdr:row>57</xdr:row>
      <xdr:rowOff>128382</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7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144909</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5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149060</xdr:rowOff>
    </xdr:from>
    <xdr:to>
      <xdr:col>76</xdr:col>
      <xdr:colOff>165100</xdr:colOff>
      <xdr:row>57</xdr:row>
      <xdr:rowOff>79210</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7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95737</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52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59696</xdr:rowOff>
    </xdr:from>
    <xdr:to>
      <xdr:col>72</xdr:col>
      <xdr:colOff>38100</xdr:colOff>
      <xdr:row>56</xdr:row>
      <xdr:rowOff>161296</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6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6373</xdr:rowOff>
    </xdr:from>
    <xdr:ext cx="59901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03795" y="943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142453</xdr:rowOff>
    </xdr:from>
    <xdr:to>
      <xdr:col>67</xdr:col>
      <xdr:colOff>101600</xdr:colOff>
      <xdr:row>57</xdr:row>
      <xdr:rowOff>72603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7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89130</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5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161074</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534174"/>
          <a:ext cx="8382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161074</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4592300" y="13534174"/>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110274</xdr:rowOff>
    </xdr:from>
    <xdr:to>
      <xdr:col>81</xdr:col>
      <xdr:colOff>101600</xdr:colOff>
      <xdr:row>79</xdr:row>
      <xdr:rowOff>40424</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31551</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46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84736</xdr:rowOff>
    </xdr:from>
    <xdr:to>
      <xdr:col>85</xdr:col>
      <xdr:colOff>127000</xdr:colOff>
      <xdr:row>97</xdr:row>
      <xdr:rowOff>89664</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5481300" y="16715386"/>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42339</xdr:rowOff>
    </xdr:from>
    <xdr:to>
      <xdr:col>81</xdr:col>
      <xdr:colOff>50800</xdr:colOff>
      <xdr:row>97</xdr:row>
      <xdr:rowOff>84736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4592300" y="16672989"/>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42339</xdr:rowOff>
    </xdr:from>
    <xdr:to>
      <xdr:col>76</xdr:col>
      <xdr:colOff>114300</xdr:colOff>
      <xdr:row>97</xdr:row>
      <xdr:rowOff>62992</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672989"/>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62950</xdr:rowOff>
    </xdr:from>
    <xdr:to>
      <xdr:col>71</xdr:col>
      <xdr:colOff>177800</xdr:colOff>
      <xdr:row>97</xdr:row>
      <xdr:rowOff>62992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69360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38864</xdr:rowOff>
    </xdr:from>
    <xdr:to>
      <xdr:col>85</xdr:col>
      <xdr:colOff>177800</xdr:colOff>
      <xdr:row>97</xdr:row>
      <xdr:rowOff>140464</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6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17291</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6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33936</xdr:rowOff>
    </xdr:from>
    <xdr:to>
      <xdr:col>81</xdr:col>
      <xdr:colOff>101600</xdr:colOff>
      <xdr:row>97</xdr:row>
      <xdr:rowOff>135536</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6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126663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7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162989</xdr:rowOff>
    </xdr:from>
    <xdr:to>
      <xdr:col>76</xdr:col>
      <xdr:colOff>165100</xdr:colOff>
      <xdr:row>97</xdr:row>
      <xdr:rowOff>93139</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6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84266</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7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12192</xdr:rowOff>
    </xdr:from>
    <xdr:to>
      <xdr:col>72</xdr:col>
      <xdr:colOff>38100</xdr:colOff>
      <xdr:row>97</xdr:row>
      <xdr:rowOff>113792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6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104919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7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12150</xdr:rowOff>
    </xdr:from>
    <xdr:to>
      <xdr:col>67</xdr:col>
      <xdr:colOff>101600</xdr:colOff>
      <xdr:row>97</xdr:row>
      <xdr:rowOff>113750</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6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104877</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7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6477</xdr:rowOff>
    </xdr:from>
    <xdr:to>
      <xdr:col>116</xdr:col>
      <xdr:colOff>63500</xdr:colOff>
      <xdr:row>38</xdr:row>
      <xdr:rowOff>90424</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1323300" y="5664327"/>
          <a:ext cx="838200" cy="9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99966</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615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90424</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0434300" y="66055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41165</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72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127127</xdr:rowOff>
    </xdr:from>
    <xdr:to>
      <xdr:col>116</xdr:col>
      <xdr:colOff>114300</xdr:colOff>
      <xdr:row>33</xdr:row>
      <xdr:rowOff>57277</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56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150004</xdr:rowOff>
    </xdr:from>
    <xdr:ext cx="469744"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546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39624</xdr:rowOff>
    </xdr:from>
    <xdr:to>
      <xdr:col>112</xdr:col>
      <xdr:colOff>38100</xdr:colOff>
      <xdr:row>38</xdr:row>
      <xdr:rowOff>141224</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157751</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4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消防費（住民一人当たりコスト</a:t>
          </a:r>
          <a:r>
            <a:rPr kumimoji="1" lang="en-US" altLang="ja-JP" sz="1300">
              <a:latin typeface="ＭＳ Ｐゴシック" panose="020B0600070205080204" pitchFamily="50" charset="-128"/>
              <a:ea typeface="ＭＳ Ｐゴシック" panose="020B0600070205080204" pitchFamily="50" charset="-128"/>
            </a:rPr>
            <a:t>56,312</a:t>
          </a:r>
          <a:r>
            <a:rPr kumimoji="1" lang="ja-JP" altLang="en-US" sz="1300">
              <a:latin typeface="ＭＳ Ｐゴシック" panose="020B0600070205080204" pitchFamily="50" charset="-128"/>
              <a:ea typeface="ＭＳ Ｐゴシック" panose="020B0600070205080204" pitchFamily="50" charset="-128"/>
            </a:rPr>
            <a:t>円）が大きく上昇している。これは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防災無線の整備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286,283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千円）をおこなったためである。教育費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96,703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小中学校の空調設置工事をしたため、諸支出金が大きくなっているのはたばこ税の収入が多かったために、県へたばこ税交付金を支出したためである。その他は類似団体平均を超えているものは見られなか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ポイント減少している。実質収支額が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財政調整基金残高が減り、実質収支も減少している。税収は個人・法人の住民税は増加しているが、たばこ税が減少したため前年度とほぼ変わらない収入となっている。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年度決算においても赤字になっている会計はないが、国民健康保険特別会計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、後期高齢者医療特別会計の医療費に関する特別会計はこれからも厳しさが増す予定があるので、注視していかなければならない。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草場地区再開発事業特別会計については、宅地造成については令和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で終了予定にしており、令和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年度いっぱいで特別会計を清算する予定としている。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647" t="s">
        <v>80</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4"/>
      <c r="DK1" s="184"/>
      <c r="DL1" s="184"/>
      <c r="DM1" s="184"/>
      <c r="DN1" s="184"/>
      <c r="DO1" s="184"/>
    </row>
    <row r="2" spans="1:119" ht="24.75" thickBot="1">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648" t="s">
        <v>82</v>
      </c>
      <c r="C3" s="649"/>
      <c r="D3" s="649"/>
      <c r="E3" s="650"/>
      <c r="F3" s="650"/>
      <c r="G3" s="650"/>
      <c r="H3" s="650"/>
      <c r="I3" s="650"/>
      <c r="J3" s="650"/>
      <c r="K3" s="650"/>
      <c r="L3" s="650" t="s">
        <v>83</v>
      </c>
      <c r="M3" s="650"/>
      <c r="N3" s="650"/>
      <c r="O3" s="650"/>
      <c r="P3" s="650"/>
      <c r="Q3" s="650"/>
      <c r="R3" s="653"/>
      <c r="S3" s="653"/>
      <c r="T3" s="653"/>
      <c r="U3" s="653"/>
      <c r="V3" s="654"/>
      <c r="W3" s="544" t="s">
        <v>84</v>
      </c>
      <c r="X3" s="545"/>
      <c r="Y3" s="545"/>
      <c r="Z3" s="545"/>
      <c r="AA3" s="545"/>
      <c r="AB3" s="649"/>
      <c r="AC3" s="653" t="s">
        <v>85</v>
      </c>
      <c r="AD3" s="545"/>
      <c r="AE3" s="545"/>
      <c r="AF3" s="545"/>
      <c r="AG3" s="545"/>
      <c r="AH3" s="545"/>
      <c r="AI3" s="545"/>
      <c r="AJ3" s="545"/>
      <c r="AK3" s="545"/>
      <c r="AL3" s="615"/>
      <c r="AM3" s="544" t="s">
        <v>86</v>
      </c>
      <c r="AN3" s="545"/>
      <c r="AO3" s="545"/>
      <c r="AP3" s="545"/>
      <c r="AQ3" s="545"/>
      <c r="AR3" s="545"/>
      <c r="AS3" s="545"/>
      <c r="AT3" s="545"/>
      <c r="AU3" s="545"/>
      <c r="AV3" s="545"/>
      <c r="AW3" s="545"/>
      <c r="AX3" s="615"/>
      <c r="AY3" s="607" t="s">
        <v>1</v>
      </c>
      <c r="AZ3" s="608"/>
      <c r="BA3" s="608"/>
      <c r="BB3" s="608"/>
      <c r="BC3" s="608"/>
      <c r="BD3" s="608"/>
      <c r="BE3" s="608"/>
      <c r="BF3" s="608"/>
      <c r="BG3" s="608"/>
      <c r="BH3" s="608"/>
      <c r="BI3" s="608"/>
      <c r="BJ3" s="608"/>
      <c r="BK3" s="608"/>
      <c r="BL3" s="608"/>
      <c r="BM3" s="657"/>
      <c r="BN3" s="544" t="s">
        <v>87</v>
      </c>
      <c r="BO3" s="545"/>
      <c r="BP3" s="545"/>
      <c r="BQ3" s="545"/>
      <c r="BR3" s="545"/>
      <c r="BS3" s="545"/>
      <c r="BT3" s="545"/>
      <c r="BU3" s="615"/>
      <c r="BV3" s="544" t="s">
        <v>88</v>
      </c>
      <c r="BW3" s="545"/>
      <c r="BX3" s="545"/>
      <c r="BY3" s="545"/>
      <c r="BZ3" s="545"/>
      <c r="CA3" s="545"/>
      <c r="CB3" s="545"/>
      <c r="CC3" s="615"/>
      <c r="CD3" s="607" t="s">
        <v>1</v>
      </c>
      <c r="CE3" s="608"/>
      <c r="CF3" s="608"/>
      <c r="CG3" s="608"/>
      <c r="CH3" s="608"/>
      <c r="CI3" s="608"/>
      <c r="CJ3" s="608"/>
      <c r="CK3" s="608"/>
      <c r="CL3" s="608"/>
      <c r="CM3" s="608"/>
      <c r="CN3" s="608"/>
      <c r="CO3" s="608"/>
      <c r="CP3" s="608"/>
      <c r="CQ3" s="608"/>
      <c r="CR3" s="608"/>
      <c r="CS3" s="657"/>
      <c r="CT3" s="544" t="s">
        <v>89</v>
      </c>
      <c r="CU3" s="545"/>
      <c r="CV3" s="545"/>
      <c r="CW3" s="545"/>
      <c r="CX3" s="545"/>
      <c r="CY3" s="545"/>
      <c r="CZ3" s="545"/>
      <c r="DA3" s="615"/>
      <c r="DB3" s="544" t="s">
        <v>90</v>
      </c>
      <c r="DC3" s="545"/>
      <c r="DD3" s="545"/>
      <c r="DE3" s="545"/>
      <c r="DF3" s="545"/>
      <c r="DG3" s="545"/>
      <c r="DH3" s="545"/>
      <c r="DI3" s="615"/>
      <c r="DJ3" s="183"/>
      <c r="DK3" s="183"/>
      <c r="DL3" s="183"/>
      <c r="DM3" s="183"/>
      <c r="DN3" s="183"/>
      <c r="DO3" s="183"/>
    </row>
    <row r="4" spans="1:119" ht="18.75" customHeight="1">
      <c r="A4" s="184"/>
      <c r="B4" s="623"/>
      <c r="C4" s="624"/>
      <c r="D4" s="624"/>
      <c r="E4" s="625"/>
      <c r="F4" s="625"/>
      <c r="G4" s="625"/>
      <c r="H4" s="625"/>
      <c r="I4" s="625"/>
      <c r="J4" s="625"/>
      <c r="K4" s="625"/>
      <c r="L4" s="625"/>
      <c r="M4" s="625"/>
      <c r="N4" s="625"/>
      <c r="O4" s="625"/>
      <c r="P4" s="625"/>
      <c r="Q4" s="625"/>
      <c r="R4" s="629"/>
      <c r="S4" s="629"/>
      <c r="T4" s="629"/>
      <c r="U4" s="629"/>
      <c r="V4" s="630"/>
      <c r="W4" s="616"/>
      <c r="X4" s="427"/>
      <c r="Y4" s="427"/>
      <c r="Z4" s="427"/>
      <c r="AA4" s="427"/>
      <c r="AB4" s="624"/>
      <c r="AC4" s="629"/>
      <c r="AD4" s="427"/>
      <c r="AE4" s="427"/>
      <c r="AF4" s="427"/>
      <c r="AG4" s="427"/>
      <c r="AH4" s="427"/>
      <c r="AI4" s="427"/>
      <c r="AJ4" s="427"/>
      <c r="AK4" s="427"/>
      <c r="AL4" s="617"/>
      <c r="AM4" s="571"/>
      <c r="AN4" s="481"/>
      <c r="AO4" s="481"/>
      <c r="AP4" s="481"/>
      <c r="AQ4" s="481"/>
      <c r="AR4" s="481"/>
      <c r="AS4" s="481"/>
      <c r="AT4" s="481"/>
      <c r="AU4" s="481"/>
      <c r="AV4" s="481"/>
      <c r="AW4" s="481"/>
      <c r="AX4" s="656"/>
      <c r="AY4" s="457" t="s">
        <v>91</v>
      </c>
      <c r="AZ4" s="458"/>
      <c r="BA4" s="458"/>
      <c r="BB4" s="458"/>
      <c r="BC4" s="458"/>
      <c r="BD4" s="458"/>
      <c r="BE4" s="458"/>
      <c r="BF4" s="458"/>
      <c r="BG4" s="458"/>
      <c r="BH4" s="458"/>
      <c r="BI4" s="458"/>
      <c r="BJ4" s="458"/>
      <c r="BK4" s="458"/>
      <c r="BL4" s="458"/>
      <c r="BM4" s="459"/>
      <c r="BN4" s="460">
        <v>5411033</v>
      </c>
      <c r="BO4" s="461"/>
      <c r="BP4" s="461"/>
      <c r="BQ4" s="461"/>
      <c r="BR4" s="461"/>
      <c r="BS4" s="461"/>
      <c r="BT4" s="461"/>
      <c r="BU4" s="462"/>
      <c r="BV4" s="460">
        <v>5172138</v>
      </c>
      <c r="BW4" s="461"/>
      <c r="BX4" s="461"/>
      <c r="BY4" s="461"/>
      <c r="BZ4" s="461"/>
      <c r="CA4" s="461"/>
      <c r="CB4" s="461"/>
      <c r="CC4" s="462"/>
      <c r="CD4" s="641" t="s">
        <v>92</v>
      </c>
      <c r="CE4" s="642"/>
      <c r="CF4" s="642"/>
      <c r="CG4" s="642"/>
      <c r="CH4" s="642"/>
      <c r="CI4" s="642"/>
      <c r="CJ4" s="642"/>
      <c r="CK4" s="642"/>
      <c r="CL4" s="642"/>
      <c r="CM4" s="642"/>
      <c r="CN4" s="642"/>
      <c r="CO4" s="642"/>
      <c r="CP4" s="642"/>
      <c r="CQ4" s="642"/>
      <c r="CR4" s="642"/>
      <c r="CS4" s="643"/>
      <c r="CT4" s="644">
        <v>4.4000000000000004</v>
      </c>
      <c r="CU4" s="645"/>
      <c r="CV4" s="645"/>
      <c r="CW4" s="645"/>
      <c r="CX4" s="645"/>
      <c r="CY4" s="645"/>
      <c r="CZ4" s="645"/>
      <c r="DA4" s="646"/>
      <c r="DB4" s="644">
        <v>10.5</v>
      </c>
      <c r="DC4" s="645"/>
      <c r="DD4" s="645"/>
      <c r="DE4" s="645"/>
      <c r="DF4" s="645"/>
      <c r="DG4" s="645"/>
      <c r="DH4" s="645"/>
      <c r="DI4" s="646"/>
      <c r="DJ4" s="183"/>
      <c r="DK4" s="183"/>
      <c r="DL4" s="183"/>
      <c r="DM4" s="183"/>
      <c r="DN4" s="183"/>
      <c r="DO4" s="183"/>
    </row>
    <row r="5" spans="1:119" ht="18.75" customHeight="1">
      <c r="A5" s="184"/>
      <c r="B5" s="651"/>
      <c r="C5" s="482"/>
      <c r="D5" s="482"/>
      <c r="E5" s="652"/>
      <c r="F5" s="652"/>
      <c r="G5" s="652"/>
      <c r="H5" s="652"/>
      <c r="I5" s="652"/>
      <c r="J5" s="652"/>
      <c r="K5" s="652"/>
      <c r="L5" s="652"/>
      <c r="M5" s="652"/>
      <c r="N5" s="652"/>
      <c r="O5" s="652"/>
      <c r="P5" s="652"/>
      <c r="Q5" s="652"/>
      <c r="R5" s="480"/>
      <c r="S5" s="480"/>
      <c r="T5" s="480"/>
      <c r="U5" s="480"/>
      <c r="V5" s="655"/>
      <c r="W5" s="571"/>
      <c r="X5" s="481"/>
      <c r="Y5" s="481"/>
      <c r="Z5" s="481"/>
      <c r="AA5" s="481"/>
      <c r="AB5" s="482"/>
      <c r="AC5" s="480"/>
      <c r="AD5" s="481"/>
      <c r="AE5" s="481"/>
      <c r="AF5" s="481"/>
      <c r="AG5" s="481"/>
      <c r="AH5" s="481"/>
      <c r="AI5" s="481"/>
      <c r="AJ5" s="481"/>
      <c r="AK5" s="481"/>
      <c r="AL5" s="656"/>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5246127</v>
      </c>
      <c r="BO5" s="466"/>
      <c r="BP5" s="466"/>
      <c r="BQ5" s="466"/>
      <c r="BR5" s="466"/>
      <c r="BS5" s="466"/>
      <c r="BT5" s="466"/>
      <c r="BU5" s="467"/>
      <c r="BV5" s="465">
        <v>4806720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94.8</v>
      </c>
      <c r="CU5" s="436"/>
      <c r="CV5" s="436"/>
      <c r="CW5" s="436"/>
      <c r="CX5" s="436"/>
      <c r="CY5" s="436"/>
      <c r="CZ5" s="436"/>
      <c r="DA5" s="437"/>
      <c r="DB5" s="435">
        <v>91</v>
      </c>
      <c r="DC5" s="436"/>
      <c r="DD5" s="436"/>
      <c r="DE5" s="436"/>
      <c r="DF5" s="436"/>
      <c r="DG5" s="436"/>
      <c r="DH5" s="436"/>
      <c r="DI5" s="437"/>
      <c r="DJ5" s="183"/>
      <c r="DK5" s="183"/>
      <c r="DL5" s="183"/>
      <c r="DM5" s="183"/>
      <c r="DN5" s="183"/>
      <c r="DO5" s="183"/>
    </row>
    <row r="6" spans="1:119" ht="18.75" customHeight="1">
      <c r="A6" s="184"/>
      <c r="B6" s="621" t="s">
        <v>97</v>
      </c>
      <c r="C6" s="479"/>
      <c r="D6" s="479"/>
      <c r="E6" s="622"/>
      <c r="F6" s="622"/>
      <c r="G6" s="622"/>
      <c r="H6" s="622"/>
      <c r="I6" s="622"/>
      <c r="J6" s="622"/>
      <c r="K6" s="622"/>
      <c r="L6" s="622" t="s">
        <v>98</v>
      </c>
      <c r="M6" s="622"/>
      <c r="N6" s="622"/>
      <c r="O6" s="622"/>
      <c r="P6" s="622"/>
      <c r="Q6" s="622"/>
      <c r="R6" s="503"/>
      <c r="S6" s="503"/>
      <c r="T6" s="503"/>
      <c r="U6" s="503"/>
      <c r="V6" s="628"/>
      <c r="W6" s="556" t="s">
        <v>99</v>
      </c>
      <c r="X6" s="478"/>
      <c r="Y6" s="478"/>
      <c r="Z6" s="478"/>
      <c r="AA6" s="478"/>
      <c r="AB6" s="479"/>
      <c r="AC6" s="633" t="s">
        <v>100</v>
      </c>
      <c r="AD6" s="634"/>
      <c r="AE6" s="634"/>
      <c r="AF6" s="634"/>
      <c r="AG6" s="634"/>
      <c r="AH6" s="634"/>
      <c r="AI6" s="634"/>
      <c r="AJ6" s="634"/>
      <c r="AK6" s="634"/>
      <c r="AL6" s="635"/>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164906</v>
      </c>
      <c r="BO6" s="466"/>
      <c r="BP6" s="466"/>
      <c r="BQ6" s="466"/>
      <c r="BR6" s="466"/>
      <c r="BS6" s="466"/>
      <c r="BT6" s="466"/>
      <c r="BU6" s="467"/>
      <c r="BV6" s="465">
        <v>365418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8">
        <v>98.8</v>
      </c>
      <c r="CU6" s="619"/>
      <c r="CV6" s="619"/>
      <c r="CW6" s="619"/>
      <c r="CX6" s="619"/>
      <c r="CY6" s="619"/>
      <c r="CZ6" s="619"/>
      <c r="DA6" s="620"/>
      <c r="DB6" s="618">
        <v>95.2</v>
      </c>
      <c r="DC6" s="619"/>
      <c r="DD6" s="619"/>
      <c r="DE6" s="619"/>
      <c r="DF6" s="619"/>
      <c r="DG6" s="619"/>
      <c r="DH6" s="619"/>
      <c r="DI6" s="620"/>
      <c r="DJ6" s="183"/>
      <c r="DK6" s="183"/>
      <c r="DL6" s="183"/>
      <c r="DM6" s="183"/>
      <c r="DN6" s="183"/>
      <c r="DO6" s="183"/>
    </row>
    <row r="7" spans="1:119" ht="18.75" customHeight="1">
      <c r="A7" s="184"/>
      <c r="B7" s="623"/>
      <c r="C7" s="624"/>
      <c r="D7" s="624"/>
      <c r="E7" s="625"/>
      <c r="F7" s="625"/>
      <c r="G7" s="625"/>
      <c r="H7" s="625"/>
      <c r="I7" s="625"/>
      <c r="J7" s="625"/>
      <c r="K7" s="625"/>
      <c r="L7" s="625"/>
      <c r="M7" s="625"/>
      <c r="N7" s="625"/>
      <c r="O7" s="625"/>
      <c r="P7" s="625"/>
      <c r="Q7" s="625"/>
      <c r="R7" s="629"/>
      <c r="S7" s="629"/>
      <c r="T7" s="629"/>
      <c r="U7" s="629"/>
      <c r="V7" s="630"/>
      <c r="W7" s="616"/>
      <c r="X7" s="427"/>
      <c r="Y7" s="427"/>
      <c r="Z7" s="427"/>
      <c r="AA7" s="427"/>
      <c r="AB7" s="624"/>
      <c r="AC7" s="636"/>
      <c r="AD7" s="428"/>
      <c r="AE7" s="428"/>
      <c r="AF7" s="428"/>
      <c r="AG7" s="428"/>
      <c r="AH7" s="428"/>
      <c r="AI7" s="428"/>
      <c r="AJ7" s="428"/>
      <c r="AK7" s="428"/>
      <c r="AL7" s="637"/>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34261</v>
      </c>
      <c r="BO7" s="466"/>
      <c r="BP7" s="466"/>
      <c r="BQ7" s="466"/>
      <c r="BR7" s="466"/>
      <c r="BS7" s="466"/>
      <c r="BT7" s="466"/>
      <c r="BU7" s="467"/>
      <c r="BV7" s="465">
        <v>56579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2969431</v>
      </c>
      <c r="CU7" s="466"/>
      <c r="CV7" s="466"/>
      <c r="CW7" s="466"/>
      <c r="CX7" s="466"/>
      <c r="CY7" s="466"/>
      <c r="CZ7" s="466"/>
      <c r="DA7" s="467"/>
      <c r="DB7" s="465">
        <v>2942545</v>
      </c>
      <c r="DC7" s="466"/>
      <c r="DD7" s="466"/>
      <c r="DE7" s="466"/>
      <c r="DF7" s="466"/>
      <c r="DG7" s="466"/>
      <c r="DH7" s="466"/>
      <c r="DI7" s="467"/>
      <c r="DJ7" s="183"/>
      <c r="DK7" s="183"/>
      <c r="DL7" s="183"/>
      <c r="DM7" s="183"/>
      <c r="DN7" s="183"/>
      <c r="DO7" s="183"/>
    </row>
    <row r="8" spans="1:119" ht="18.75" customHeight="1" thickBot="1">
      <c r="A8" s="184"/>
      <c r="B8" s="626"/>
      <c r="C8" s="557"/>
      <c r="D8" s="557"/>
      <c r="E8" s="627"/>
      <c r="F8" s="627"/>
      <c r="G8" s="627"/>
      <c r="H8" s="627"/>
      <c r="I8" s="627"/>
      <c r="J8" s="627"/>
      <c r="K8" s="627"/>
      <c r="L8" s="627"/>
      <c r="M8" s="627"/>
      <c r="N8" s="627"/>
      <c r="O8" s="627"/>
      <c r="P8" s="627"/>
      <c r="Q8" s="627"/>
      <c r="R8" s="631"/>
      <c r="S8" s="631"/>
      <c r="T8" s="631"/>
      <c r="U8" s="631"/>
      <c r="V8" s="632"/>
      <c r="W8" s="546"/>
      <c r="X8" s="547"/>
      <c r="Y8" s="547"/>
      <c r="Z8" s="547"/>
      <c r="AA8" s="547"/>
      <c r="AB8" s="557"/>
      <c r="AC8" s="638"/>
      <c r="AD8" s="639"/>
      <c r="AE8" s="639"/>
      <c r="AF8" s="639"/>
      <c r="AG8" s="639"/>
      <c r="AH8" s="639"/>
      <c r="AI8" s="639"/>
      <c r="AJ8" s="639"/>
      <c r="AK8" s="639"/>
      <c r="AL8" s="640"/>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130645</v>
      </c>
      <c r="BO8" s="466"/>
      <c r="BP8" s="466"/>
      <c r="BQ8" s="466"/>
      <c r="BR8" s="466"/>
      <c r="BS8" s="466"/>
      <c r="BT8" s="466"/>
      <c r="BU8" s="467"/>
      <c r="BV8" s="465">
        <v>308839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0.88</v>
      </c>
      <c r="CU8" s="579"/>
      <c r="CV8" s="579"/>
      <c r="CW8" s="579"/>
      <c r="CX8" s="579"/>
      <c r="CY8" s="579"/>
      <c r="CZ8" s="579"/>
      <c r="DA8" s="580"/>
      <c r="DB8" s="578">
        <v>0.85</v>
      </c>
      <c r="DC8" s="579"/>
      <c r="DD8" s="579"/>
      <c r="DE8" s="579"/>
      <c r="DF8" s="579"/>
      <c r="DG8" s="579"/>
      <c r="DH8" s="579"/>
      <c r="DI8" s="580"/>
      <c r="DJ8" s="183"/>
      <c r="DK8" s="183"/>
      <c r="DL8" s="183"/>
      <c r="DM8" s="183"/>
      <c r="DN8" s="183"/>
      <c r="DO8" s="183"/>
    </row>
    <row r="9" spans="1:119" ht="18.75" customHeight="1" thickBot="1">
      <c r="A9" s="184"/>
      <c r="B9" s="607" t="s">
        <v>111</v>
      </c>
      <c r="C9" s="608"/>
      <c r="D9" s="608"/>
      <c r="E9" s="608"/>
      <c r="F9" s="608"/>
      <c r="G9" s="608"/>
      <c r="H9" s="608"/>
      <c r="I9" s="608"/>
      <c r="J9" s="608"/>
      <c r="K9" s="528"/>
      <c r="L9" s="609" t="s">
        <v>112</v>
      </c>
      <c r="M9" s="610"/>
      <c r="N9" s="610"/>
      <c r="O9" s="610"/>
      <c r="P9" s="610"/>
      <c r="Q9" s="611"/>
      <c r="R9" s="612">
        <v>8225</v>
      </c>
      <c r="S9" s="613"/>
      <c r="T9" s="613"/>
      <c r="U9" s="613"/>
      <c r="V9" s="614"/>
      <c r="W9" s="544" t="s">
        <v>113</v>
      </c>
      <c r="X9" s="545"/>
      <c r="Y9" s="545"/>
      <c r="Z9" s="545"/>
      <c r="AA9" s="545"/>
      <c r="AB9" s="545"/>
      <c r="AC9" s="545"/>
      <c r="AD9" s="545"/>
      <c r="AE9" s="545"/>
      <c r="AF9" s="545"/>
      <c r="AG9" s="545"/>
      <c r="AH9" s="545"/>
      <c r="AI9" s="545"/>
      <c r="AJ9" s="545"/>
      <c r="AK9" s="545"/>
      <c r="AL9" s="615"/>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-178194</v>
      </c>
      <c r="BO9" s="466"/>
      <c r="BP9" s="466"/>
      <c r="BQ9" s="466"/>
      <c r="BR9" s="466"/>
      <c r="BS9" s="466"/>
      <c r="BT9" s="466"/>
      <c r="BU9" s="467"/>
      <c r="BV9" s="465">
        <v>-205136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11.3</v>
      </c>
      <c r="CU9" s="436"/>
      <c r="CV9" s="436"/>
      <c r="CW9" s="436"/>
      <c r="CX9" s="436"/>
      <c r="CY9" s="436"/>
      <c r="CZ9" s="436"/>
      <c r="DA9" s="437"/>
      <c r="DB9" s="435">
        <v>10.9</v>
      </c>
      <c r="DC9" s="436"/>
      <c r="DD9" s="436"/>
      <c r="DE9" s="436"/>
      <c r="DF9" s="436"/>
      <c r="DG9" s="436"/>
      <c r="DH9" s="436"/>
      <c r="DI9" s="437"/>
      <c r="DJ9" s="183"/>
      <c r="DK9" s="183"/>
      <c r="DL9" s="183"/>
      <c r="DM9" s="183"/>
      <c r="DN9" s="183"/>
      <c r="DO9" s="183"/>
    </row>
    <row r="10" spans="1:119" ht="18.75" customHeight="1" thickBot="1">
      <c r="A10" s="184"/>
      <c r="B10" s="607"/>
      <c r="C10" s="608"/>
      <c r="D10" s="608"/>
      <c r="E10" s="608"/>
      <c r="F10" s="608"/>
      <c r="G10" s="608"/>
      <c r="H10" s="608"/>
      <c r="I10" s="608"/>
      <c r="J10" s="608"/>
      <c r="K10" s="528"/>
      <c r="L10" s="438" t="s">
        <v>117</v>
      </c>
      <c r="M10" s="439"/>
      <c r="N10" s="439"/>
      <c r="O10" s="439"/>
      <c r="P10" s="439"/>
      <c r="Q10" s="440"/>
      <c r="R10" s="441">
        <v>8373</v>
      </c>
      <c r="S10" s="442"/>
      <c r="T10" s="442"/>
      <c r="U10" s="442"/>
      <c r="V10" s="444"/>
      <c r="W10" s="616"/>
      <c r="X10" s="427"/>
      <c r="Y10" s="427"/>
      <c r="Z10" s="427"/>
      <c r="AA10" s="427"/>
      <c r="AB10" s="427"/>
      <c r="AC10" s="427"/>
      <c r="AD10" s="427"/>
      <c r="AE10" s="427"/>
      <c r="AF10" s="427"/>
      <c r="AG10" s="427"/>
      <c r="AH10" s="427"/>
      <c r="AI10" s="427"/>
      <c r="AJ10" s="427"/>
      <c r="AK10" s="427"/>
      <c r="AL10" s="617"/>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767</v>
      </c>
      <c r="BO10" s="466"/>
      <c r="BP10" s="466"/>
      <c r="BQ10" s="466"/>
      <c r="BR10" s="466"/>
      <c r="BS10" s="466"/>
      <c r="BT10" s="466"/>
      <c r="BU10" s="467"/>
      <c r="BV10" s="465">
        <v>903</v>
      </c>
      <c r="BW10" s="466"/>
      <c r="BX10" s="466"/>
      <c r="BY10" s="466"/>
      <c r="BZ10" s="466"/>
      <c r="CA10" s="466"/>
      <c r="CB10" s="466"/>
      <c r="CC10" s="467"/>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607"/>
      <c r="C11" s="608"/>
      <c r="D11" s="608"/>
      <c r="E11" s="608"/>
      <c r="F11" s="608"/>
      <c r="G11" s="608"/>
      <c r="H11" s="608"/>
      <c r="I11" s="608"/>
      <c r="J11" s="608"/>
      <c r="K11" s="528"/>
      <c r="L11" s="511" t="s">
        <v>122</v>
      </c>
      <c r="M11" s="512"/>
      <c r="N11" s="512"/>
      <c r="O11" s="512"/>
      <c r="P11" s="512"/>
      <c r="Q11" s="513"/>
      <c r="R11" s="604" t="s">
        <v>123</v>
      </c>
      <c r="S11" s="605"/>
      <c r="T11" s="605"/>
      <c r="U11" s="605"/>
      <c r="V11" s="606"/>
      <c r="W11" s="616"/>
      <c r="X11" s="427"/>
      <c r="Y11" s="427"/>
      <c r="Z11" s="427"/>
      <c r="AA11" s="427"/>
      <c r="AB11" s="427"/>
      <c r="AC11" s="427"/>
      <c r="AD11" s="427"/>
      <c r="AE11" s="427"/>
      <c r="AF11" s="427"/>
      <c r="AG11" s="427"/>
      <c r="AH11" s="427"/>
      <c r="AI11" s="427"/>
      <c r="AJ11" s="427"/>
      <c r="AK11" s="427"/>
      <c r="AL11" s="617"/>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3"/>
      <c r="DK11" s="183"/>
      <c r="DL11" s="183"/>
      <c r="DM11" s="183"/>
      <c r="DN11" s="183"/>
      <c r="DO11" s="183"/>
    </row>
    <row r="12" spans="1:119" ht="18.75" customHeight="1">
      <c r="A12" s="184"/>
      <c r="B12" s="581" t="s">
        <v>129</v>
      </c>
      <c r="C12" s="582"/>
      <c r="D12" s="582"/>
      <c r="E12" s="582"/>
      <c r="F12" s="582"/>
      <c r="G12" s="582"/>
      <c r="H12" s="582"/>
      <c r="I12" s="582"/>
      <c r="J12" s="582"/>
      <c r="K12" s="583"/>
      <c r="L12" s="590" t="s">
        <v>130</v>
      </c>
      <c r="M12" s="591"/>
      <c r="N12" s="591"/>
      <c r="O12" s="591"/>
      <c r="P12" s="591"/>
      <c r="Q12" s="592"/>
      <c r="R12" s="593">
        <v>9068</v>
      </c>
      <c r="S12" s="594"/>
      <c r="T12" s="594"/>
      <c r="U12" s="594"/>
      <c r="V12" s="595"/>
      <c r="W12" s="596" t="s">
        <v>1</v>
      </c>
      <c r="X12" s="523"/>
      <c r="Y12" s="523"/>
      <c r="Z12" s="523"/>
      <c r="AA12" s="523"/>
      <c r="AB12" s="597"/>
      <c r="AC12" s="598" t="s">
        <v>131</v>
      </c>
      <c r="AD12" s="599"/>
      <c r="AE12" s="599"/>
      <c r="AF12" s="599"/>
      <c r="AG12" s="600"/>
      <c r="AH12" s="598" t="s">
        <v>132</v>
      </c>
      <c r="AI12" s="599"/>
      <c r="AJ12" s="599"/>
      <c r="AK12" s="599"/>
      <c r="AL12" s="601"/>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150000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3"/>
      <c r="DK12" s="183"/>
      <c r="DL12" s="183"/>
      <c r="DM12" s="183"/>
      <c r="DN12" s="183"/>
      <c r="DO12" s="183"/>
    </row>
    <row r="13" spans="1:119" ht="18.75" customHeight="1">
      <c r="A13" s="184"/>
      <c r="B13" s="584"/>
      <c r="C13" s="585"/>
      <c r="D13" s="585"/>
      <c r="E13" s="585"/>
      <c r="F13" s="585"/>
      <c r="G13" s="585"/>
      <c r="H13" s="585"/>
      <c r="I13" s="585"/>
      <c r="J13" s="585"/>
      <c r="K13" s="586"/>
      <c r="L13" s="194"/>
      <c r="M13" s="565" t="s">
        <v>138</v>
      </c>
      <c r="N13" s="566"/>
      <c r="O13" s="566"/>
      <c r="P13" s="566"/>
      <c r="Q13" s="567"/>
      <c r="R13" s="568">
        <v>8800</v>
      </c>
      <c r="S13" s="569"/>
      <c r="T13" s="569"/>
      <c r="U13" s="569"/>
      <c r="V13" s="570"/>
      <c r="W13" s="556" t="s">
        <v>139</v>
      </c>
      <c r="X13" s="478"/>
      <c r="Y13" s="478"/>
      <c r="Z13" s="478"/>
      <c r="AA13" s="478"/>
      <c r="AB13" s="479"/>
      <c r="AC13" s="441">
        <v>168</v>
      </c>
      <c r="AD13" s="442"/>
      <c r="AE13" s="442"/>
      <c r="AF13" s="442"/>
      <c r="AG13" s="443"/>
      <c r="AH13" s="441">
        <v>172</v>
      </c>
      <c r="AI13" s="442"/>
      <c r="AJ13" s="442"/>
      <c r="AK13" s="442"/>
      <c r="AL13" s="444"/>
      <c r="AM13" s="534" t="s">
        <v>140</v>
      </c>
      <c r="AN13" s="439"/>
      <c r="AO13" s="439"/>
      <c r="AP13" s="439"/>
      <c r="AQ13" s="439"/>
      <c r="AR13" s="439"/>
      <c r="AS13" s="439"/>
      <c r="AT13" s="440"/>
      <c r="AU13" s="522" t="s">
        <v>134</v>
      </c>
      <c r="AV13" s="523"/>
      <c r="AW13" s="523"/>
      <c r="AX13" s="523"/>
      <c r="AY13" s="445" t="s">
        <v>141</v>
      </c>
      <c r="AZ13" s="446"/>
      <c r="BA13" s="446"/>
      <c r="BB13" s="446"/>
      <c r="BC13" s="446"/>
      <c r="BD13" s="446"/>
      <c r="BE13" s="446"/>
      <c r="BF13" s="446"/>
      <c r="BG13" s="446"/>
      <c r="BH13" s="446"/>
      <c r="BI13" s="446"/>
      <c r="BJ13" s="446"/>
      <c r="BK13" s="446"/>
      <c r="BL13" s="446"/>
      <c r="BM13" s="447"/>
      <c r="BN13" s="465">
        <v>-277427</v>
      </c>
      <c r="BO13" s="466"/>
      <c r="BP13" s="466"/>
      <c r="BQ13" s="466"/>
      <c r="BR13" s="466"/>
      <c r="BS13" s="466"/>
      <c r="BT13" s="466"/>
      <c r="BU13" s="467"/>
      <c r="BV13" s="465">
        <v>-354233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12.9</v>
      </c>
      <c r="CU13" s="436"/>
      <c r="CV13" s="436"/>
      <c r="CW13" s="436"/>
      <c r="CX13" s="436"/>
      <c r="CY13" s="436"/>
      <c r="CZ13" s="436"/>
      <c r="DA13" s="437"/>
      <c r="DB13" s="435">
        <v>13.4</v>
      </c>
      <c r="DC13" s="436"/>
      <c r="DD13" s="436"/>
      <c r="DE13" s="436"/>
      <c r="DF13" s="436"/>
      <c r="DG13" s="436"/>
      <c r="DH13" s="436"/>
      <c r="DI13" s="437"/>
      <c r="DJ13" s="183"/>
      <c r="DK13" s="183"/>
      <c r="DL13" s="183"/>
      <c r="DM13" s="183"/>
      <c r="DN13" s="183"/>
      <c r="DO13" s="183"/>
    </row>
    <row r="14" spans="1:119" ht="18.75" customHeight="1" thickBot="1">
      <c r="A14" s="184"/>
      <c r="B14" s="584"/>
      <c r="C14" s="585"/>
      <c r="D14" s="585"/>
      <c r="E14" s="585"/>
      <c r="F14" s="585"/>
      <c r="G14" s="585"/>
      <c r="H14" s="585"/>
      <c r="I14" s="585"/>
      <c r="J14" s="585"/>
      <c r="K14" s="586"/>
      <c r="L14" s="558" t="s">
        <v>143</v>
      </c>
      <c r="M14" s="602"/>
      <c r="N14" s="602"/>
      <c r="O14" s="602"/>
      <c r="P14" s="602"/>
      <c r="Q14" s="603"/>
      <c r="R14" s="568">
        <v>8987</v>
      </c>
      <c r="S14" s="569"/>
      <c r="T14" s="569"/>
      <c r="U14" s="569"/>
      <c r="V14" s="570"/>
      <c r="W14" s="571"/>
      <c r="X14" s="481"/>
      <c r="Y14" s="481"/>
      <c r="Z14" s="481"/>
      <c r="AA14" s="481"/>
      <c r="AB14" s="482"/>
      <c r="AC14" s="561">
        <v>4.4000000000000004</v>
      </c>
      <c r="AD14" s="562"/>
      <c r="AE14" s="562"/>
      <c r="AF14" s="562"/>
      <c r="AG14" s="563"/>
      <c r="AH14" s="561">
        <v>4.5999999999999996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57.3</v>
      </c>
      <c r="CU14" s="573"/>
      <c r="CV14" s="573"/>
      <c r="CW14" s="573"/>
      <c r="CX14" s="573"/>
      <c r="CY14" s="573"/>
      <c r="CZ14" s="573"/>
      <c r="DA14" s="574"/>
      <c r="DB14" s="572">
        <v>56.2</v>
      </c>
      <c r="DC14" s="573"/>
      <c r="DD14" s="573"/>
      <c r="DE14" s="573"/>
      <c r="DF14" s="573"/>
      <c r="DG14" s="573"/>
      <c r="DH14" s="573"/>
      <c r="DI14" s="574"/>
      <c r="DJ14" s="183"/>
      <c r="DK14" s="183"/>
      <c r="DL14" s="183"/>
      <c r="DM14" s="183"/>
      <c r="DN14" s="183"/>
      <c r="DO14" s="183"/>
    </row>
    <row r="15" spans="1:119" ht="18.75" customHeight="1">
      <c r="A15" s="184"/>
      <c r="B15" s="584"/>
      <c r="C15" s="585"/>
      <c r="D15" s="585"/>
      <c r="E15" s="585"/>
      <c r="F15" s="585"/>
      <c r="G15" s="585"/>
      <c r="H15" s="585"/>
      <c r="I15" s="585"/>
      <c r="J15" s="585"/>
      <c r="K15" s="586"/>
      <c r="L15" s="194"/>
      <c r="M15" s="565" t="s">
        <v>138</v>
      </c>
      <c r="N15" s="566"/>
      <c r="O15" s="566"/>
      <c r="P15" s="566"/>
      <c r="Q15" s="567"/>
      <c r="R15" s="568">
        <v>8749</v>
      </c>
      <c r="S15" s="569"/>
      <c r="T15" s="569"/>
      <c r="U15" s="569"/>
      <c r="V15" s="570"/>
      <c r="W15" s="556" t="s">
        <v>145</v>
      </c>
      <c r="X15" s="478"/>
      <c r="Y15" s="478"/>
      <c r="Z15" s="478"/>
      <c r="AA15" s="478"/>
      <c r="AB15" s="479"/>
      <c r="AC15" s="441">
        <v>795</v>
      </c>
      <c r="AD15" s="442"/>
      <c r="AE15" s="442"/>
      <c r="AF15" s="442"/>
      <c r="AG15" s="443"/>
      <c r="AH15" s="441">
        <v>663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1998283</v>
      </c>
      <c r="BO15" s="461"/>
      <c r="BP15" s="461"/>
      <c r="BQ15" s="461"/>
      <c r="BR15" s="461"/>
      <c r="BS15" s="461"/>
      <c r="BT15" s="461"/>
      <c r="BU15" s="462"/>
      <c r="BV15" s="460">
        <v>1968225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20.9</v>
      </c>
      <c r="AD16" s="562"/>
      <c r="AE16" s="562"/>
      <c r="AF16" s="562"/>
      <c r="AG16" s="563"/>
      <c r="AH16" s="561">
        <v>17.600000000000001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2243526</v>
      </c>
      <c r="BO16" s="466"/>
      <c r="BP16" s="466"/>
      <c r="BQ16" s="466"/>
      <c r="BR16" s="466"/>
      <c r="BS16" s="466"/>
      <c r="BT16" s="466"/>
      <c r="BU16" s="467"/>
      <c r="BV16" s="465">
        <v>2208242</v>
      </c>
      <c r="BW16" s="466"/>
      <c r="BX16" s="466"/>
      <c r="BY16" s="466"/>
      <c r="BZ16" s="466"/>
      <c r="CA16" s="466"/>
      <c r="CB16" s="466"/>
      <c r="CC16" s="467"/>
      <c r="CD16" s="198"/>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3"/>
      <c r="DK16" s="183"/>
      <c r="DL16" s="183"/>
      <c r="DM16" s="183"/>
      <c r="DN16" s="183"/>
      <c r="DO16" s="183"/>
    </row>
    <row r="17" spans="1:119" ht="18.75" customHeight="1" thickBot="1">
      <c r="A17" s="184"/>
      <c r="B17" s="587"/>
      <c r="C17" s="588"/>
      <c r="D17" s="588"/>
      <c r="E17" s="588"/>
      <c r="F17" s="588"/>
      <c r="G17" s="588"/>
      <c r="H17" s="588"/>
      <c r="I17" s="588"/>
      <c r="J17" s="588"/>
      <c r="K17" s="589"/>
      <c r="L17" s="199"/>
      <c r="M17" s="550" t="s">
        <v>151</v>
      </c>
      <c r="N17" s="551"/>
      <c r="O17" s="551"/>
      <c r="P17" s="551"/>
      <c r="Q17" s="552"/>
      <c r="R17" s="553" t="s">
        <v>152</v>
      </c>
      <c r="S17" s="554"/>
      <c r="T17" s="554"/>
      <c r="U17" s="554"/>
      <c r="V17" s="555"/>
      <c r="W17" s="556" t="s">
        <v>153</v>
      </c>
      <c r="X17" s="478"/>
      <c r="Y17" s="478"/>
      <c r="Z17" s="478"/>
      <c r="AA17" s="478"/>
      <c r="AB17" s="479"/>
      <c r="AC17" s="441">
        <v>2845</v>
      </c>
      <c r="AD17" s="442"/>
      <c r="AE17" s="442"/>
      <c r="AF17" s="442"/>
      <c r="AG17" s="443"/>
      <c r="AH17" s="441">
        <v>2941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2603891</v>
      </c>
      <c r="BO17" s="466"/>
      <c r="BP17" s="466"/>
      <c r="BQ17" s="466"/>
      <c r="BR17" s="466"/>
      <c r="BS17" s="466"/>
      <c r="BT17" s="466"/>
      <c r="BU17" s="467"/>
      <c r="BV17" s="465">
        <v>2566333</v>
      </c>
      <c r="BW17" s="466"/>
      <c r="BX17" s="466"/>
      <c r="BY17" s="466"/>
      <c r="BZ17" s="466"/>
      <c r="CA17" s="466"/>
      <c r="CB17" s="466"/>
      <c r="CC17" s="467"/>
      <c r="CD17" s="198"/>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3"/>
      <c r="DK17" s="183"/>
      <c r="DL17" s="183"/>
      <c r="DM17" s="183"/>
      <c r="DN17" s="183"/>
      <c r="DO17" s="183"/>
    </row>
    <row r="18" spans="1:119" ht="18.75" customHeight="1" thickBot="1">
      <c r="A18" s="184"/>
      <c r="B18" s="527" t="s">
        <v>155</v>
      </c>
      <c r="C18" s="528"/>
      <c r="D18" s="528"/>
      <c r="E18" s="529"/>
      <c r="F18" s="529"/>
      <c r="G18" s="529"/>
      <c r="H18" s="529"/>
      <c r="I18" s="529"/>
      <c r="J18" s="529"/>
      <c r="K18" s="529"/>
      <c r="L18" s="530">
        <v>37.44</v>
      </c>
      <c r="M18" s="530"/>
      <c r="N18" s="530"/>
      <c r="O18" s="530"/>
      <c r="P18" s="530"/>
      <c r="Q18" s="530"/>
      <c r="R18" s="531"/>
      <c r="S18" s="531"/>
      <c r="T18" s="531"/>
      <c r="U18" s="531"/>
      <c r="V18" s="532"/>
      <c r="W18" s="546"/>
      <c r="X18" s="547"/>
      <c r="Y18" s="547"/>
      <c r="Z18" s="547"/>
      <c r="AA18" s="547"/>
      <c r="AB18" s="557"/>
      <c r="AC18" s="429">
        <v>74.7</v>
      </c>
      <c r="AD18" s="430"/>
      <c r="AE18" s="430"/>
      <c r="AF18" s="430"/>
      <c r="AG18" s="533"/>
      <c r="AH18" s="429">
        <v>77.900000000000006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2874040</v>
      </c>
      <c r="BO18" s="466"/>
      <c r="BP18" s="466"/>
      <c r="BQ18" s="466"/>
      <c r="BR18" s="466"/>
      <c r="BS18" s="466"/>
      <c r="BT18" s="466"/>
      <c r="BU18" s="467"/>
      <c r="BV18" s="465">
        <v>2755853</v>
      </c>
      <c r="BW18" s="466"/>
      <c r="BX18" s="466"/>
      <c r="BY18" s="466"/>
      <c r="BZ18" s="466"/>
      <c r="CA18" s="466"/>
      <c r="CB18" s="466"/>
      <c r="CC18" s="467"/>
      <c r="CD18" s="198"/>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3"/>
      <c r="DK18" s="183"/>
      <c r="DL18" s="183"/>
      <c r="DM18" s="183"/>
      <c r="DN18" s="183"/>
      <c r="DO18" s="183"/>
    </row>
    <row r="19" spans="1:119" ht="18.75" customHeight="1" thickBot="1">
      <c r="A19" s="184"/>
      <c r="B19" s="527" t="s">
        <v>157</v>
      </c>
      <c r="C19" s="528"/>
      <c r="D19" s="528"/>
      <c r="E19" s="529"/>
      <c r="F19" s="529"/>
      <c r="G19" s="529"/>
      <c r="H19" s="529"/>
      <c r="I19" s="529"/>
      <c r="J19" s="529"/>
      <c r="K19" s="529"/>
      <c r="L19" s="535">
        <v>220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3822971</v>
      </c>
      <c r="BO19" s="466"/>
      <c r="BP19" s="466"/>
      <c r="BQ19" s="466"/>
      <c r="BR19" s="466"/>
      <c r="BS19" s="466"/>
      <c r="BT19" s="466"/>
      <c r="BU19" s="467"/>
      <c r="BV19" s="465">
        <v>3970998</v>
      </c>
      <c r="BW19" s="466"/>
      <c r="BX19" s="466"/>
      <c r="BY19" s="466"/>
      <c r="BZ19" s="466"/>
      <c r="CA19" s="466"/>
      <c r="CB19" s="466"/>
      <c r="CC19" s="467"/>
      <c r="CD19" s="198"/>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3"/>
      <c r="DK19" s="183"/>
      <c r="DL19" s="183"/>
      <c r="DM19" s="183"/>
      <c r="DN19" s="183"/>
      <c r="DO19" s="183"/>
    </row>
    <row r="20" spans="1:119" ht="18.75" customHeight="1" thickBot="1">
      <c r="A20" s="184"/>
      <c r="B20" s="527" t="s">
        <v>159</v>
      </c>
      <c r="C20" s="528"/>
      <c r="D20" s="528"/>
      <c r="E20" s="529"/>
      <c r="F20" s="529"/>
      <c r="G20" s="529"/>
      <c r="H20" s="529"/>
      <c r="I20" s="529"/>
      <c r="J20" s="529"/>
      <c r="K20" s="529"/>
      <c r="L20" s="535">
        <v>2825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8"/>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3"/>
      <c r="DK20" s="183"/>
      <c r="DL20" s="183"/>
      <c r="DM20" s="183"/>
      <c r="DN20" s="183"/>
      <c r="DO20" s="183"/>
    </row>
    <row r="21" spans="1:119" ht="18.75" customHeight="1">
      <c r="A21" s="184"/>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8"/>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3"/>
      <c r="DK21" s="183"/>
      <c r="DL21" s="183"/>
      <c r="DM21" s="183"/>
      <c r="DN21" s="183"/>
      <c r="DO21" s="183"/>
    </row>
    <row r="22" spans="1:119" ht="18.75" customHeight="1" thickBot="1">
      <c r="A22" s="184"/>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8"/>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3"/>
      <c r="DK22" s="183"/>
      <c r="DL22" s="183"/>
      <c r="DM22" s="183"/>
      <c r="DN22" s="183"/>
      <c r="DO22" s="183"/>
    </row>
    <row r="23" spans="1:119" ht="18.75" customHeight="1">
      <c r="A23" s="184"/>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4664577</v>
      </c>
      <c r="BO23" s="466"/>
      <c r="BP23" s="466"/>
      <c r="BQ23" s="466"/>
      <c r="BR23" s="466"/>
      <c r="BS23" s="466"/>
      <c r="BT23" s="466"/>
      <c r="BU23" s="467"/>
      <c r="BV23" s="465">
        <v>4407107</v>
      </c>
      <c r="BW23" s="466"/>
      <c r="BX23" s="466"/>
      <c r="BY23" s="466"/>
      <c r="BZ23" s="466"/>
      <c r="CA23" s="466"/>
      <c r="CB23" s="466"/>
      <c r="CC23" s="467"/>
      <c r="CD23" s="198"/>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3"/>
      <c r="DK23" s="183"/>
      <c r="DL23" s="183"/>
      <c r="DM23" s="183"/>
      <c r="DN23" s="183"/>
      <c r="DO23" s="183"/>
    </row>
    <row r="24" spans="1:119" ht="18.75" customHeight="1" thickBot="1">
      <c r="A24" s="184"/>
      <c r="B24" s="497"/>
      <c r="C24" s="498"/>
      <c r="D24" s="499"/>
      <c r="E24" s="438" t="s">
        <v>168</v>
      </c>
      <c r="F24" s="439"/>
      <c r="G24" s="439"/>
      <c r="H24" s="439"/>
      <c r="I24" s="439"/>
      <c r="J24" s="439"/>
      <c r="K24" s="440"/>
      <c r="L24" s="441">
        <v>1</v>
      </c>
      <c r="M24" s="442"/>
      <c r="N24" s="442"/>
      <c r="O24" s="442"/>
      <c r="P24" s="443"/>
      <c r="Q24" s="441">
        <v>7190</v>
      </c>
      <c r="R24" s="442"/>
      <c r="S24" s="442"/>
      <c r="T24" s="442"/>
      <c r="U24" s="442"/>
      <c r="V24" s="443"/>
      <c r="W24" s="507"/>
      <c r="X24" s="498"/>
      <c r="Y24" s="499"/>
      <c r="Z24" s="438" t="s">
        <v>169</v>
      </c>
      <c r="AA24" s="439"/>
      <c r="AB24" s="439"/>
      <c r="AC24" s="439"/>
      <c r="AD24" s="439"/>
      <c r="AE24" s="439"/>
      <c r="AF24" s="439"/>
      <c r="AG24" s="440"/>
      <c r="AH24" s="441">
        <v>74</v>
      </c>
      <c r="AI24" s="442"/>
      <c r="AJ24" s="442"/>
      <c r="AK24" s="442"/>
      <c r="AL24" s="443"/>
      <c r="AM24" s="441">
        <v>220446</v>
      </c>
      <c r="AN24" s="442"/>
      <c r="AO24" s="442"/>
      <c r="AP24" s="442"/>
      <c r="AQ24" s="442"/>
      <c r="AR24" s="443"/>
      <c r="AS24" s="441">
        <v>2979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3940680</v>
      </c>
      <c r="BO24" s="466"/>
      <c r="BP24" s="466"/>
      <c r="BQ24" s="466"/>
      <c r="BR24" s="466"/>
      <c r="BS24" s="466"/>
      <c r="BT24" s="466"/>
      <c r="BU24" s="467"/>
      <c r="BV24" s="465">
        <v>3682607</v>
      </c>
      <c r="BW24" s="466"/>
      <c r="BX24" s="466"/>
      <c r="BY24" s="466"/>
      <c r="BZ24" s="466"/>
      <c r="CA24" s="466"/>
      <c r="CB24" s="466"/>
      <c r="CC24" s="467"/>
      <c r="CD24" s="198"/>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3"/>
      <c r="DK24" s="183"/>
      <c r="DL24" s="183"/>
      <c r="DM24" s="183"/>
      <c r="DN24" s="183"/>
      <c r="DO24" s="183"/>
    </row>
    <row r="25" spans="1:119" s="183" customFormat="1" ht="18.75" customHeight="1">
      <c r="A25" s="184"/>
      <c r="B25" s="497"/>
      <c r="C25" s="498"/>
      <c r="D25" s="499"/>
      <c r="E25" s="438" t="s">
        <v>171</v>
      </c>
      <c r="F25" s="439"/>
      <c r="G25" s="439"/>
      <c r="H25" s="439"/>
      <c r="I25" s="439"/>
      <c r="J25" s="439"/>
      <c r="K25" s="440"/>
      <c r="L25" s="441">
        <v>1</v>
      </c>
      <c r="M25" s="442"/>
      <c r="N25" s="442"/>
      <c r="O25" s="442"/>
      <c r="P25" s="443"/>
      <c r="Q25" s="441">
        <v>5910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137</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444036</v>
      </c>
      <c r="BO25" s="461"/>
      <c r="BP25" s="461"/>
      <c r="BQ25" s="461"/>
      <c r="BR25" s="461"/>
      <c r="BS25" s="461"/>
      <c r="BT25" s="461"/>
      <c r="BU25" s="462"/>
      <c r="BV25" s="460">
        <v>214973</v>
      </c>
      <c r="BW25" s="461"/>
      <c r="BX25" s="461"/>
      <c r="BY25" s="461"/>
      <c r="BZ25" s="461"/>
      <c r="CA25" s="461"/>
      <c r="CB25" s="461"/>
      <c r="CC25" s="462"/>
      <c r="CD25" s="198"/>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3" customFormat="1" ht="18.75" customHeight="1">
      <c r="A26" s="184"/>
      <c r="B26" s="497"/>
      <c r="C26" s="498"/>
      <c r="D26" s="499"/>
      <c r="E26" s="438" t="s">
        <v>175</v>
      </c>
      <c r="F26" s="439"/>
      <c r="G26" s="439"/>
      <c r="H26" s="439"/>
      <c r="I26" s="439"/>
      <c r="J26" s="439"/>
      <c r="K26" s="440"/>
      <c r="L26" s="441">
        <v>1</v>
      </c>
      <c r="M26" s="442"/>
      <c r="N26" s="442"/>
      <c r="O26" s="442"/>
      <c r="P26" s="443"/>
      <c r="Q26" s="441">
        <v>5510</v>
      </c>
      <c r="R26" s="442"/>
      <c r="S26" s="442"/>
      <c r="T26" s="442"/>
      <c r="U26" s="442"/>
      <c r="V26" s="443"/>
      <c r="W26" s="507"/>
      <c r="X26" s="498"/>
      <c r="Y26" s="499"/>
      <c r="Z26" s="438" t="s">
        <v>176</v>
      </c>
      <c r="AA26" s="520"/>
      <c r="AB26" s="520"/>
      <c r="AC26" s="520"/>
      <c r="AD26" s="520"/>
      <c r="AE26" s="520"/>
      <c r="AF26" s="520"/>
      <c r="AG26" s="521"/>
      <c r="AH26" s="441" t="s">
        <v>137</v>
      </c>
      <c r="AI26" s="442"/>
      <c r="AJ26" s="442"/>
      <c r="AK26" s="442"/>
      <c r="AL26" s="443"/>
      <c r="AM26" s="441" t="s">
        <v>137</v>
      </c>
      <c r="AN26" s="442"/>
      <c r="AO26" s="442"/>
      <c r="AP26" s="442"/>
      <c r="AQ26" s="442"/>
      <c r="AR26" s="443"/>
      <c r="AS26" s="441" t="s">
        <v>137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198"/>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4"/>
      <c r="B27" s="497"/>
      <c r="C27" s="498"/>
      <c r="D27" s="499"/>
      <c r="E27" s="438" t="s">
        <v>178</v>
      </c>
      <c r="F27" s="439"/>
      <c r="G27" s="439"/>
      <c r="H27" s="439"/>
      <c r="I27" s="439"/>
      <c r="J27" s="439"/>
      <c r="K27" s="440"/>
      <c r="L27" s="441">
        <v>1</v>
      </c>
      <c r="M27" s="442"/>
      <c r="N27" s="442"/>
      <c r="O27" s="442"/>
      <c r="P27" s="443"/>
      <c r="Q27" s="441">
        <v>3200</v>
      </c>
      <c r="R27" s="442"/>
      <c r="S27" s="442"/>
      <c r="T27" s="442"/>
      <c r="U27" s="442"/>
      <c r="V27" s="443"/>
      <c r="W27" s="507"/>
      <c r="X27" s="498"/>
      <c r="Y27" s="499"/>
      <c r="Z27" s="438" t="s">
        <v>179</v>
      </c>
      <c r="AA27" s="439"/>
      <c r="AB27" s="439"/>
      <c r="AC27" s="439"/>
      <c r="AD27" s="439"/>
      <c r="AE27" s="439"/>
      <c r="AF27" s="439"/>
      <c r="AG27" s="440"/>
      <c r="AH27" s="441">
        <v>7</v>
      </c>
      <c r="AI27" s="442"/>
      <c r="AJ27" s="442"/>
      <c r="AK27" s="442"/>
      <c r="AL27" s="443"/>
      <c r="AM27" s="441">
        <v>21770</v>
      </c>
      <c r="AN27" s="442"/>
      <c r="AO27" s="442"/>
      <c r="AP27" s="442"/>
      <c r="AQ27" s="442"/>
      <c r="AR27" s="443"/>
      <c r="AS27" s="441">
        <v>3110</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181</v>
      </c>
      <c r="BW27" s="469"/>
      <c r="BX27" s="469"/>
      <c r="BY27" s="469"/>
      <c r="BZ27" s="469"/>
      <c r="CA27" s="469"/>
      <c r="CB27" s="469"/>
      <c r="CC27" s="470"/>
      <c r="CD27" s="200"/>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3"/>
      <c r="DK27" s="183"/>
      <c r="DL27" s="183"/>
      <c r="DM27" s="183"/>
      <c r="DN27" s="183"/>
      <c r="DO27" s="183"/>
    </row>
    <row r="28" spans="1:119" ht="18.75" customHeight="1">
      <c r="A28" s="184"/>
      <c r="B28" s="497"/>
      <c r="C28" s="498"/>
      <c r="D28" s="499"/>
      <c r="E28" s="438" t="s">
        <v>182</v>
      </c>
      <c r="F28" s="439"/>
      <c r="G28" s="439"/>
      <c r="H28" s="439"/>
      <c r="I28" s="439"/>
      <c r="J28" s="439"/>
      <c r="K28" s="440"/>
      <c r="L28" s="441">
        <v>1</v>
      </c>
      <c r="M28" s="442"/>
      <c r="N28" s="442"/>
      <c r="O28" s="442"/>
      <c r="P28" s="443"/>
      <c r="Q28" s="441">
        <v>2710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181</v>
      </c>
      <c r="AN28" s="442"/>
      <c r="AO28" s="442"/>
      <c r="AP28" s="442"/>
      <c r="AQ28" s="442"/>
      <c r="AR28" s="443"/>
      <c r="AS28" s="441" t="s">
        <v>173</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740547</v>
      </c>
      <c r="BO28" s="461"/>
      <c r="BP28" s="461"/>
      <c r="BQ28" s="461"/>
      <c r="BR28" s="461"/>
      <c r="BS28" s="461"/>
      <c r="BT28" s="461"/>
      <c r="BU28" s="462"/>
      <c r="BV28" s="460">
        <v>839780</v>
      </c>
      <c r="BW28" s="461"/>
      <c r="BX28" s="461"/>
      <c r="BY28" s="461"/>
      <c r="BZ28" s="461"/>
      <c r="CA28" s="461"/>
      <c r="CB28" s="461"/>
      <c r="CC28" s="462"/>
      <c r="CD28" s="198"/>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3"/>
      <c r="DK28" s="183"/>
      <c r="DL28" s="183"/>
      <c r="DM28" s="183"/>
      <c r="DN28" s="183"/>
      <c r="DO28" s="183"/>
    </row>
    <row r="29" spans="1:119" ht="18.75" customHeight="1">
      <c r="A29" s="184"/>
      <c r="B29" s="497"/>
      <c r="C29" s="498"/>
      <c r="D29" s="499"/>
      <c r="E29" s="438" t="s">
        <v>185</v>
      </c>
      <c r="F29" s="439"/>
      <c r="G29" s="439"/>
      <c r="H29" s="439"/>
      <c r="I29" s="439"/>
      <c r="J29" s="439"/>
      <c r="K29" s="440"/>
      <c r="L29" s="441">
        <v>8</v>
      </c>
      <c r="M29" s="442"/>
      <c r="N29" s="442"/>
      <c r="O29" s="442"/>
      <c r="P29" s="443"/>
      <c r="Q29" s="441">
        <v>2500</v>
      </c>
      <c r="R29" s="442"/>
      <c r="S29" s="442"/>
      <c r="T29" s="442"/>
      <c r="U29" s="442"/>
      <c r="V29" s="443"/>
      <c r="W29" s="508"/>
      <c r="X29" s="509"/>
      <c r="Y29" s="510"/>
      <c r="Z29" s="438" t="s">
        <v>186</v>
      </c>
      <c r="AA29" s="439"/>
      <c r="AB29" s="439"/>
      <c r="AC29" s="439"/>
      <c r="AD29" s="439"/>
      <c r="AE29" s="439"/>
      <c r="AF29" s="439"/>
      <c r="AG29" s="440"/>
      <c r="AH29" s="441">
        <v>81</v>
      </c>
      <c r="AI29" s="442"/>
      <c r="AJ29" s="442"/>
      <c r="AK29" s="442"/>
      <c r="AL29" s="443"/>
      <c r="AM29" s="441">
        <v>242216</v>
      </c>
      <c r="AN29" s="442"/>
      <c r="AO29" s="442"/>
      <c r="AP29" s="442"/>
      <c r="AQ29" s="442"/>
      <c r="AR29" s="443"/>
      <c r="AS29" s="441">
        <v>2990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219630</v>
      </c>
      <c r="BO29" s="466"/>
      <c r="BP29" s="466"/>
      <c r="BQ29" s="466"/>
      <c r="BR29" s="466"/>
      <c r="BS29" s="466"/>
      <c r="BT29" s="466"/>
      <c r="BU29" s="467"/>
      <c r="BV29" s="465">
        <v>219257</v>
      </c>
      <c r="BW29" s="466"/>
      <c r="BX29" s="466"/>
      <c r="BY29" s="466"/>
      <c r="BZ29" s="466"/>
      <c r="CA29" s="466"/>
      <c r="CB29" s="466"/>
      <c r="CC29" s="467"/>
      <c r="CD29" s="200"/>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3"/>
      <c r="DK29" s="183"/>
      <c r="DL29" s="183"/>
      <c r="DM29" s="183"/>
      <c r="DN29" s="183"/>
      <c r="DO29" s="183"/>
    </row>
    <row r="30" spans="1:119" ht="18.75" customHeight="1" thickBot="1">
      <c r="A30" s="184"/>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93.2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240269</v>
      </c>
      <c r="BO30" s="469"/>
      <c r="BP30" s="469"/>
      <c r="BQ30" s="469"/>
      <c r="BR30" s="469"/>
      <c r="BS30" s="469"/>
      <c r="BT30" s="469"/>
      <c r="BU30" s="470"/>
      <c r="BV30" s="468">
        <v>203911</v>
      </c>
      <c r="BW30" s="469"/>
      <c r="BX30" s="469"/>
      <c r="BY30" s="469"/>
      <c r="BZ30" s="469"/>
      <c r="CA30" s="469"/>
      <c r="CB30" s="469"/>
      <c r="CC30" s="470"/>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428" t="s">
        <v>195</v>
      </c>
      <c r="D33" s="428"/>
      <c r="E33" s="427" t="s">
        <v>196</v>
      </c>
      <c r="F33" s="427"/>
      <c r="G33" s="427"/>
      <c r="H33" s="427"/>
      <c r="I33" s="427"/>
      <c r="J33" s="427"/>
      <c r="K33" s="427"/>
      <c r="L33" s="427"/>
      <c r="M33" s="427"/>
      <c r="N33" s="427"/>
      <c r="O33" s="427"/>
      <c r="P33" s="427"/>
      <c r="Q33" s="427"/>
      <c r="R33" s="427"/>
      <c r="S33" s="427"/>
      <c r="T33" s="213"/>
      <c r="U33" s="428" t="s">
        <v>197</v>
      </c>
      <c r="V33" s="428"/>
      <c r="W33" s="427" t="s">
        <v>198</v>
      </c>
      <c r="X33" s="427"/>
      <c r="Y33" s="427"/>
      <c r="Z33" s="427"/>
      <c r="AA33" s="427"/>
      <c r="AB33" s="427"/>
      <c r="AC33" s="427"/>
      <c r="AD33" s="427"/>
      <c r="AE33" s="427"/>
      <c r="AF33" s="427"/>
      <c r="AG33" s="427"/>
      <c r="AH33" s="427"/>
      <c r="AI33" s="427"/>
      <c r="AJ33" s="427"/>
      <c r="AK33" s="427"/>
      <c r="AL33" s="213"/>
      <c r="AM33" s="428" t="s">
        <v>199</v>
      </c>
      <c r="AN33" s="428"/>
      <c r="AO33" s="427" t="s">
        <v>196</v>
      </c>
      <c r="AP33" s="427"/>
      <c r="AQ33" s="427"/>
      <c r="AR33" s="427"/>
      <c r="AS33" s="427"/>
      <c r="AT33" s="427"/>
      <c r="AU33" s="427"/>
      <c r="AV33" s="427"/>
      <c r="AW33" s="427"/>
      <c r="AX33" s="427"/>
      <c r="AY33" s="427"/>
      <c r="AZ33" s="427"/>
      <c r="BA33" s="427"/>
      <c r="BB33" s="427"/>
      <c r="BC33" s="427"/>
      <c r="BD33" s="214"/>
      <c r="BE33" s="427" t="s">
        <v>200</v>
      </c>
      <c r="BF33" s="427"/>
      <c r="BG33" s="427" t="s">
        <v>201</v>
      </c>
      <c r="BH33" s="427"/>
      <c r="BI33" s="427"/>
      <c r="BJ33" s="427"/>
      <c r="BK33" s="427"/>
      <c r="BL33" s="427"/>
      <c r="BM33" s="427"/>
      <c r="BN33" s="427"/>
      <c r="BO33" s="427"/>
      <c r="BP33" s="427"/>
      <c r="BQ33" s="427"/>
      <c r="BR33" s="427"/>
      <c r="BS33" s="427"/>
      <c r="BT33" s="427"/>
      <c r="BU33" s="427"/>
      <c r="BV33" s="214"/>
      <c r="BW33" s="428" t="s">
        <v>200</v>
      </c>
      <c r="BX33" s="428"/>
      <c r="BY33" s="427" t="s">
        <v>202</v>
      </c>
      <c r="BZ33" s="427"/>
      <c r="CA33" s="427"/>
      <c r="CB33" s="427"/>
      <c r="CC33" s="427"/>
      <c r="CD33" s="427"/>
      <c r="CE33" s="427"/>
      <c r="CF33" s="427"/>
      <c r="CG33" s="427"/>
      <c r="CH33" s="427"/>
      <c r="CI33" s="427"/>
      <c r="CJ33" s="427"/>
      <c r="CK33" s="427"/>
      <c r="CL33" s="427"/>
      <c r="CM33" s="427"/>
      <c r="CN33" s="213"/>
      <c r="CO33" s="428" t="s">
        <v>197</v>
      </c>
      <c r="CP33" s="428"/>
      <c r="CQ33" s="427" t="s">
        <v>203</v>
      </c>
      <c r="CR33" s="427"/>
      <c r="CS33" s="427"/>
      <c r="CT33" s="427"/>
      <c r="CU33" s="427"/>
      <c r="CV33" s="427"/>
      <c r="CW33" s="427"/>
      <c r="CX33" s="427"/>
      <c r="CY33" s="427"/>
      <c r="CZ33" s="427"/>
      <c r="DA33" s="427"/>
      <c r="DB33" s="427"/>
      <c r="DC33" s="427"/>
      <c r="DD33" s="427"/>
      <c r="DE33" s="427"/>
      <c r="DF33" s="213"/>
      <c r="DG33" s="426" t="s">
        <v>204</v>
      </c>
      <c r="DH33" s="426"/>
      <c r="DI33" s="215"/>
      <c r="DJ33" s="183"/>
      <c r="DK33" s="183"/>
      <c r="DL33" s="183"/>
      <c r="DM33" s="183"/>
      <c r="DN33" s="183"/>
      <c r="DO33" s="183"/>
    </row>
    <row r="34" spans="1:119" ht="32.25" customHeight="1">
      <c r="A34" s="184"/>
      <c r="B34" s="210"/>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1"/>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1"/>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1"/>
      <c r="BE34" s="424">
        <f>IF(BG34="","",MAX(C34:D43,U34:V43,AM34:AN43)+1)</f>
        <v>6</v>
      </c>
      <c r="BF34" s="424"/>
      <c r="BG34" s="423" t="str">
        <f>IF('各会計、関係団体の財政状況及び健全化判断比率'!B32="","",'各会計、関係団体の財政状況及び健全化判断比率'!B32)</f>
        <v>草場地区再開発事業特別会計</v>
      </c>
      <c r="BH34" s="423"/>
      <c r="BI34" s="423"/>
      <c r="BJ34" s="423"/>
      <c r="BK34" s="423"/>
      <c r="BL34" s="423"/>
      <c r="BM34" s="423"/>
      <c r="BN34" s="423"/>
      <c r="BO34" s="423"/>
      <c r="BP34" s="423"/>
      <c r="BQ34" s="423"/>
      <c r="BR34" s="423"/>
      <c r="BS34" s="423"/>
      <c r="BT34" s="423"/>
      <c r="BU34" s="423"/>
      <c r="BV34" s="211"/>
      <c r="BW34" s="424">
        <f>IF(BY34="","",MAX(C34:D43,U34:V43,AM34:AN43,BE34:BF43)+1)</f>
        <v>7</v>
      </c>
      <c r="BX34" s="424"/>
      <c r="BY34" s="423" t="str">
        <f>IF('各会計、関係団体の財政状況及び健全化判断比率'!B68="","",'各会計、関係団体の財政状況及び健全化判断比率'!B68)</f>
        <v>福岡県市町村消防団員等公務災害補償組合（一般会計）</v>
      </c>
      <c r="BZ34" s="423"/>
      <c r="CA34" s="423"/>
      <c r="CB34" s="423"/>
      <c r="CC34" s="423"/>
      <c r="CD34" s="423"/>
      <c r="CE34" s="423"/>
      <c r="CF34" s="423"/>
      <c r="CG34" s="423"/>
      <c r="CH34" s="423"/>
      <c r="CI34" s="423"/>
      <c r="CJ34" s="423"/>
      <c r="CK34" s="423"/>
      <c r="CL34" s="423"/>
      <c r="CM34" s="423"/>
      <c r="CN34" s="211"/>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08"/>
      <c r="DG34" s="425" t="str">
        <f>IF('各会計、関係団体の財政状況及び健全化判断比率'!BR7="","",'各会計、関係団体の財政状況及び健全化判断比率'!BR7)</f>
        <v/>
      </c>
      <c r="DH34" s="425"/>
      <c r="DI34" s="215"/>
      <c r="DJ34" s="183"/>
      <c r="DK34" s="183"/>
      <c r="DL34" s="183"/>
      <c r="DM34" s="183"/>
      <c r="DN34" s="183"/>
      <c r="DO34" s="183"/>
    </row>
    <row r="35" spans="1:119" ht="32.25" customHeight="1">
      <c r="A35" s="184"/>
      <c r="B35" s="210"/>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1"/>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1"/>
      <c r="AM35" s="424">
        <f t="shared" ref="AM35:AM43" si="0">IF(AO35="","",AM34+1)</f>
        <v>5</v>
      </c>
      <c r="AN35" s="424"/>
      <c r="AO35" s="423" t="str">
        <f>IF('各会計、関係団体の財政状況及び健全化判断比率'!B31="","",'各会計、関係団体の財政状況及び健全化判断比率'!B31)</f>
        <v>下水道事業会計</v>
      </c>
      <c r="AP35" s="423"/>
      <c r="AQ35" s="423"/>
      <c r="AR35" s="423"/>
      <c r="AS35" s="423"/>
      <c r="AT35" s="423"/>
      <c r="AU35" s="423"/>
      <c r="AV35" s="423"/>
      <c r="AW35" s="423"/>
      <c r="AX35" s="423"/>
      <c r="AY35" s="423"/>
      <c r="AZ35" s="423"/>
      <c r="BA35" s="423"/>
      <c r="BB35" s="423"/>
      <c r="BC35" s="423"/>
      <c r="BD35" s="211"/>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1"/>
      <c r="BW35" s="424">
        <f t="shared" ref="BW35:BW43" si="2">IF(BY35="","",BW34+1)</f>
        <v>8</v>
      </c>
      <c r="BX35" s="424"/>
      <c r="BY35" s="423" t="str">
        <f>IF('各会計、関係団体の財政状況及び健全化判断比率'!B69="","",'各会計、関係団体の財政状況及び健全化判断比率'!B69)</f>
        <v>福岡県市町村職員退職手当組合（一般会計）</v>
      </c>
      <c r="BZ35" s="423"/>
      <c r="CA35" s="423"/>
      <c r="CB35" s="423"/>
      <c r="CC35" s="423"/>
      <c r="CD35" s="423"/>
      <c r="CE35" s="423"/>
      <c r="CF35" s="423"/>
      <c r="CG35" s="423"/>
      <c r="CH35" s="423"/>
      <c r="CI35" s="423"/>
      <c r="CJ35" s="423"/>
      <c r="CK35" s="423"/>
      <c r="CL35" s="423"/>
      <c r="CM35" s="423"/>
      <c r="CN35" s="211"/>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8"/>
      <c r="DG35" s="425" t="str">
        <f>IF('各会計、関係団体の財政状況及び健全化判断比率'!BR8="","",'各会計、関係団体の財政状況及び健全化判断比率'!BR8)</f>
        <v/>
      </c>
      <c r="DH35" s="425"/>
      <c r="DI35" s="215"/>
      <c r="DJ35" s="183"/>
      <c r="DK35" s="183"/>
      <c r="DL35" s="183"/>
      <c r="DM35" s="183"/>
      <c r="DN35" s="183"/>
      <c r="DO35" s="183"/>
    </row>
    <row r="36" spans="1:119" ht="32.25" customHeight="1">
      <c r="A36" s="184"/>
      <c r="B36" s="210"/>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1"/>
      <c r="U36" s="424" t="str">
        <f t="shared" ref="U36:U43" si="4">IF(W36="","",U35+1)</f>
        <v/>
      </c>
      <c r="V36" s="424"/>
      <c r="W36" s="423"/>
      <c r="X36" s="423"/>
      <c r="Y36" s="423"/>
      <c r="Z36" s="423"/>
      <c r="AA36" s="423"/>
      <c r="AB36" s="423"/>
      <c r="AC36" s="423"/>
      <c r="AD36" s="423"/>
      <c r="AE36" s="423"/>
      <c r="AF36" s="423"/>
      <c r="AG36" s="423"/>
      <c r="AH36" s="423"/>
      <c r="AI36" s="423"/>
      <c r="AJ36" s="423"/>
      <c r="AK36" s="423"/>
      <c r="AL36" s="211"/>
      <c r="AM36" s="424" t="str">
        <f t="shared" si="0"/>
        <v/>
      </c>
      <c r="AN36" s="424"/>
      <c r="AO36" s="423"/>
      <c r="AP36" s="423"/>
      <c r="AQ36" s="423"/>
      <c r="AR36" s="423"/>
      <c r="AS36" s="423"/>
      <c r="AT36" s="423"/>
      <c r="AU36" s="423"/>
      <c r="AV36" s="423"/>
      <c r="AW36" s="423"/>
      <c r="AX36" s="423"/>
      <c r="AY36" s="423"/>
      <c r="AZ36" s="423"/>
      <c r="BA36" s="423"/>
      <c r="BB36" s="423"/>
      <c r="BC36" s="423"/>
      <c r="BD36" s="211"/>
      <c r="BE36" s="424" t="str">
        <f t="shared" si="1"/>
        <v/>
      </c>
      <c r="BF36" s="424"/>
      <c r="BG36" s="423"/>
      <c r="BH36" s="423"/>
      <c r="BI36" s="423"/>
      <c r="BJ36" s="423"/>
      <c r="BK36" s="423"/>
      <c r="BL36" s="423"/>
      <c r="BM36" s="423"/>
      <c r="BN36" s="423"/>
      <c r="BO36" s="423"/>
      <c r="BP36" s="423"/>
      <c r="BQ36" s="423"/>
      <c r="BR36" s="423"/>
      <c r="BS36" s="423"/>
      <c r="BT36" s="423"/>
      <c r="BU36" s="423"/>
      <c r="BV36" s="211"/>
      <c r="BW36" s="424">
        <f t="shared" si="2"/>
        <v>9</v>
      </c>
      <c r="BX36" s="424"/>
      <c r="BY36" s="423" t="str">
        <f>IF('各会計、関係団体の財政状況及び健全化判断比率'!B70="","",'各会計、関係団体の財政状況及び健全化判断比率'!B70)</f>
        <v>福岡県市町村職員退職手当組合（基金特別会計）</v>
      </c>
      <c r="BZ36" s="423"/>
      <c r="CA36" s="423"/>
      <c r="CB36" s="423"/>
      <c r="CC36" s="423"/>
      <c r="CD36" s="423"/>
      <c r="CE36" s="423"/>
      <c r="CF36" s="423"/>
      <c r="CG36" s="423"/>
      <c r="CH36" s="423"/>
      <c r="CI36" s="423"/>
      <c r="CJ36" s="423"/>
      <c r="CK36" s="423"/>
      <c r="CL36" s="423"/>
      <c r="CM36" s="423"/>
      <c r="CN36" s="211"/>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8"/>
      <c r="DG36" s="425" t="str">
        <f>IF('各会計、関係団体の財政状況及び健全化判断比率'!BR9="","",'各会計、関係団体の財政状況及び健全化判断比率'!BR9)</f>
        <v/>
      </c>
      <c r="DH36" s="425"/>
      <c r="DI36" s="215"/>
      <c r="DJ36" s="183"/>
      <c r="DK36" s="183"/>
      <c r="DL36" s="183"/>
      <c r="DM36" s="183"/>
      <c r="DN36" s="183"/>
      <c r="DO36" s="183"/>
    </row>
    <row r="37" spans="1:119" ht="32.25" customHeight="1">
      <c r="A37" s="184"/>
      <c r="B37" s="210"/>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1"/>
      <c r="U37" s="424" t="str">
        <f t="shared" si="4"/>
        <v/>
      </c>
      <c r="V37" s="424"/>
      <c r="W37" s="423"/>
      <c r="X37" s="423"/>
      <c r="Y37" s="423"/>
      <c r="Z37" s="423"/>
      <c r="AA37" s="423"/>
      <c r="AB37" s="423"/>
      <c r="AC37" s="423"/>
      <c r="AD37" s="423"/>
      <c r="AE37" s="423"/>
      <c r="AF37" s="423"/>
      <c r="AG37" s="423"/>
      <c r="AH37" s="423"/>
      <c r="AI37" s="423"/>
      <c r="AJ37" s="423"/>
      <c r="AK37" s="423"/>
      <c r="AL37" s="211"/>
      <c r="AM37" s="424" t="str">
        <f t="shared" si="0"/>
        <v/>
      </c>
      <c r="AN37" s="424"/>
      <c r="AO37" s="423"/>
      <c r="AP37" s="423"/>
      <c r="AQ37" s="423"/>
      <c r="AR37" s="423"/>
      <c r="AS37" s="423"/>
      <c r="AT37" s="423"/>
      <c r="AU37" s="423"/>
      <c r="AV37" s="423"/>
      <c r="AW37" s="423"/>
      <c r="AX37" s="423"/>
      <c r="AY37" s="423"/>
      <c r="AZ37" s="423"/>
      <c r="BA37" s="423"/>
      <c r="BB37" s="423"/>
      <c r="BC37" s="423"/>
      <c r="BD37" s="211"/>
      <c r="BE37" s="424" t="str">
        <f t="shared" si="1"/>
        <v/>
      </c>
      <c r="BF37" s="424"/>
      <c r="BG37" s="423"/>
      <c r="BH37" s="423"/>
      <c r="BI37" s="423"/>
      <c r="BJ37" s="423"/>
      <c r="BK37" s="423"/>
      <c r="BL37" s="423"/>
      <c r="BM37" s="423"/>
      <c r="BN37" s="423"/>
      <c r="BO37" s="423"/>
      <c r="BP37" s="423"/>
      <c r="BQ37" s="423"/>
      <c r="BR37" s="423"/>
      <c r="BS37" s="423"/>
      <c r="BT37" s="423"/>
      <c r="BU37" s="423"/>
      <c r="BV37" s="211"/>
      <c r="BW37" s="424">
        <f t="shared" si="2"/>
        <v>10</v>
      </c>
      <c r="BX37" s="424"/>
      <c r="BY37" s="423" t="str">
        <f>IF('各会計、関係団体の財政状況及び健全化判断比率'!B71="","",'各会計、関係団体の財政状況及び健全化判断比率'!B71)</f>
        <v>福岡県自治会館管理組合（一般会計）</v>
      </c>
      <c r="BZ37" s="423"/>
      <c r="CA37" s="423"/>
      <c r="CB37" s="423"/>
      <c r="CC37" s="423"/>
      <c r="CD37" s="423"/>
      <c r="CE37" s="423"/>
      <c r="CF37" s="423"/>
      <c r="CG37" s="423"/>
      <c r="CH37" s="423"/>
      <c r="CI37" s="423"/>
      <c r="CJ37" s="423"/>
      <c r="CK37" s="423"/>
      <c r="CL37" s="423"/>
      <c r="CM37" s="423"/>
      <c r="CN37" s="211"/>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8"/>
      <c r="DG37" s="425" t="str">
        <f>IF('各会計、関係団体の財政状況及び健全化判断比率'!BR10="","",'各会計、関係団体の財政状況及び健全化判断比率'!BR10)</f>
        <v/>
      </c>
      <c r="DH37" s="425"/>
      <c r="DI37" s="215"/>
      <c r="DJ37" s="183"/>
      <c r="DK37" s="183"/>
      <c r="DL37" s="183"/>
      <c r="DM37" s="183"/>
      <c r="DN37" s="183"/>
      <c r="DO37" s="183"/>
    </row>
    <row r="38" spans="1:119" ht="32.25" customHeight="1">
      <c r="A38" s="184"/>
      <c r="B38" s="210"/>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1"/>
      <c r="U38" s="424" t="str">
        <f t="shared" si="4"/>
        <v/>
      </c>
      <c r="V38" s="424"/>
      <c r="W38" s="423"/>
      <c r="X38" s="423"/>
      <c r="Y38" s="423"/>
      <c r="Z38" s="423"/>
      <c r="AA38" s="423"/>
      <c r="AB38" s="423"/>
      <c r="AC38" s="423"/>
      <c r="AD38" s="423"/>
      <c r="AE38" s="423"/>
      <c r="AF38" s="423"/>
      <c r="AG38" s="423"/>
      <c r="AH38" s="423"/>
      <c r="AI38" s="423"/>
      <c r="AJ38" s="423"/>
      <c r="AK38" s="423"/>
      <c r="AL38" s="211"/>
      <c r="AM38" s="424" t="str">
        <f t="shared" si="0"/>
        <v/>
      </c>
      <c r="AN38" s="424"/>
      <c r="AO38" s="423"/>
      <c r="AP38" s="423"/>
      <c r="AQ38" s="423"/>
      <c r="AR38" s="423"/>
      <c r="AS38" s="423"/>
      <c r="AT38" s="423"/>
      <c r="AU38" s="423"/>
      <c r="AV38" s="423"/>
      <c r="AW38" s="423"/>
      <c r="AX38" s="423"/>
      <c r="AY38" s="423"/>
      <c r="AZ38" s="423"/>
      <c r="BA38" s="423"/>
      <c r="BB38" s="423"/>
      <c r="BC38" s="423"/>
      <c r="BD38" s="211"/>
      <c r="BE38" s="424" t="str">
        <f t="shared" si="1"/>
        <v/>
      </c>
      <c r="BF38" s="424"/>
      <c r="BG38" s="423"/>
      <c r="BH38" s="423"/>
      <c r="BI38" s="423"/>
      <c r="BJ38" s="423"/>
      <c r="BK38" s="423"/>
      <c r="BL38" s="423"/>
      <c r="BM38" s="423"/>
      <c r="BN38" s="423"/>
      <c r="BO38" s="423"/>
      <c r="BP38" s="423"/>
      <c r="BQ38" s="423"/>
      <c r="BR38" s="423"/>
      <c r="BS38" s="423"/>
      <c r="BT38" s="423"/>
      <c r="BU38" s="423"/>
      <c r="BV38" s="211"/>
      <c r="BW38" s="424">
        <f t="shared" si="2"/>
        <v>11</v>
      </c>
      <c r="BX38" s="424"/>
      <c r="BY38" s="423" t="str">
        <f>IF('各会計、関係団体の財政状況及び健全化判断比率'!B72="","",'各会計、関係団体の財政状況及び健全化判断比率'!B72)</f>
        <v>糟屋郡自治会館組合（一般会計）</v>
      </c>
      <c r="BZ38" s="423"/>
      <c r="CA38" s="423"/>
      <c r="CB38" s="423"/>
      <c r="CC38" s="423"/>
      <c r="CD38" s="423"/>
      <c r="CE38" s="423"/>
      <c r="CF38" s="423"/>
      <c r="CG38" s="423"/>
      <c r="CH38" s="423"/>
      <c r="CI38" s="423"/>
      <c r="CJ38" s="423"/>
      <c r="CK38" s="423"/>
      <c r="CL38" s="423"/>
      <c r="CM38" s="423"/>
      <c r="CN38" s="211"/>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8"/>
      <c r="DG38" s="425" t="str">
        <f>IF('各会計、関係団体の財政状況及び健全化判断比率'!BR11="","",'各会計、関係団体の財政状況及び健全化判断比率'!BR11)</f>
        <v/>
      </c>
      <c r="DH38" s="425"/>
      <c r="DI38" s="215"/>
      <c r="DJ38" s="183"/>
      <c r="DK38" s="183"/>
      <c r="DL38" s="183"/>
      <c r="DM38" s="183"/>
      <c r="DN38" s="183"/>
      <c r="DO38" s="183"/>
    </row>
    <row r="39" spans="1:119" ht="32.25" customHeight="1">
      <c r="A39" s="184"/>
      <c r="B39" s="210"/>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1"/>
      <c r="U39" s="424" t="str">
        <f t="shared" si="4"/>
        <v/>
      </c>
      <c r="V39" s="424"/>
      <c r="W39" s="423"/>
      <c r="X39" s="423"/>
      <c r="Y39" s="423"/>
      <c r="Z39" s="423"/>
      <c r="AA39" s="423"/>
      <c r="AB39" s="423"/>
      <c r="AC39" s="423"/>
      <c r="AD39" s="423"/>
      <c r="AE39" s="423"/>
      <c r="AF39" s="423"/>
      <c r="AG39" s="423"/>
      <c r="AH39" s="423"/>
      <c r="AI39" s="423"/>
      <c r="AJ39" s="423"/>
      <c r="AK39" s="423"/>
      <c r="AL39" s="211"/>
      <c r="AM39" s="424" t="str">
        <f t="shared" si="0"/>
        <v/>
      </c>
      <c r="AN39" s="424"/>
      <c r="AO39" s="423"/>
      <c r="AP39" s="423"/>
      <c r="AQ39" s="423"/>
      <c r="AR39" s="423"/>
      <c r="AS39" s="423"/>
      <c r="AT39" s="423"/>
      <c r="AU39" s="423"/>
      <c r="AV39" s="423"/>
      <c r="AW39" s="423"/>
      <c r="AX39" s="423"/>
      <c r="AY39" s="423"/>
      <c r="AZ39" s="423"/>
      <c r="BA39" s="423"/>
      <c r="BB39" s="423"/>
      <c r="BC39" s="423"/>
      <c r="BD39" s="211"/>
      <c r="BE39" s="424" t="str">
        <f t="shared" si="1"/>
        <v/>
      </c>
      <c r="BF39" s="424"/>
      <c r="BG39" s="423"/>
      <c r="BH39" s="423"/>
      <c r="BI39" s="423"/>
      <c r="BJ39" s="423"/>
      <c r="BK39" s="423"/>
      <c r="BL39" s="423"/>
      <c r="BM39" s="423"/>
      <c r="BN39" s="423"/>
      <c r="BO39" s="423"/>
      <c r="BP39" s="423"/>
      <c r="BQ39" s="423"/>
      <c r="BR39" s="423"/>
      <c r="BS39" s="423"/>
      <c r="BT39" s="423"/>
      <c r="BU39" s="423"/>
      <c r="BV39" s="211"/>
      <c r="BW39" s="424">
        <f t="shared" si="2"/>
        <v>12</v>
      </c>
      <c r="BX39" s="424"/>
      <c r="BY39" s="423" t="str">
        <f>IF('各会計、関係団体の財政状況及び健全化判断比率'!B73="","",'各会計、関係団体の財政状況及び健全化判断比率'!B73)</f>
        <v>糟屋郡篠栗町外一市五町財産組合（一般会計）</v>
      </c>
      <c r="BZ39" s="423"/>
      <c r="CA39" s="423"/>
      <c r="CB39" s="423"/>
      <c r="CC39" s="423"/>
      <c r="CD39" s="423"/>
      <c r="CE39" s="423"/>
      <c r="CF39" s="423"/>
      <c r="CG39" s="423"/>
      <c r="CH39" s="423"/>
      <c r="CI39" s="423"/>
      <c r="CJ39" s="423"/>
      <c r="CK39" s="423"/>
      <c r="CL39" s="423"/>
      <c r="CM39" s="423"/>
      <c r="CN39" s="211"/>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8"/>
      <c r="DG39" s="425" t="str">
        <f>IF('各会計、関係団体の財政状況及び健全化判断比率'!BR12="","",'各会計、関係団体の財政状況及び健全化判断比率'!BR12)</f>
        <v/>
      </c>
      <c r="DH39" s="425"/>
      <c r="DI39" s="215"/>
      <c r="DJ39" s="183"/>
      <c r="DK39" s="183"/>
      <c r="DL39" s="183"/>
      <c r="DM39" s="183"/>
      <c r="DN39" s="183"/>
      <c r="DO39" s="183"/>
    </row>
    <row r="40" spans="1:119" ht="32.25" customHeight="1">
      <c r="A40" s="184"/>
      <c r="B40" s="210"/>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1"/>
      <c r="U40" s="424" t="str">
        <f t="shared" si="4"/>
        <v/>
      </c>
      <c r="V40" s="424"/>
      <c r="W40" s="423"/>
      <c r="X40" s="423"/>
      <c r="Y40" s="423"/>
      <c r="Z40" s="423"/>
      <c r="AA40" s="423"/>
      <c r="AB40" s="423"/>
      <c r="AC40" s="423"/>
      <c r="AD40" s="423"/>
      <c r="AE40" s="423"/>
      <c r="AF40" s="423"/>
      <c r="AG40" s="423"/>
      <c r="AH40" s="423"/>
      <c r="AI40" s="423"/>
      <c r="AJ40" s="423"/>
      <c r="AK40" s="423"/>
      <c r="AL40" s="211"/>
      <c r="AM40" s="424" t="str">
        <f t="shared" si="0"/>
        <v/>
      </c>
      <c r="AN40" s="424"/>
      <c r="AO40" s="423"/>
      <c r="AP40" s="423"/>
      <c r="AQ40" s="423"/>
      <c r="AR40" s="423"/>
      <c r="AS40" s="423"/>
      <c r="AT40" s="423"/>
      <c r="AU40" s="423"/>
      <c r="AV40" s="423"/>
      <c r="AW40" s="423"/>
      <c r="AX40" s="423"/>
      <c r="AY40" s="423"/>
      <c r="AZ40" s="423"/>
      <c r="BA40" s="423"/>
      <c r="BB40" s="423"/>
      <c r="BC40" s="423"/>
      <c r="BD40" s="211"/>
      <c r="BE40" s="424" t="str">
        <f t="shared" si="1"/>
        <v/>
      </c>
      <c r="BF40" s="424"/>
      <c r="BG40" s="423"/>
      <c r="BH40" s="423"/>
      <c r="BI40" s="423"/>
      <c r="BJ40" s="423"/>
      <c r="BK40" s="423"/>
      <c r="BL40" s="423"/>
      <c r="BM40" s="423"/>
      <c r="BN40" s="423"/>
      <c r="BO40" s="423"/>
      <c r="BP40" s="423"/>
      <c r="BQ40" s="423"/>
      <c r="BR40" s="423"/>
      <c r="BS40" s="423"/>
      <c r="BT40" s="423"/>
      <c r="BU40" s="423"/>
      <c r="BV40" s="211"/>
      <c r="BW40" s="424">
        <f t="shared" si="2"/>
        <v>13</v>
      </c>
      <c r="BX40" s="424"/>
      <c r="BY40" s="423" t="str">
        <f>IF('各会計、関係団体の財政状況及び健全化判断比率'!B74="","",'各会計、関係団体の財政状況及び健全化判断比率'!B74)</f>
        <v>北筑昇華苑組合（一般会計）</v>
      </c>
      <c r="BZ40" s="423"/>
      <c r="CA40" s="423"/>
      <c r="CB40" s="423"/>
      <c r="CC40" s="423"/>
      <c r="CD40" s="423"/>
      <c r="CE40" s="423"/>
      <c r="CF40" s="423"/>
      <c r="CG40" s="423"/>
      <c r="CH40" s="423"/>
      <c r="CI40" s="423"/>
      <c r="CJ40" s="423"/>
      <c r="CK40" s="423"/>
      <c r="CL40" s="423"/>
      <c r="CM40" s="423"/>
      <c r="CN40" s="211"/>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8"/>
      <c r="DG40" s="425" t="str">
        <f>IF('各会計、関係団体の財政状況及び健全化判断比率'!BR13="","",'各会計、関係団体の財政状況及び健全化判断比率'!BR13)</f>
        <v/>
      </c>
      <c r="DH40" s="425"/>
      <c r="DI40" s="215"/>
      <c r="DJ40" s="183"/>
      <c r="DK40" s="183"/>
      <c r="DL40" s="183"/>
      <c r="DM40" s="183"/>
      <c r="DN40" s="183"/>
      <c r="DO40" s="183"/>
    </row>
    <row r="41" spans="1:119" ht="32.25" customHeight="1">
      <c r="A41" s="184"/>
      <c r="B41" s="210"/>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1"/>
      <c r="U41" s="424" t="str">
        <f t="shared" si="4"/>
        <v/>
      </c>
      <c r="V41" s="424"/>
      <c r="W41" s="423"/>
      <c r="X41" s="423"/>
      <c r="Y41" s="423"/>
      <c r="Z41" s="423"/>
      <c r="AA41" s="423"/>
      <c r="AB41" s="423"/>
      <c r="AC41" s="423"/>
      <c r="AD41" s="423"/>
      <c r="AE41" s="423"/>
      <c r="AF41" s="423"/>
      <c r="AG41" s="423"/>
      <c r="AH41" s="423"/>
      <c r="AI41" s="423"/>
      <c r="AJ41" s="423"/>
      <c r="AK41" s="423"/>
      <c r="AL41" s="211"/>
      <c r="AM41" s="424" t="str">
        <f t="shared" si="0"/>
        <v/>
      </c>
      <c r="AN41" s="424"/>
      <c r="AO41" s="423"/>
      <c r="AP41" s="423"/>
      <c r="AQ41" s="423"/>
      <c r="AR41" s="423"/>
      <c r="AS41" s="423"/>
      <c r="AT41" s="423"/>
      <c r="AU41" s="423"/>
      <c r="AV41" s="423"/>
      <c r="AW41" s="423"/>
      <c r="AX41" s="423"/>
      <c r="AY41" s="423"/>
      <c r="AZ41" s="423"/>
      <c r="BA41" s="423"/>
      <c r="BB41" s="423"/>
      <c r="BC41" s="423"/>
      <c r="BD41" s="211"/>
      <c r="BE41" s="424" t="str">
        <f t="shared" si="1"/>
        <v/>
      </c>
      <c r="BF41" s="424"/>
      <c r="BG41" s="423"/>
      <c r="BH41" s="423"/>
      <c r="BI41" s="423"/>
      <c r="BJ41" s="423"/>
      <c r="BK41" s="423"/>
      <c r="BL41" s="423"/>
      <c r="BM41" s="423"/>
      <c r="BN41" s="423"/>
      <c r="BO41" s="423"/>
      <c r="BP41" s="423"/>
      <c r="BQ41" s="423"/>
      <c r="BR41" s="423"/>
      <c r="BS41" s="423"/>
      <c r="BT41" s="423"/>
      <c r="BU41" s="423"/>
      <c r="BV41" s="211"/>
      <c r="BW41" s="424">
        <f t="shared" si="2"/>
        <v>14</v>
      </c>
      <c r="BX41" s="424"/>
      <c r="BY41" s="423" t="str">
        <f>IF('各会計、関係団体の財政状況及び健全化判断比率'!B75="","",'各会計、関係団体の財政状況及び健全化判断比率'!B75)</f>
        <v>粕屋南部消防組合（一般会計）</v>
      </c>
      <c r="BZ41" s="423"/>
      <c r="CA41" s="423"/>
      <c r="CB41" s="423"/>
      <c r="CC41" s="423"/>
      <c r="CD41" s="423"/>
      <c r="CE41" s="423"/>
      <c r="CF41" s="423"/>
      <c r="CG41" s="423"/>
      <c r="CH41" s="423"/>
      <c r="CI41" s="423"/>
      <c r="CJ41" s="423"/>
      <c r="CK41" s="423"/>
      <c r="CL41" s="423"/>
      <c r="CM41" s="423"/>
      <c r="CN41" s="211"/>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8"/>
      <c r="DG41" s="425" t="str">
        <f>IF('各会計、関係団体の財政状況及び健全化判断比率'!BR14="","",'各会計、関係団体の財政状況及び健全化判断比率'!BR14)</f>
        <v/>
      </c>
      <c r="DH41" s="425"/>
      <c r="DI41" s="215"/>
      <c r="DJ41" s="183"/>
      <c r="DK41" s="183"/>
      <c r="DL41" s="183"/>
      <c r="DM41" s="183"/>
      <c r="DN41" s="183"/>
      <c r="DO41" s="183"/>
    </row>
    <row r="42" spans="1:119" ht="32.25" customHeight="1">
      <c r="A42" s="183"/>
      <c r="B42" s="210"/>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1"/>
      <c r="U42" s="424" t="str">
        <f t="shared" si="4"/>
        <v/>
      </c>
      <c r="V42" s="424"/>
      <c r="W42" s="423"/>
      <c r="X42" s="423"/>
      <c r="Y42" s="423"/>
      <c r="Z42" s="423"/>
      <c r="AA42" s="423"/>
      <c r="AB42" s="423"/>
      <c r="AC42" s="423"/>
      <c r="AD42" s="423"/>
      <c r="AE42" s="423"/>
      <c r="AF42" s="423"/>
      <c r="AG42" s="423"/>
      <c r="AH42" s="423"/>
      <c r="AI42" s="423"/>
      <c r="AJ42" s="423"/>
      <c r="AK42" s="423"/>
      <c r="AL42" s="211"/>
      <c r="AM42" s="424" t="str">
        <f t="shared" si="0"/>
        <v/>
      </c>
      <c r="AN42" s="424"/>
      <c r="AO42" s="423"/>
      <c r="AP42" s="423"/>
      <c r="AQ42" s="423"/>
      <c r="AR42" s="423"/>
      <c r="AS42" s="423"/>
      <c r="AT42" s="423"/>
      <c r="AU42" s="423"/>
      <c r="AV42" s="423"/>
      <c r="AW42" s="423"/>
      <c r="AX42" s="423"/>
      <c r="AY42" s="423"/>
      <c r="AZ42" s="423"/>
      <c r="BA42" s="423"/>
      <c r="BB42" s="423"/>
      <c r="BC42" s="423"/>
      <c r="BD42" s="211"/>
      <c r="BE42" s="424" t="str">
        <f t="shared" si="1"/>
        <v/>
      </c>
      <c r="BF42" s="424"/>
      <c r="BG42" s="423"/>
      <c r="BH42" s="423"/>
      <c r="BI42" s="423"/>
      <c r="BJ42" s="423"/>
      <c r="BK42" s="423"/>
      <c r="BL42" s="423"/>
      <c r="BM42" s="423"/>
      <c r="BN42" s="423"/>
      <c r="BO42" s="423"/>
      <c r="BP42" s="423"/>
      <c r="BQ42" s="423"/>
      <c r="BR42" s="423"/>
      <c r="BS42" s="423"/>
      <c r="BT42" s="423"/>
      <c r="BU42" s="423"/>
      <c r="BV42" s="211"/>
      <c r="BW42" s="424">
        <f t="shared" si="2"/>
        <v>15</v>
      </c>
      <c r="BX42" s="424"/>
      <c r="BY42" s="423" t="str">
        <f>IF('各会計、関係団体の財政状況及び健全化判断比率'!B76="","",'各会計、関係団体の財政状況及び健全化判断比率'!B76)</f>
        <v>粕屋南部消防組合（粕屋中南部休日診療所事業特別会計）</v>
      </c>
      <c r="BZ42" s="423"/>
      <c r="CA42" s="423"/>
      <c r="CB42" s="423"/>
      <c r="CC42" s="423"/>
      <c r="CD42" s="423"/>
      <c r="CE42" s="423"/>
      <c r="CF42" s="423"/>
      <c r="CG42" s="423"/>
      <c r="CH42" s="423"/>
      <c r="CI42" s="423"/>
      <c r="CJ42" s="423"/>
      <c r="CK42" s="423"/>
      <c r="CL42" s="423"/>
      <c r="CM42" s="423"/>
      <c r="CN42" s="211"/>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8"/>
      <c r="DG42" s="425" t="str">
        <f>IF('各会計、関係団体の財政状況及び健全化判断比率'!BR15="","",'各会計、関係団体の財政状況及び健全化判断比率'!BR15)</f>
        <v/>
      </c>
      <c r="DH42" s="425"/>
      <c r="DI42" s="215"/>
      <c r="DJ42" s="183"/>
      <c r="DK42" s="183"/>
      <c r="DL42" s="183"/>
      <c r="DM42" s="183"/>
      <c r="DN42" s="183"/>
      <c r="DO42" s="183"/>
    </row>
    <row r="43" spans="1:119" ht="32.25" customHeight="1">
      <c r="A43" s="183"/>
      <c r="B43" s="210"/>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1"/>
      <c r="U43" s="424" t="str">
        <f t="shared" si="4"/>
        <v/>
      </c>
      <c r="V43" s="424"/>
      <c r="W43" s="423"/>
      <c r="X43" s="423"/>
      <c r="Y43" s="423"/>
      <c r="Z43" s="423"/>
      <c r="AA43" s="423"/>
      <c r="AB43" s="423"/>
      <c r="AC43" s="423"/>
      <c r="AD43" s="423"/>
      <c r="AE43" s="423"/>
      <c r="AF43" s="423"/>
      <c r="AG43" s="423"/>
      <c r="AH43" s="423"/>
      <c r="AI43" s="423"/>
      <c r="AJ43" s="423"/>
      <c r="AK43" s="423"/>
      <c r="AL43" s="211"/>
      <c r="AM43" s="424" t="str">
        <f t="shared" si="0"/>
        <v/>
      </c>
      <c r="AN43" s="424"/>
      <c r="AO43" s="423"/>
      <c r="AP43" s="423"/>
      <c r="AQ43" s="423"/>
      <c r="AR43" s="423"/>
      <c r="AS43" s="423"/>
      <c r="AT43" s="423"/>
      <c r="AU43" s="423"/>
      <c r="AV43" s="423"/>
      <c r="AW43" s="423"/>
      <c r="AX43" s="423"/>
      <c r="AY43" s="423"/>
      <c r="AZ43" s="423"/>
      <c r="BA43" s="423"/>
      <c r="BB43" s="423"/>
      <c r="BC43" s="423"/>
      <c r="BD43" s="211"/>
      <c r="BE43" s="424" t="str">
        <f t="shared" si="1"/>
        <v/>
      </c>
      <c r="BF43" s="424"/>
      <c r="BG43" s="423"/>
      <c r="BH43" s="423"/>
      <c r="BI43" s="423"/>
      <c r="BJ43" s="423"/>
      <c r="BK43" s="423"/>
      <c r="BL43" s="423"/>
      <c r="BM43" s="423"/>
      <c r="BN43" s="423"/>
      <c r="BO43" s="423"/>
      <c r="BP43" s="423"/>
      <c r="BQ43" s="423"/>
      <c r="BR43" s="423"/>
      <c r="BS43" s="423"/>
      <c r="BT43" s="423"/>
      <c r="BU43" s="423"/>
      <c r="BV43" s="211"/>
      <c r="BW43" s="424">
        <f t="shared" si="2"/>
        <v>16</v>
      </c>
      <c r="BX43" s="424"/>
      <c r="BY43" s="423" t="str">
        <f>IF('各会計、関係団体の財政状況及び健全化判断比率'!B77="","",'各会計、関係団体の財政状況及び健全化判断比率'!B77)</f>
        <v>福岡県自治振興組合（一般会計）</v>
      </c>
      <c r="BZ43" s="423"/>
      <c r="CA43" s="423"/>
      <c r="CB43" s="423"/>
      <c r="CC43" s="423"/>
      <c r="CD43" s="423"/>
      <c r="CE43" s="423"/>
      <c r="CF43" s="423"/>
      <c r="CG43" s="423"/>
      <c r="CH43" s="423"/>
      <c r="CI43" s="423"/>
      <c r="CJ43" s="423"/>
      <c r="CK43" s="423"/>
      <c r="CL43" s="423"/>
      <c r="CM43" s="423"/>
      <c r="CN43" s="211"/>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8"/>
      <c r="DG43" s="425" t="str">
        <f>IF('各会計、関係団体の財政状況及び健全化判断比率'!BR16="","",'各会計、関係団体の財政状況及び健全化判断比率'!BR16)</f>
        <v/>
      </c>
      <c r="DH43" s="425"/>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205</v>
      </c>
      <c r="C46" s="183"/>
      <c r="D46" s="183"/>
      <c r="E46" s="183" t="s">
        <v>206</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207</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208</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209</v>
      </c>
    </row>
    <row r="50" spans="5:5">
      <c r="E50" s="185" t="s">
        <v>210</v>
      </c>
    </row>
    <row r="51" spans="5:5">
      <c r="E51" s="185" t="s">
        <v>211</v>
      </c>
    </row>
    <row r="52" spans="5:5">
      <c r="E52" s="185" t="s">
        <v>212</v>
      </c>
    </row>
    <row r="53" spans="5:5"/>
    <row r="54" spans="5:5"/>
    <row r="55" spans="5:5"/>
    <row r="56" spans="5:5"/>
  </sheetData>
  <sheetProtection algorithmName="SHA-512" hashValue="2+NQES3M/mxYrEeh1YvDlL4vclMHFv8sMs/SPXOo/FmKrio7zlZdUnxrlsO0cYAxpapDLnBcED8dTkPgIbTZTg==" saltValue="sqJgv6ttQkFqiIgcGM8h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6" t="s">
        <v>560</v>
      </c>
      <c r="D34" s="1246"/>
      <c r="E34" s="1247"/>
      <c r="F34" s="32">
        <v>12.81</v>
      </c>
      <c r="G34" s="33">
        <v>13.89</v>
      </c>
      <c r="H34" s="33">
        <v>15.31</v>
      </c>
      <c r="I34" s="33">
        <v>16.559999999999999</v>
      </c>
      <c r="J34" s="34">
        <v>17.350000000000001</v>
      </c>
      <c r="K34" s="22"/>
      <c r="L34" s="22"/>
      <c r="M34" s="22"/>
      <c r="N34" s="22"/>
      <c r="O34" s="22"/>
      <c r="P34" s="22"/>
    </row>
    <row r="35" spans="1:16" ht="39" customHeight="1">
      <c r="A35" s="22"/>
      <c r="B35" s="35"/>
      <c r="C35" s="1240" t="s">
        <v>561</v>
      </c>
      <c r="D35" s="1241"/>
      <c r="E35" s="1242"/>
      <c r="F35" s="36">
        <v>7.76</v>
      </c>
      <c r="G35" s="37">
        <v>16.760000000000002</v>
      </c>
      <c r="H35" s="37">
        <v>17.760000000000002</v>
      </c>
      <c r="I35" s="37">
        <v>10.49</v>
      </c>
      <c r="J35" s="38">
        <v>4.3899999999999997</v>
      </c>
      <c r="K35" s="22"/>
      <c r="L35" s="22"/>
      <c r="M35" s="22"/>
      <c r="N35" s="22"/>
      <c r="O35" s="22"/>
      <c r="P35" s="22"/>
    </row>
    <row r="36" spans="1:16" ht="39" customHeight="1">
      <c r="A36" s="22"/>
      <c r="B36" s="35"/>
      <c r="C36" s="1240" t="s">
        <v>562</v>
      </c>
      <c r="D36" s="1241"/>
      <c r="E36" s="1242"/>
      <c r="F36" s="36" t="s">
        <v>509</v>
      </c>
      <c r="G36" s="37" t="s">
        <v>509</v>
      </c>
      <c r="H36" s="37" t="s">
        <v>509</v>
      </c>
      <c r="I36" s="37" t="s">
        <v>509</v>
      </c>
      <c r="J36" s="38">
        <v>3.44</v>
      </c>
      <c r="K36" s="22"/>
      <c r="L36" s="22"/>
      <c r="M36" s="22"/>
      <c r="N36" s="22"/>
      <c r="O36" s="22"/>
      <c r="P36" s="22"/>
    </row>
    <row r="37" spans="1:16" ht="39" customHeight="1">
      <c r="A37" s="22"/>
      <c r="B37" s="35"/>
      <c r="C37" s="1240" t="s">
        <v>563</v>
      </c>
      <c r="D37" s="1241"/>
      <c r="E37" s="1242"/>
      <c r="F37" s="36" t="s">
        <v>509</v>
      </c>
      <c r="G37" s="37">
        <v>0.03</v>
      </c>
      <c r="H37" s="37">
        <v>0.06</v>
      </c>
      <c r="I37" s="37">
        <v>0.13</v>
      </c>
      <c r="J37" s="38">
        <v>1.45</v>
      </c>
      <c r="K37" s="22"/>
      <c r="L37" s="22"/>
      <c r="M37" s="22"/>
      <c r="N37" s="22"/>
      <c r="O37" s="22"/>
      <c r="P37" s="22"/>
    </row>
    <row r="38" spans="1:16" ht="39" customHeight="1">
      <c r="A38" s="22"/>
      <c r="B38" s="35"/>
      <c r="C38" s="1240" t="s">
        <v>564</v>
      </c>
      <c r="D38" s="1241"/>
      <c r="E38" s="1242"/>
      <c r="F38" s="36">
        <v>1.7</v>
      </c>
      <c r="G38" s="37">
        <v>1.17</v>
      </c>
      <c r="H38" s="37">
        <v>0.16</v>
      </c>
      <c r="I38" s="37">
        <v>0.35</v>
      </c>
      <c r="J38" s="38">
        <v>0.95</v>
      </c>
      <c r="K38" s="22"/>
      <c r="L38" s="22"/>
      <c r="M38" s="22"/>
      <c r="N38" s="22"/>
      <c r="O38" s="22"/>
      <c r="P38" s="22"/>
    </row>
    <row r="39" spans="1:16" ht="39" customHeight="1">
      <c r="A39" s="22"/>
      <c r="B39" s="35"/>
      <c r="C39" s="1240" t="s">
        <v>565</v>
      </c>
      <c r="D39" s="1241"/>
      <c r="E39" s="1242"/>
      <c r="F39" s="36">
        <v>0.19</v>
      </c>
      <c r="G39" s="37">
        <v>0.17</v>
      </c>
      <c r="H39" s="37">
        <v>0.19</v>
      </c>
      <c r="I39" s="37">
        <v>0.17</v>
      </c>
      <c r="J39" s="38">
        <v>0.19</v>
      </c>
      <c r="K39" s="22"/>
      <c r="L39" s="22"/>
      <c r="M39" s="22"/>
      <c r="N39" s="22"/>
      <c r="O39" s="22"/>
      <c r="P39" s="22"/>
    </row>
    <row r="40" spans="1:16" ht="39" customHeight="1">
      <c r="A40" s="22"/>
      <c r="B40" s="35"/>
      <c r="C40" s="1240"/>
      <c r="D40" s="1241"/>
      <c r="E40" s="1242"/>
      <c r="F40" s="36"/>
      <c r="G40" s="37"/>
      <c r="H40" s="37"/>
      <c r="I40" s="37"/>
      <c r="J40" s="38"/>
      <c r="K40" s="22"/>
      <c r="L40" s="22"/>
      <c r="M40" s="22"/>
      <c r="N40" s="22"/>
      <c r="O40" s="22"/>
      <c r="P40" s="22"/>
    </row>
    <row r="41" spans="1:16" ht="39" customHeight="1">
      <c r="A41" s="22"/>
      <c r="B41" s="35"/>
      <c r="C41" s="1240"/>
      <c r="D41" s="1241"/>
      <c r="E41" s="1242"/>
      <c r="F41" s="36"/>
      <c r="G41" s="37"/>
      <c r="H41" s="37"/>
      <c r="I41" s="37"/>
      <c r="J41" s="38"/>
      <c r="K41" s="22"/>
      <c r="L41" s="22"/>
      <c r="M41" s="22"/>
      <c r="N41" s="22"/>
      <c r="O41" s="22"/>
      <c r="P41" s="22"/>
    </row>
    <row r="42" spans="1:16" ht="39" customHeight="1">
      <c r="A42" s="22"/>
      <c r="B42" s="39"/>
      <c r="C42" s="1240" t="s">
        <v>566</v>
      </c>
      <c r="D42" s="1241"/>
      <c r="E42" s="1242"/>
      <c r="F42" s="36" t="s">
        <v>509</v>
      </c>
      <c r="G42" s="37" t="s">
        <v>509</v>
      </c>
      <c r="H42" s="37" t="s">
        <v>509</v>
      </c>
      <c r="I42" s="37" t="s">
        <v>509</v>
      </c>
      <c r="J42" s="38" t="s">
        <v>509</v>
      </c>
      <c r="K42" s="22"/>
      <c r="L42" s="22"/>
      <c r="M42" s="22"/>
      <c r="N42" s="22"/>
      <c r="O42" s="22"/>
      <c r="P42" s="22"/>
    </row>
    <row r="43" spans="1:16" ht="39" customHeight="1" thickBot="1">
      <c r="A43" s="22"/>
      <c r="B43" s="40"/>
      <c r="C43" s="1243" t="s">
        <v>567</v>
      </c>
      <c r="D43" s="1244"/>
      <c r="E43" s="1245"/>
      <c r="F43" s="41">
        <v>0.3</v>
      </c>
      <c r="G43" s="42">
        <v>0.24</v>
      </c>
      <c r="H43" s="42">
        <v>0.48</v>
      </c>
      <c r="I43" s="42">
        <v>1.63</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w35W4j7bYokT+8NIsiq5cJV04useRpPH1q3H20zPpMtkyiuGFgfhOlkYzh3c9tZFyPxvgOOuT80GItVfte06Q==" saltValue="DxrkaZHFGswRmv3gvWep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6" t="s">
        <v>11</v>
      </c>
      <c r="C45" s="1267"/>
      <c r="D45" s="58"/>
      <c r="E45" s="1272" t="s">
        <v>12</v>
      </c>
      <c r="F45" s="1272"/>
      <c r="G45" s="1272"/>
      <c r="H45" s="1272"/>
      <c r="I45" s="1272"/>
      <c r="J45" s="1273"/>
      <c r="K45" s="59">
        <v>454</v>
      </c>
      <c r="L45" s="60">
        <v>462</v>
      </c>
      <c r="M45" s="60">
        <v>516</v>
      </c>
      <c r="N45" s="60">
        <v>445</v>
      </c>
      <c r="O45" s="61">
        <v>439</v>
      </c>
      <c r="P45" s="48"/>
      <c r="Q45" s="48"/>
      <c r="R45" s="48"/>
      <c r="S45" s="48"/>
      <c r="T45" s="48"/>
      <c r="U45" s="48"/>
    </row>
    <row r="46" spans="1:21" ht="30.75" customHeight="1">
      <c r="A46" s="48"/>
      <c r="B46" s="1268"/>
      <c r="C46" s="1269"/>
      <c r="D46" s="62"/>
      <c r="E46" s="1250" t="s">
        <v>13</v>
      </c>
      <c r="F46" s="1250"/>
      <c r="G46" s="1250"/>
      <c r="H46" s="1250"/>
      <c r="I46" s="1250"/>
      <c r="J46" s="1251"/>
      <c r="K46" s="63" t="s">
        <v>509</v>
      </c>
      <c r="L46" s="64" t="s">
        <v>509</v>
      </c>
      <c r="M46" s="64" t="s">
        <v>509</v>
      </c>
      <c r="N46" s="64" t="s">
        <v>509</v>
      </c>
      <c r="O46" s="65" t="s">
        <v>509</v>
      </c>
      <c r="P46" s="48"/>
      <c r="Q46" s="48"/>
      <c r="R46" s="48"/>
      <c r="S46" s="48"/>
      <c r="T46" s="48"/>
      <c r="U46" s="48"/>
    </row>
    <row r="47" spans="1:21" ht="30.75" customHeight="1">
      <c r="A47" s="48"/>
      <c r="B47" s="1268"/>
      <c r="C47" s="1269"/>
      <c r="D47" s="62"/>
      <c r="E47" s="1250" t="s">
        <v>14</v>
      </c>
      <c r="F47" s="1250"/>
      <c r="G47" s="1250"/>
      <c r="H47" s="1250"/>
      <c r="I47" s="1250"/>
      <c r="J47" s="1251"/>
      <c r="K47" s="63" t="s">
        <v>509</v>
      </c>
      <c r="L47" s="64" t="s">
        <v>509</v>
      </c>
      <c r="M47" s="64" t="s">
        <v>509</v>
      </c>
      <c r="N47" s="64" t="s">
        <v>509</v>
      </c>
      <c r="O47" s="65" t="s">
        <v>509</v>
      </c>
      <c r="P47" s="48"/>
      <c r="Q47" s="48"/>
      <c r="R47" s="48"/>
      <c r="S47" s="48"/>
      <c r="T47" s="48"/>
      <c r="U47" s="48"/>
    </row>
    <row r="48" spans="1:21" ht="30.75" customHeight="1">
      <c r="A48" s="48"/>
      <c r="B48" s="1268"/>
      <c r="C48" s="1269"/>
      <c r="D48" s="62"/>
      <c r="E48" s="1250" t="s">
        <v>15</v>
      </c>
      <c r="F48" s="1250"/>
      <c r="G48" s="1250"/>
      <c r="H48" s="1250"/>
      <c r="I48" s="1250"/>
      <c r="J48" s="1251"/>
      <c r="K48" s="63">
        <v>239</v>
      </c>
      <c r="L48" s="64">
        <v>239</v>
      </c>
      <c r="M48" s="64">
        <v>244</v>
      </c>
      <c r="N48" s="64">
        <v>244</v>
      </c>
      <c r="O48" s="65">
        <v>237</v>
      </c>
      <c r="P48" s="48"/>
      <c r="Q48" s="48"/>
      <c r="R48" s="48"/>
      <c r="S48" s="48"/>
      <c r="T48" s="48"/>
      <c r="U48" s="48"/>
    </row>
    <row r="49" spans="1:21" ht="30.75" customHeight="1">
      <c r="A49" s="48"/>
      <c r="B49" s="1268"/>
      <c r="C49" s="1269"/>
      <c r="D49" s="62"/>
      <c r="E49" s="1250" t="s">
        <v>16</v>
      </c>
      <c r="F49" s="1250"/>
      <c r="G49" s="1250"/>
      <c r="H49" s="1250"/>
      <c r="I49" s="1250"/>
      <c r="J49" s="1251"/>
      <c r="K49" s="63">
        <v>17</v>
      </c>
      <c r="L49" s="64">
        <v>21</v>
      </c>
      <c r="M49" s="64">
        <v>18</v>
      </c>
      <c r="N49" s="64">
        <v>23</v>
      </c>
      <c r="O49" s="65">
        <v>22</v>
      </c>
      <c r="P49" s="48"/>
      <c r="Q49" s="48"/>
      <c r="R49" s="48"/>
      <c r="S49" s="48"/>
      <c r="T49" s="48"/>
      <c r="U49" s="48"/>
    </row>
    <row r="50" spans="1:21" ht="30.75" customHeight="1">
      <c r="A50" s="48"/>
      <c r="B50" s="1268"/>
      <c r="C50" s="1269"/>
      <c r="D50" s="62"/>
      <c r="E50" s="1250" t="s">
        <v>17</v>
      </c>
      <c r="F50" s="1250"/>
      <c r="G50" s="1250"/>
      <c r="H50" s="1250"/>
      <c r="I50" s="1250"/>
      <c r="J50" s="1251"/>
      <c r="K50" s="63">
        <v>9</v>
      </c>
      <c r="L50" s="64">
        <v>9</v>
      </c>
      <c r="M50" s="64">
        <v>9</v>
      </c>
      <c r="N50" s="64">
        <v>9</v>
      </c>
      <c r="O50" s="65">
        <v>9</v>
      </c>
      <c r="P50" s="48"/>
      <c r="Q50" s="48"/>
      <c r="R50" s="48"/>
      <c r="S50" s="48"/>
      <c r="T50" s="48"/>
      <c r="U50" s="48"/>
    </row>
    <row r="51" spans="1:21" ht="30.75" customHeight="1">
      <c r="A51" s="48"/>
      <c r="B51" s="1270"/>
      <c r="C51" s="1271"/>
      <c r="D51" s="66"/>
      <c r="E51" s="1250" t="s">
        <v>18</v>
      </c>
      <c r="F51" s="1250"/>
      <c r="G51" s="1250"/>
      <c r="H51" s="1250"/>
      <c r="I51" s="1250"/>
      <c r="J51" s="1251"/>
      <c r="K51" s="63" t="s">
        <v>509</v>
      </c>
      <c r="L51" s="64" t="s">
        <v>509</v>
      </c>
      <c r="M51" s="64" t="s">
        <v>509</v>
      </c>
      <c r="N51" s="64" t="s">
        <v>509</v>
      </c>
      <c r="O51" s="65" t="s">
        <v>509</v>
      </c>
      <c r="P51" s="48"/>
      <c r="Q51" s="48"/>
      <c r="R51" s="48"/>
      <c r="S51" s="48"/>
      <c r="T51" s="48"/>
      <c r="U51" s="48"/>
    </row>
    <row r="52" spans="1:21" ht="30.75" customHeight="1">
      <c r="A52" s="48"/>
      <c r="B52" s="1248" t="s">
        <v>19</v>
      </c>
      <c r="C52" s="1249"/>
      <c r="D52" s="66"/>
      <c r="E52" s="1250" t="s">
        <v>20</v>
      </c>
      <c r="F52" s="1250"/>
      <c r="G52" s="1250"/>
      <c r="H52" s="1250"/>
      <c r="I52" s="1250"/>
      <c r="J52" s="1251"/>
      <c r="K52" s="63">
        <v>387</v>
      </c>
      <c r="L52" s="64">
        <v>396</v>
      </c>
      <c r="M52" s="64">
        <v>444</v>
      </c>
      <c r="N52" s="64">
        <v>391</v>
      </c>
      <c r="O52" s="65">
        <v>388</v>
      </c>
      <c r="P52" s="48"/>
      <c r="Q52" s="48"/>
      <c r="R52" s="48"/>
      <c r="S52" s="48"/>
      <c r="T52" s="48"/>
      <c r="U52" s="48"/>
    </row>
    <row r="53" spans="1:21" ht="30.75" customHeight="1" thickBot="1">
      <c r="A53" s="48"/>
      <c r="B53" s="1252" t="s">
        <v>21</v>
      </c>
      <c r="C53" s="1253"/>
      <c r="D53" s="67"/>
      <c r="E53" s="1254" t="s">
        <v>22</v>
      </c>
      <c r="F53" s="1254"/>
      <c r="G53" s="1254"/>
      <c r="H53" s="1254"/>
      <c r="I53" s="1254"/>
      <c r="J53" s="1255"/>
      <c r="K53" s="68">
        <v>332</v>
      </c>
      <c r="L53" s="69">
        <v>335</v>
      </c>
      <c r="M53" s="69">
        <v>343</v>
      </c>
      <c r="N53" s="69">
        <v>330</v>
      </c>
      <c r="O53" s="70">
        <v>319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56" t="s">
        <v>25</v>
      </c>
      <c r="C57" s="1257"/>
      <c r="D57" s="1260" t="s">
        <v>26</v>
      </c>
      <c r="E57" s="1261"/>
      <c r="F57" s="1261"/>
      <c r="G57" s="1261"/>
      <c r="H57" s="1261"/>
      <c r="I57" s="1261"/>
      <c r="J57" s="1262"/>
      <c r="K57" s="83" t="s">
        <v>574</v>
      </c>
      <c r="L57" s="84" t="s">
        <v>574</v>
      </c>
      <c r="M57" s="84" t="s">
        <v>574</v>
      </c>
      <c r="N57" s="84" t="s">
        <v>574</v>
      </c>
      <c r="O57" s="85" t="s">
        <v>574</v>
      </c>
    </row>
    <row r="58" spans="1:21" ht="31.5" customHeight="1" thickBot="1">
      <c r="B58" s="1258"/>
      <c r="C58" s="1259"/>
      <c r="D58" s="1263" t="s">
        <v>27</v>
      </c>
      <c r="E58" s="1264"/>
      <c r="F58" s="1264"/>
      <c r="G58" s="1264"/>
      <c r="H58" s="1264"/>
      <c r="I58" s="1264"/>
      <c r="J58" s="1265"/>
      <c r="K58" s="86" t="s">
        <v>574</v>
      </c>
      <c r="L58" s="87" t="s">
        <v>574</v>
      </c>
      <c r="M58" s="87" t="s">
        <v>574</v>
      </c>
      <c r="N58" s="87" t="s">
        <v>574</v>
      </c>
      <c r="O58" s="88" t="s">
        <v>574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jVhQzDJ+BQWi25vEbI5qypfVC+0hlm44B6Kvkft3SzBQgtw/+mGfuqHvVMQ+28NuedrGK0UGGY73jHLiXdYw==" saltValue="0xrd9uRyGYZMD+bORgkd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86" t="s">
        <v>30</v>
      </c>
      <c r="C41" s="1287"/>
      <c r="D41" s="102"/>
      <c r="E41" s="1288" t="s">
        <v>31</v>
      </c>
      <c r="F41" s="1288"/>
      <c r="G41" s="1288"/>
      <c r="H41" s="1289"/>
      <c r="I41" s="103">
        <v>4559</v>
      </c>
      <c r="J41" s="104">
        <v>4766</v>
      </c>
      <c r="K41" s="104">
        <v>4593</v>
      </c>
      <c r="L41" s="104">
        <v>4407</v>
      </c>
      <c r="M41" s="105">
        <v>4665</v>
      </c>
    </row>
    <row r="42" spans="2:13" ht="27.75" customHeight="1">
      <c r="B42" s="1276"/>
      <c r="C42" s="1277"/>
      <c r="D42" s="106"/>
      <c r="E42" s="1280" t="s">
        <v>32</v>
      </c>
      <c r="F42" s="1280"/>
      <c r="G42" s="1280"/>
      <c r="H42" s="1281"/>
      <c r="I42" s="107">
        <v>66</v>
      </c>
      <c r="J42" s="108">
        <v>57</v>
      </c>
      <c r="K42" s="108">
        <v>48</v>
      </c>
      <c r="L42" s="108">
        <v>39</v>
      </c>
      <c r="M42" s="109">
        <v>31</v>
      </c>
    </row>
    <row r="43" spans="2:13" ht="27.75" customHeight="1">
      <c r="B43" s="1276"/>
      <c r="C43" s="1277"/>
      <c r="D43" s="106"/>
      <c r="E43" s="1280" t="s">
        <v>33</v>
      </c>
      <c r="F43" s="1280"/>
      <c r="G43" s="1280"/>
      <c r="H43" s="1281"/>
      <c r="I43" s="107">
        <v>3116</v>
      </c>
      <c r="J43" s="108">
        <v>2949</v>
      </c>
      <c r="K43" s="108">
        <v>2807</v>
      </c>
      <c r="L43" s="108">
        <v>2755</v>
      </c>
      <c r="M43" s="109">
        <v>2569</v>
      </c>
    </row>
    <row r="44" spans="2:13" ht="27.75" customHeight="1">
      <c r="B44" s="1276"/>
      <c r="C44" s="1277"/>
      <c r="D44" s="106"/>
      <c r="E44" s="1280" t="s">
        <v>34</v>
      </c>
      <c r="F44" s="1280"/>
      <c r="G44" s="1280"/>
      <c r="H44" s="1281"/>
      <c r="I44" s="107">
        <v>136</v>
      </c>
      <c r="J44" s="108">
        <v>120</v>
      </c>
      <c r="K44" s="108">
        <v>130</v>
      </c>
      <c r="L44" s="108">
        <v>114</v>
      </c>
      <c r="M44" s="109">
        <v>93</v>
      </c>
    </row>
    <row r="45" spans="2:13" ht="27.75" customHeight="1">
      <c r="B45" s="1276"/>
      <c r="C45" s="1277"/>
      <c r="D45" s="106"/>
      <c r="E45" s="1280" t="s">
        <v>35</v>
      </c>
      <c r="F45" s="1280"/>
      <c r="G45" s="1280"/>
      <c r="H45" s="1281"/>
      <c r="I45" s="107">
        <v>208</v>
      </c>
      <c r="J45" s="108">
        <v>175</v>
      </c>
      <c r="K45" s="108">
        <v>117</v>
      </c>
      <c r="L45" s="108">
        <v>70</v>
      </c>
      <c r="M45" s="109">
        <v>69</v>
      </c>
    </row>
    <row r="46" spans="2:13" ht="27.75" customHeight="1">
      <c r="B46" s="1276"/>
      <c r="C46" s="1277"/>
      <c r="D46" s="110"/>
      <c r="E46" s="1280" t="s">
        <v>36</v>
      </c>
      <c r="F46" s="1280"/>
      <c r="G46" s="1280"/>
      <c r="H46" s="1281"/>
      <c r="I46" s="107" t="s">
        <v>509</v>
      </c>
      <c r="J46" s="108" t="s">
        <v>509</v>
      </c>
      <c r="K46" s="108" t="s">
        <v>509</v>
      </c>
      <c r="L46" s="108" t="s">
        <v>509</v>
      </c>
      <c r="M46" s="109" t="s">
        <v>509</v>
      </c>
    </row>
    <row r="47" spans="2:13" ht="27.75" customHeight="1">
      <c r="B47" s="1276"/>
      <c r="C47" s="1277"/>
      <c r="D47" s="111"/>
      <c r="E47" s="1290" t="s">
        <v>37</v>
      </c>
      <c r="F47" s="1291"/>
      <c r="G47" s="1291"/>
      <c r="H47" s="1292"/>
      <c r="I47" s="107" t="s">
        <v>509</v>
      </c>
      <c r="J47" s="108" t="s">
        <v>509</v>
      </c>
      <c r="K47" s="108" t="s">
        <v>509</v>
      </c>
      <c r="L47" s="108" t="s">
        <v>509</v>
      </c>
      <c r="M47" s="109" t="s">
        <v>509</v>
      </c>
    </row>
    <row r="48" spans="2:13" ht="27.75" customHeight="1">
      <c r="B48" s="1276"/>
      <c r="C48" s="1277"/>
      <c r="D48" s="106"/>
      <c r="E48" s="1280" t="s">
        <v>38</v>
      </c>
      <c r="F48" s="1280"/>
      <c r="G48" s="1280"/>
      <c r="H48" s="1281"/>
      <c r="I48" s="107" t="s">
        <v>509</v>
      </c>
      <c r="J48" s="108" t="s">
        <v>509</v>
      </c>
      <c r="K48" s="108" t="s">
        <v>509</v>
      </c>
      <c r="L48" s="108" t="s">
        <v>509</v>
      </c>
      <c r="M48" s="109" t="s">
        <v>509</v>
      </c>
    </row>
    <row r="49" spans="2:13" ht="27.75" customHeight="1">
      <c r="B49" s="1278"/>
      <c r="C49" s="1279"/>
      <c r="D49" s="106"/>
      <c r="E49" s="1280" t="s">
        <v>39</v>
      </c>
      <c r="F49" s="1280"/>
      <c r="G49" s="1280"/>
      <c r="H49" s="1281"/>
      <c r="I49" s="107" t="s">
        <v>509</v>
      </c>
      <c r="J49" s="108" t="s">
        <v>509</v>
      </c>
      <c r="K49" s="108" t="s">
        <v>509</v>
      </c>
      <c r="L49" s="108" t="s">
        <v>509</v>
      </c>
      <c r="M49" s="109" t="s">
        <v>509</v>
      </c>
    </row>
    <row r="50" spans="2:13" ht="27.75" customHeight="1">
      <c r="B50" s="1274" t="s">
        <v>40</v>
      </c>
      <c r="C50" s="1275"/>
      <c r="D50" s="112"/>
      <c r="E50" s="1280" t="s">
        <v>41</v>
      </c>
      <c r="F50" s="1280"/>
      <c r="G50" s="1280"/>
      <c r="H50" s="1281"/>
      <c r="I50" s="107">
        <v>1642</v>
      </c>
      <c r="J50" s="108">
        <v>1363</v>
      </c>
      <c r="K50" s="108">
        <v>1364</v>
      </c>
      <c r="L50" s="108">
        <v>1264</v>
      </c>
      <c r="M50" s="109">
        <v>1201</v>
      </c>
    </row>
    <row r="51" spans="2:13" ht="27.75" customHeight="1">
      <c r="B51" s="1276"/>
      <c r="C51" s="1277"/>
      <c r="D51" s="106"/>
      <c r="E51" s="1280" t="s">
        <v>42</v>
      </c>
      <c r="F51" s="1280"/>
      <c r="G51" s="1280"/>
      <c r="H51" s="1281"/>
      <c r="I51" s="107">
        <v>77</v>
      </c>
      <c r="J51" s="108">
        <v>74</v>
      </c>
      <c r="K51" s="108">
        <v>14</v>
      </c>
      <c r="L51" s="108">
        <v>6</v>
      </c>
      <c r="M51" s="109" t="s">
        <v>509</v>
      </c>
    </row>
    <row r="52" spans="2:13" ht="27.75" customHeight="1">
      <c r="B52" s="1278"/>
      <c r="C52" s="1279"/>
      <c r="D52" s="106"/>
      <c r="E52" s="1280" t="s">
        <v>43</v>
      </c>
      <c r="F52" s="1280"/>
      <c r="G52" s="1280"/>
      <c r="H52" s="1281"/>
      <c r="I52" s="107">
        <v>4735</v>
      </c>
      <c r="J52" s="108">
        <v>4884</v>
      </c>
      <c r="K52" s="108">
        <v>4761</v>
      </c>
      <c r="L52" s="108">
        <v>4672</v>
      </c>
      <c r="M52" s="109">
        <v>4742</v>
      </c>
    </row>
    <row r="53" spans="2:13" ht="27.75" customHeight="1" thickBot="1">
      <c r="B53" s="1282" t="s">
        <v>44</v>
      </c>
      <c r="C53" s="1283"/>
      <c r="D53" s="113"/>
      <c r="E53" s="1284" t="s">
        <v>45</v>
      </c>
      <c r="F53" s="1284"/>
      <c r="G53" s="1284"/>
      <c r="H53" s="1285"/>
      <c r="I53" s="114">
        <v>1631</v>
      </c>
      <c r="J53" s="115">
        <v>1746</v>
      </c>
      <c r="K53" s="115">
        <v>1554</v>
      </c>
      <c r="L53" s="115">
        <v>1443</v>
      </c>
      <c r="M53" s="116">
        <v>1483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3oZVeZpU28JUmqonJ3u8GDbL5aDmm9W/RSsQ5w4W7Q7t4m5wysAkpE6GWPKaHzQhgCXC4JJrtpj48VHTmCG6w==" saltValue="fKg7e/tKXecizbO/bSBr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298" t="s">
        <v>48</v>
      </c>
      <c r="D55" s="1298"/>
      <c r="E55" s="1299"/>
      <c r="F55" s="128">
        <v>989</v>
      </c>
      <c r="G55" s="128">
        <v>840</v>
      </c>
      <c r="H55" s="129">
        <v>741</v>
      </c>
    </row>
    <row r="56" spans="2:8" ht="52.5" customHeight="1">
      <c r="B56" s="130"/>
      <c r="C56" s="1300" t="s">
        <v>49</v>
      </c>
      <c r="D56" s="1300"/>
      <c r="E56" s="1301"/>
      <c r="F56" s="131">
        <v>219</v>
      </c>
      <c r="G56" s="131">
        <v>219</v>
      </c>
      <c r="H56" s="132">
        <v>220</v>
      </c>
    </row>
    <row r="57" spans="2:8" ht="53.25" customHeight="1">
      <c r="B57" s="130"/>
      <c r="C57" s="1302" t="s">
        <v>50</v>
      </c>
      <c r="D57" s="1302"/>
      <c r="E57" s="1303"/>
      <c r="F57" s="133">
        <v>155</v>
      </c>
      <c r="G57" s="133">
        <v>204</v>
      </c>
      <c r="H57" s="134">
        <v>240</v>
      </c>
    </row>
    <row r="58" spans="2:8" ht="45.75" customHeight="1">
      <c r="B58" s="135"/>
      <c r="C58" s="1293" t="s">
        <v>596</v>
      </c>
      <c r="D58" s="1294"/>
      <c r="E58" s="1295"/>
      <c r="F58" s="383">
        <v>100</v>
      </c>
      <c r="G58" s="136">
        <v>100</v>
      </c>
      <c r="H58" s="384">
        <v>100</v>
      </c>
    </row>
    <row r="59" spans="2:8" ht="45.75" customHeight="1">
      <c r="B59" s="135"/>
      <c r="C59" s="1293" t="s">
        <v>597</v>
      </c>
      <c r="D59" s="1294"/>
      <c r="E59" s="1295"/>
      <c r="F59" s="383">
        <v>0</v>
      </c>
      <c r="G59" s="136">
        <v>49</v>
      </c>
      <c r="H59" s="384">
        <v>86</v>
      </c>
    </row>
    <row r="60" spans="2:8" ht="45.75" customHeight="1">
      <c r="B60" s="135"/>
      <c r="C60" s="1293" t="s">
        <v>598</v>
      </c>
      <c r="D60" s="1294"/>
      <c r="E60" s="1295"/>
      <c r="F60" s="383">
        <v>41</v>
      </c>
      <c r="G60" s="136">
        <v>40</v>
      </c>
      <c r="H60" s="384">
        <v>40</v>
      </c>
    </row>
    <row r="61" spans="2:8" ht="45.75" customHeight="1">
      <c r="B61" s="135"/>
      <c r="C61" s="1293" t="s">
        <v>599</v>
      </c>
      <c r="D61" s="1294"/>
      <c r="E61" s="1295"/>
      <c r="F61" s="383">
        <v>11</v>
      </c>
      <c r="G61" s="136">
        <v>11</v>
      </c>
      <c r="H61" s="384">
        <v>11</v>
      </c>
    </row>
    <row r="62" spans="2:8" ht="45.75" customHeight="1" thickBot="1">
      <c r="B62" s="137"/>
      <c r="C62" s="1293" t="s">
        <v>600</v>
      </c>
      <c r="D62" s="1294"/>
      <c r="E62" s="1295"/>
      <c r="F62" s="383">
        <v>4</v>
      </c>
      <c r="G62" s="136">
        <v>4</v>
      </c>
      <c r="H62" s="384">
        <v>4</v>
      </c>
    </row>
    <row r="63" spans="2:8" ht="52.5" customHeight="1" thickBot="1">
      <c r="B63" s="138"/>
      <c r="C63" s="1296" t="s">
        <v>51</v>
      </c>
      <c r="D63" s="1296"/>
      <c r="E63" s="1297"/>
      <c r="F63" s="139">
        <v>1363</v>
      </c>
      <c r="G63" s="139">
        <v>1263</v>
      </c>
      <c r="H63" s="140">
        <v>1200</v>
      </c>
    </row>
    <row r="64" spans="2:8" ht="15" customHeight="1"/>
    <row r="65" ht="0" hidden="1" customHeight="1"/>
    <row r="66" ht="0" hidden="1" customHeight="1"/>
    <row r="67" ht="0" hidden="1" customHeight="1"/>
    <row r="68" ht="0" hidden="1" customHeight="1"/>
    <row r="69" ht="0" hidden="1" customHeight="1"/>
    <row r="70" ht="0" hidden="1" customHeight="1"/>
  </sheetData>
  <sheetProtection algorithmName="SHA-512" hashValue="LIz03zboE8FD8S/ABM8aGViQzCXrCRJc6+xzc/838qADtDwLEnRXimhb1ukcPpJkMROxTYqU/W/vvtZWgBIpGQ==" saltValue="y+l5L1JVhVauPalaAPWz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85" zoomScaleNormal="8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8"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9"/>
      <c r="DG4" s="289"/>
      <c r="DH4" s="289"/>
      <c r="DI4" s="289"/>
      <c r="DJ4" s="289"/>
      <c r="DK4" s="289"/>
      <c r="DL4" s="289"/>
      <c r="DM4" s="289"/>
      <c r="DN4" s="289"/>
      <c r="DO4" s="289"/>
      <c r="DP4" s="289"/>
      <c r="DQ4" s="289"/>
      <c r="DR4" s="289"/>
      <c r="DS4" s="289"/>
      <c r="DT4" s="289"/>
      <c r="DU4" s="289"/>
      <c r="DV4" s="289"/>
      <c r="DW4" s="289"/>
    </row>
    <row r="5" spans="1:143" s="288"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9"/>
      <c r="DG5" s="289"/>
      <c r="DH5" s="289"/>
      <c r="DI5" s="289"/>
      <c r="DJ5" s="289"/>
      <c r="DK5" s="289"/>
      <c r="DL5" s="289"/>
      <c r="DM5" s="289"/>
      <c r="DN5" s="289"/>
      <c r="DO5" s="289"/>
      <c r="DP5" s="289"/>
      <c r="DQ5" s="289"/>
      <c r="DR5" s="289"/>
      <c r="DS5" s="289"/>
      <c r="DT5" s="289"/>
      <c r="DU5" s="289"/>
      <c r="DV5" s="289"/>
      <c r="DW5" s="289"/>
    </row>
    <row r="6" spans="1:143" s="288"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9"/>
      <c r="DG6" s="289"/>
      <c r="DH6" s="289"/>
      <c r="DI6" s="289"/>
      <c r="DJ6" s="289"/>
      <c r="DK6" s="289"/>
      <c r="DL6" s="289"/>
      <c r="DM6" s="289"/>
      <c r="DN6" s="289"/>
      <c r="DO6" s="289"/>
      <c r="DP6" s="289"/>
      <c r="DQ6" s="289"/>
      <c r="DR6" s="289"/>
      <c r="DS6" s="289"/>
      <c r="DT6" s="289"/>
      <c r="DU6" s="289"/>
      <c r="DV6" s="289"/>
      <c r="DW6" s="289"/>
    </row>
    <row r="7" spans="1:143" s="288"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9"/>
      <c r="DG7" s="289"/>
      <c r="DH7" s="289"/>
      <c r="DI7" s="289"/>
      <c r="DJ7" s="289"/>
      <c r="DK7" s="289"/>
      <c r="DL7" s="289"/>
      <c r="DM7" s="289"/>
      <c r="DN7" s="289"/>
      <c r="DO7" s="289"/>
      <c r="DP7" s="289"/>
      <c r="DQ7" s="289"/>
      <c r="DR7" s="289"/>
      <c r="DS7" s="289"/>
      <c r="DT7" s="289"/>
      <c r="DU7" s="289"/>
      <c r="DV7" s="289"/>
      <c r="DW7" s="289"/>
    </row>
    <row r="8" spans="1:143" s="288"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9"/>
      <c r="DG8" s="289"/>
      <c r="DH8" s="289"/>
      <c r="DI8" s="289"/>
      <c r="DJ8" s="289"/>
      <c r="DK8" s="289"/>
      <c r="DL8" s="289"/>
      <c r="DM8" s="289"/>
      <c r="DN8" s="289"/>
      <c r="DO8" s="289"/>
      <c r="DP8" s="289"/>
      <c r="DQ8" s="289"/>
      <c r="DR8" s="289"/>
      <c r="DS8" s="289"/>
      <c r="DT8" s="289"/>
      <c r="DU8" s="289"/>
      <c r="DV8" s="289"/>
      <c r="DW8" s="289"/>
    </row>
    <row r="9" spans="1:143" s="288"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9"/>
      <c r="DG9" s="289"/>
      <c r="DH9" s="289"/>
      <c r="DI9" s="289"/>
      <c r="DJ9" s="289"/>
      <c r="DK9" s="289"/>
      <c r="DL9" s="289"/>
      <c r="DM9" s="289"/>
      <c r="DN9" s="289"/>
      <c r="DO9" s="289"/>
      <c r="DP9" s="289"/>
      <c r="DQ9" s="289"/>
      <c r="DR9" s="289"/>
      <c r="DS9" s="289"/>
      <c r="DT9" s="289"/>
      <c r="DU9" s="289"/>
      <c r="DV9" s="289"/>
      <c r="DW9" s="289"/>
    </row>
    <row r="10" spans="1:143" s="288"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9"/>
      <c r="DG10" s="289"/>
      <c r="DH10" s="289"/>
      <c r="DI10" s="289"/>
      <c r="DJ10" s="289"/>
      <c r="DK10" s="289"/>
      <c r="DL10" s="289"/>
      <c r="DM10" s="289"/>
      <c r="DN10" s="289"/>
      <c r="DO10" s="289"/>
      <c r="DP10" s="289"/>
      <c r="DQ10" s="289"/>
      <c r="DR10" s="289"/>
      <c r="DS10" s="289"/>
      <c r="DT10" s="289"/>
      <c r="DU10" s="289"/>
      <c r="DV10" s="289"/>
      <c r="DW10" s="289"/>
      <c r="EM10" s="288" t="s">
        <v>601</v>
      </c>
    </row>
    <row r="11" spans="1:143" s="288"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9"/>
      <c r="DG12" s="289"/>
      <c r="DH12" s="289"/>
      <c r="DI12" s="289"/>
      <c r="DJ12" s="289"/>
      <c r="DK12" s="289"/>
      <c r="DL12" s="289"/>
      <c r="DM12" s="289"/>
      <c r="DN12" s="289"/>
      <c r="DO12" s="289"/>
      <c r="DP12" s="289"/>
      <c r="DQ12" s="289"/>
      <c r="DR12" s="289"/>
      <c r="DS12" s="289"/>
      <c r="DT12" s="289"/>
      <c r="DU12" s="289"/>
      <c r="DV12" s="289"/>
      <c r="DW12" s="289"/>
      <c r="EM12" s="288" t="s">
        <v>601</v>
      </c>
    </row>
    <row r="13" spans="1:143" s="288"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9"/>
      <c r="DG18" s="289"/>
      <c r="DH18" s="289"/>
      <c r="DI18" s="289"/>
      <c r="DJ18" s="289"/>
      <c r="DK18" s="289"/>
      <c r="DL18" s="289"/>
      <c r="DM18" s="289"/>
      <c r="DN18" s="289"/>
      <c r="DO18" s="289"/>
      <c r="DP18" s="289"/>
      <c r="DQ18" s="289"/>
      <c r="DR18" s="289"/>
      <c r="DS18" s="289"/>
      <c r="DT18" s="289"/>
      <c r="DU18" s="289"/>
      <c r="DV18" s="289"/>
      <c r="DW18" s="289"/>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2" t="s">
        <v>611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04"/>
      <c r="H50" s="1304"/>
      <c r="I50" s="1304"/>
      <c r="J50" s="1304"/>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0" t="s">
        <v>551</v>
      </c>
      <c r="BQ50" s="1310"/>
      <c r="BR50" s="1310"/>
      <c r="BS50" s="1310"/>
      <c r="BT50" s="1310"/>
      <c r="BU50" s="1310"/>
      <c r="BV50" s="1310"/>
      <c r="BW50" s="1310"/>
      <c r="BX50" s="1310" t="s">
        <v>552</v>
      </c>
      <c r="BY50" s="1310"/>
      <c r="BZ50" s="1310"/>
      <c r="CA50" s="1310"/>
      <c r="CB50" s="1310"/>
      <c r="CC50" s="1310"/>
      <c r="CD50" s="1310"/>
      <c r="CE50" s="1310"/>
      <c r="CF50" s="1310" t="s">
        <v>553</v>
      </c>
      <c r="CG50" s="1310"/>
      <c r="CH50" s="1310"/>
      <c r="CI50" s="1310"/>
      <c r="CJ50" s="1310"/>
      <c r="CK50" s="1310"/>
      <c r="CL50" s="1310"/>
      <c r="CM50" s="1310"/>
      <c r="CN50" s="1310" t="s">
        <v>554</v>
      </c>
      <c r="CO50" s="1310"/>
      <c r="CP50" s="1310"/>
      <c r="CQ50" s="1310"/>
      <c r="CR50" s="1310"/>
      <c r="CS50" s="1310"/>
      <c r="CT50" s="1310"/>
      <c r="CU50" s="1310"/>
      <c r="CV50" s="1310" t="s">
        <v>555</v>
      </c>
      <c r="CW50" s="1310"/>
      <c r="CX50" s="1310"/>
      <c r="CY50" s="1310"/>
      <c r="CZ50" s="1310"/>
      <c r="DA50" s="1310"/>
      <c r="DB50" s="1310"/>
      <c r="DC50" s="1310"/>
    </row>
    <row r="51" spans="1:109" ht="13.5" customHeight="1">
      <c r="B51" s="394"/>
      <c r="G51" s="1321"/>
      <c r="H51" s="1321"/>
      <c r="I51" s="1325"/>
      <c r="J51" s="1325"/>
      <c r="K51" s="1311"/>
      <c r="L51" s="1311"/>
      <c r="M51" s="1311"/>
      <c r="N51" s="1311"/>
      <c r="AM51" s="403"/>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06">
        <v>67.400000000000006</v>
      </c>
      <c r="BQ51" s="1306"/>
      <c r="BR51" s="1306"/>
      <c r="BS51" s="1306"/>
      <c r="BT51" s="1306"/>
      <c r="BU51" s="1306"/>
      <c r="BV51" s="1306"/>
      <c r="BW51" s="1306"/>
      <c r="BX51" s="1306">
        <v>72.400000000000006</v>
      </c>
      <c r="BY51" s="1306"/>
      <c r="BZ51" s="1306"/>
      <c r="CA51" s="1306"/>
      <c r="CB51" s="1306"/>
      <c r="CC51" s="1306"/>
      <c r="CD51" s="1306"/>
      <c r="CE51" s="1306"/>
      <c r="CF51" s="1306">
        <v>61.9</v>
      </c>
      <c r="CG51" s="1306"/>
      <c r="CH51" s="1306"/>
      <c r="CI51" s="1306"/>
      <c r="CJ51" s="1306"/>
      <c r="CK51" s="1306"/>
      <c r="CL51" s="1306"/>
      <c r="CM51" s="1306"/>
      <c r="CN51" s="1306">
        <v>56.2</v>
      </c>
      <c r="CO51" s="1306"/>
      <c r="CP51" s="1306"/>
      <c r="CQ51" s="1306"/>
      <c r="CR51" s="1306"/>
      <c r="CS51" s="1306"/>
      <c r="CT51" s="1306"/>
      <c r="CU51" s="1306"/>
      <c r="CV51" s="1306">
        <v>57.3</v>
      </c>
      <c r="CW51" s="1306"/>
      <c r="CX51" s="1306"/>
      <c r="CY51" s="1306"/>
      <c r="CZ51" s="1306"/>
      <c r="DA51" s="1306"/>
      <c r="DB51" s="1306"/>
      <c r="DC51" s="1306"/>
    </row>
    <row r="52" spans="1:109">
      <c r="B52" s="394"/>
      <c r="G52" s="1321"/>
      <c r="H52" s="1321"/>
      <c r="I52" s="1325"/>
      <c r="J52" s="1325"/>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21"/>
      <c r="H53" s="1321"/>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06">
        <v>37.799999999999997</v>
      </c>
      <c r="BQ53" s="1306"/>
      <c r="BR53" s="1306"/>
      <c r="BS53" s="1306"/>
      <c r="BT53" s="1306"/>
      <c r="BU53" s="1306"/>
      <c r="BV53" s="1306"/>
      <c r="BW53" s="1306"/>
      <c r="BX53" s="1306">
        <v>39</v>
      </c>
      <c r="BY53" s="1306"/>
      <c r="BZ53" s="1306"/>
      <c r="CA53" s="1306"/>
      <c r="CB53" s="1306"/>
      <c r="CC53" s="1306"/>
      <c r="CD53" s="1306"/>
      <c r="CE53" s="1306"/>
      <c r="CF53" s="1306">
        <v>40.299999999999997</v>
      </c>
      <c r="CG53" s="1306"/>
      <c r="CH53" s="1306"/>
      <c r="CI53" s="1306"/>
      <c r="CJ53" s="1306"/>
      <c r="CK53" s="1306"/>
      <c r="CL53" s="1306"/>
      <c r="CM53" s="1306"/>
      <c r="CN53" s="1306">
        <v>40.6</v>
      </c>
      <c r="CO53" s="1306"/>
      <c r="CP53" s="1306"/>
      <c r="CQ53" s="1306"/>
      <c r="CR53" s="1306"/>
      <c r="CS53" s="1306"/>
      <c r="CT53" s="1306"/>
      <c r="CU53" s="1306"/>
      <c r="CV53" s="1306">
        <v>40.700000000000003</v>
      </c>
      <c r="CW53" s="1306"/>
      <c r="CX53" s="1306"/>
      <c r="CY53" s="1306"/>
      <c r="CZ53" s="1306"/>
      <c r="DA53" s="1306"/>
      <c r="DB53" s="1306"/>
      <c r="DC53" s="1306"/>
    </row>
    <row r="54" spans="1:109">
      <c r="A54" s="402"/>
      <c r="B54" s="394"/>
      <c r="G54" s="1321"/>
      <c r="H54" s="1321"/>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04"/>
      <c r="H55" s="1304"/>
      <c r="I55" s="1304"/>
      <c r="J55" s="1304"/>
      <c r="K55" s="1311"/>
      <c r="L55" s="1311"/>
      <c r="M55" s="1311"/>
      <c r="N55" s="1311"/>
      <c r="AN55" s="1310" t="s">
        <v>608</v>
      </c>
      <c r="AO55" s="1310"/>
      <c r="AP55" s="1310"/>
      <c r="AQ55" s="1310"/>
      <c r="AR55" s="1310"/>
      <c r="AS55" s="1310"/>
      <c r="AT55" s="1310"/>
      <c r="AU55" s="1310"/>
      <c r="AV55" s="1310"/>
      <c r="AW55" s="1310"/>
      <c r="AX55" s="1310"/>
      <c r="AY55" s="1310"/>
      <c r="AZ55" s="1310"/>
      <c r="BA55" s="1310"/>
      <c r="BB55" s="1309" t="s">
        <v>606</v>
      </c>
      <c r="BC55" s="1309"/>
      <c r="BD55" s="1309"/>
      <c r="BE55" s="1309"/>
      <c r="BF55" s="1309"/>
      <c r="BG55" s="1309"/>
      <c r="BH55" s="1309"/>
      <c r="BI55" s="1309"/>
      <c r="BJ55" s="1309"/>
      <c r="BK55" s="1309"/>
      <c r="BL55" s="1309"/>
      <c r="BM55" s="1309"/>
      <c r="BN55" s="1309"/>
      <c r="BO55" s="1309"/>
      <c r="BP55" s="1306">
        <v>27</v>
      </c>
      <c r="BQ55" s="1306"/>
      <c r="BR55" s="1306"/>
      <c r="BS55" s="1306"/>
      <c r="BT55" s="1306"/>
      <c r="BU55" s="1306"/>
      <c r="BV55" s="1306"/>
      <c r="BW55" s="1306"/>
      <c r="BX55" s="1306">
        <v>25.4</v>
      </c>
      <c r="BY55" s="1306"/>
      <c r="BZ55" s="1306"/>
      <c r="CA55" s="1306"/>
      <c r="CB55" s="1306"/>
      <c r="CC55" s="1306"/>
      <c r="CD55" s="1306"/>
      <c r="CE55" s="1306"/>
      <c r="CF55" s="1306">
        <v>23.4</v>
      </c>
      <c r="CG55" s="1306"/>
      <c r="CH55" s="1306"/>
      <c r="CI55" s="1306"/>
      <c r="CJ55" s="1306"/>
      <c r="CK55" s="1306"/>
      <c r="CL55" s="1306"/>
      <c r="CM55" s="1306"/>
      <c r="CN55" s="1306">
        <v>7.7</v>
      </c>
      <c r="CO55" s="1306"/>
      <c r="CP55" s="1306"/>
      <c r="CQ55" s="1306"/>
      <c r="CR55" s="1306"/>
      <c r="CS55" s="1306"/>
      <c r="CT55" s="1306"/>
      <c r="CU55" s="1306"/>
      <c r="CV55" s="1306">
        <v>3.2</v>
      </c>
      <c r="CW55" s="1306"/>
      <c r="CX55" s="1306"/>
      <c r="CY55" s="1306"/>
      <c r="CZ55" s="1306"/>
      <c r="DA55" s="1306"/>
      <c r="DB55" s="1306"/>
      <c r="DC55" s="1306"/>
    </row>
    <row r="56" spans="1:109">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607</v>
      </c>
      <c r="BC57" s="1309"/>
      <c r="BD57" s="1309"/>
      <c r="BE57" s="1309"/>
      <c r="BF57" s="1309"/>
      <c r="BG57" s="1309"/>
      <c r="BH57" s="1309"/>
      <c r="BI57" s="1309"/>
      <c r="BJ57" s="1309"/>
      <c r="BK57" s="1309"/>
      <c r="BL57" s="1309"/>
      <c r="BM57" s="1309"/>
      <c r="BN57" s="1309"/>
      <c r="BO57" s="1309"/>
      <c r="BP57" s="1306">
        <v>57.2</v>
      </c>
      <c r="BQ57" s="1306"/>
      <c r="BR57" s="1306"/>
      <c r="BS57" s="1306"/>
      <c r="BT57" s="1306"/>
      <c r="BU57" s="1306"/>
      <c r="BV57" s="1306"/>
      <c r="BW57" s="1306"/>
      <c r="BX57" s="1306">
        <v>58.7</v>
      </c>
      <c r="BY57" s="1306"/>
      <c r="BZ57" s="1306"/>
      <c r="CA57" s="1306"/>
      <c r="CB57" s="1306"/>
      <c r="CC57" s="1306"/>
      <c r="CD57" s="1306"/>
      <c r="CE57" s="1306"/>
      <c r="CF57" s="1306">
        <v>59.2</v>
      </c>
      <c r="CG57" s="1306"/>
      <c r="CH57" s="1306"/>
      <c r="CI57" s="1306"/>
      <c r="CJ57" s="1306"/>
      <c r="CK57" s="1306"/>
      <c r="CL57" s="1306"/>
      <c r="CM57" s="1306"/>
      <c r="CN57" s="1306">
        <v>63.4</v>
      </c>
      <c r="CO57" s="1306"/>
      <c r="CP57" s="1306"/>
      <c r="CQ57" s="1306"/>
      <c r="CR57" s="1306"/>
      <c r="CS57" s="1306"/>
      <c r="CT57" s="1306"/>
      <c r="CU57" s="1306"/>
      <c r="CV57" s="1306">
        <v>63.1</v>
      </c>
      <c r="CW57" s="1306"/>
      <c r="CX57" s="1306"/>
      <c r="CY57" s="1306"/>
      <c r="CZ57" s="1306"/>
      <c r="DA57" s="1306"/>
      <c r="DB57" s="1306"/>
      <c r="DC57" s="1306"/>
      <c r="DD57" s="407"/>
      <c r="DE57" s="406"/>
    </row>
    <row r="58" spans="1:109" s="402" customFormat="1">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609</v>
      </c>
    </row>
    <row r="64" spans="1:109">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604</v>
      </c>
    </row>
    <row r="72" spans="2:107">
      <c r="B72" s="394"/>
      <c r="G72" s="1304"/>
      <c r="H72" s="1304"/>
      <c r="I72" s="1304"/>
      <c r="J72" s="1304"/>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0" t="s">
        <v>551</v>
      </c>
      <c r="BQ72" s="1310"/>
      <c r="BR72" s="1310"/>
      <c r="BS72" s="1310"/>
      <c r="BT72" s="1310"/>
      <c r="BU72" s="1310"/>
      <c r="BV72" s="1310"/>
      <c r="BW72" s="1310"/>
      <c r="BX72" s="1310" t="s">
        <v>552</v>
      </c>
      <c r="BY72" s="1310"/>
      <c r="BZ72" s="1310"/>
      <c r="CA72" s="1310"/>
      <c r="CB72" s="1310"/>
      <c r="CC72" s="1310"/>
      <c r="CD72" s="1310"/>
      <c r="CE72" s="1310"/>
      <c r="CF72" s="1310" t="s">
        <v>553</v>
      </c>
      <c r="CG72" s="1310"/>
      <c r="CH72" s="1310"/>
      <c r="CI72" s="1310"/>
      <c r="CJ72" s="1310"/>
      <c r="CK72" s="1310"/>
      <c r="CL72" s="1310"/>
      <c r="CM72" s="1310"/>
      <c r="CN72" s="1310" t="s">
        <v>554</v>
      </c>
      <c r="CO72" s="1310"/>
      <c r="CP72" s="1310"/>
      <c r="CQ72" s="1310"/>
      <c r="CR72" s="1310"/>
      <c r="CS72" s="1310"/>
      <c r="CT72" s="1310"/>
      <c r="CU72" s="1310"/>
      <c r="CV72" s="1310" t="s">
        <v>555</v>
      </c>
      <c r="CW72" s="1310"/>
      <c r="CX72" s="1310"/>
      <c r="CY72" s="1310"/>
      <c r="CZ72" s="1310"/>
      <c r="DA72" s="1310"/>
      <c r="DB72" s="1310"/>
      <c r="DC72" s="1310"/>
    </row>
    <row r="73" spans="2:107">
      <c r="B73" s="394"/>
      <c r="G73" s="1321"/>
      <c r="H73" s="1321"/>
      <c r="I73" s="1321"/>
      <c r="J73" s="1321"/>
      <c r="K73" s="1305"/>
      <c r="L73" s="1305"/>
      <c r="M73" s="1305"/>
      <c r="N73" s="1305"/>
      <c r="AM73" s="403"/>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06">
        <v>67.400000000000006</v>
      </c>
      <c r="BQ73" s="1306"/>
      <c r="BR73" s="1306"/>
      <c r="BS73" s="1306"/>
      <c r="BT73" s="1306"/>
      <c r="BU73" s="1306"/>
      <c r="BV73" s="1306"/>
      <c r="BW73" s="1306"/>
      <c r="BX73" s="1306">
        <v>72.400000000000006</v>
      </c>
      <c r="BY73" s="1306"/>
      <c r="BZ73" s="1306"/>
      <c r="CA73" s="1306"/>
      <c r="CB73" s="1306"/>
      <c r="CC73" s="1306"/>
      <c r="CD73" s="1306"/>
      <c r="CE73" s="1306"/>
      <c r="CF73" s="1306">
        <v>61.9</v>
      </c>
      <c r="CG73" s="1306"/>
      <c r="CH73" s="1306"/>
      <c r="CI73" s="1306"/>
      <c r="CJ73" s="1306"/>
      <c r="CK73" s="1306"/>
      <c r="CL73" s="1306"/>
      <c r="CM73" s="1306"/>
      <c r="CN73" s="1306">
        <v>56.2</v>
      </c>
      <c r="CO73" s="1306"/>
      <c r="CP73" s="1306"/>
      <c r="CQ73" s="1306"/>
      <c r="CR73" s="1306"/>
      <c r="CS73" s="1306"/>
      <c r="CT73" s="1306"/>
      <c r="CU73" s="1306"/>
      <c r="CV73" s="1306">
        <v>57.3</v>
      </c>
      <c r="CW73" s="1306"/>
      <c r="CX73" s="1306"/>
      <c r="CY73" s="1306"/>
      <c r="CZ73" s="1306"/>
      <c r="DA73" s="1306"/>
      <c r="DB73" s="1306"/>
      <c r="DC73" s="1306"/>
    </row>
    <row r="74" spans="2:107">
      <c r="B74" s="394"/>
      <c r="G74" s="1321"/>
      <c r="H74" s="1321"/>
      <c r="I74" s="1321"/>
      <c r="J74" s="1321"/>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21"/>
      <c r="H75" s="1321"/>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610</v>
      </c>
      <c r="BC75" s="1309"/>
      <c r="BD75" s="1309"/>
      <c r="BE75" s="1309"/>
      <c r="BF75" s="1309"/>
      <c r="BG75" s="1309"/>
      <c r="BH75" s="1309"/>
      <c r="BI75" s="1309"/>
      <c r="BJ75" s="1309"/>
      <c r="BK75" s="1309"/>
      <c r="BL75" s="1309"/>
      <c r="BM75" s="1309"/>
      <c r="BN75" s="1309"/>
      <c r="BO75" s="1309"/>
      <c r="BP75" s="1306">
        <v>12.7</v>
      </c>
      <c r="BQ75" s="1306"/>
      <c r="BR75" s="1306"/>
      <c r="BS75" s="1306"/>
      <c r="BT75" s="1306"/>
      <c r="BU75" s="1306"/>
      <c r="BV75" s="1306"/>
      <c r="BW75" s="1306"/>
      <c r="BX75" s="1306">
        <v>13.7</v>
      </c>
      <c r="BY75" s="1306"/>
      <c r="BZ75" s="1306"/>
      <c r="CA75" s="1306"/>
      <c r="CB75" s="1306"/>
      <c r="CC75" s="1306"/>
      <c r="CD75" s="1306"/>
      <c r="CE75" s="1306"/>
      <c r="CF75" s="1306">
        <v>13.7</v>
      </c>
      <c r="CG75" s="1306"/>
      <c r="CH75" s="1306"/>
      <c r="CI75" s="1306"/>
      <c r="CJ75" s="1306"/>
      <c r="CK75" s="1306"/>
      <c r="CL75" s="1306"/>
      <c r="CM75" s="1306"/>
      <c r="CN75" s="1306">
        <v>13.4</v>
      </c>
      <c r="CO75" s="1306"/>
      <c r="CP75" s="1306"/>
      <c r="CQ75" s="1306"/>
      <c r="CR75" s="1306"/>
      <c r="CS75" s="1306"/>
      <c r="CT75" s="1306"/>
      <c r="CU75" s="1306"/>
      <c r="CV75" s="1306">
        <v>12.9</v>
      </c>
      <c r="CW75" s="1306"/>
      <c r="CX75" s="1306"/>
      <c r="CY75" s="1306"/>
      <c r="CZ75" s="1306"/>
      <c r="DA75" s="1306"/>
      <c r="DB75" s="1306"/>
      <c r="DC75" s="1306"/>
    </row>
    <row r="76" spans="2:107">
      <c r="B76" s="394"/>
      <c r="G76" s="1321"/>
      <c r="H76" s="1321"/>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04"/>
      <c r="H77" s="1304"/>
      <c r="I77" s="1304"/>
      <c r="J77" s="1304"/>
      <c r="K77" s="1305"/>
      <c r="L77" s="1305"/>
      <c r="M77" s="1305"/>
      <c r="N77" s="1305"/>
      <c r="AN77" s="1310" t="s">
        <v>608</v>
      </c>
      <c r="AO77" s="1310"/>
      <c r="AP77" s="1310"/>
      <c r="AQ77" s="1310"/>
      <c r="AR77" s="1310"/>
      <c r="AS77" s="1310"/>
      <c r="AT77" s="1310"/>
      <c r="AU77" s="1310"/>
      <c r="AV77" s="1310"/>
      <c r="AW77" s="1310"/>
      <c r="AX77" s="1310"/>
      <c r="AY77" s="1310"/>
      <c r="AZ77" s="1310"/>
      <c r="BA77" s="1310"/>
      <c r="BB77" s="1309" t="s">
        <v>606</v>
      </c>
      <c r="BC77" s="1309"/>
      <c r="BD77" s="1309"/>
      <c r="BE77" s="1309"/>
      <c r="BF77" s="1309"/>
      <c r="BG77" s="1309"/>
      <c r="BH77" s="1309"/>
      <c r="BI77" s="1309"/>
      <c r="BJ77" s="1309"/>
      <c r="BK77" s="1309"/>
      <c r="BL77" s="1309"/>
      <c r="BM77" s="1309"/>
      <c r="BN77" s="1309"/>
      <c r="BO77" s="1309"/>
      <c r="BP77" s="1306">
        <v>27</v>
      </c>
      <c r="BQ77" s="1306"/>
      <c r="BR77" s="1306"/>
      <c r="BS77" s="1306"/>
      <c r="BT77" s="1306"/>
      <c r="BU77" s="1306"/>
      <c r="BV77" s="1306"/>
      <c r="BW77" s="1306"/>
      <c r="BX77" s="1306">
        <v>25.4</v>
      </c>
      <c r="BY77" s="1306"/>
      <c r="BZ77" s="1306"/>
      <c r="CA77" s="1306"/>
      <c r="CB77" s="1306"/>
      <c r="CC77" s="1306"/>
      <c r="CD77" s="1306"/>
      <c r="CE77" s="1306"/>
      <c r="CF77" s="1306">
        <v>23.4</v>
      </c>
      <c r="CG77" s="1306"/>
      <c r="CH77" s="1306"/>
      <c r="CI77" s="1306"/>
      <c r="CJ77" s="1306"/>
      <c r="CK77" s="1306"/>
      <c r="CL77" s="1306"/>
      <c r="CM77" s="1306"/>
      <c r="CN77" s="1306">
        <v>7.7</v>
      </c>
      <c r="CO77" s="1306"/>
      <c r="CP77" s="1306"/>
      <c r="CQ77" s="1306"/>
      <c r="CR77" s="1306"/>
      <c r="CS77" s="1306"/>
      <c r="CT77" s="1306"/>
      <c r="CU77" s="1306"/>
      <c r="CV77" s="1306">
        <v>3.2</v>
      </c>
      <c r="CW77" s="1306"/>
      <c r="CX77" s="1306"/>
      <c r="CY77" s="1306"/>
      <c r="CZ77" s="1306"/>
      <c r="DA77" s="1306"/>
      <c r="DB77" s="1306"/>
      <c r="DC77" s="1306"/>
    </row>
    <row r="78" spans="2:107">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610</v>
      </c>
      <c r="BC79" s="1309"/>
      <c r="BD79" s="1309"/>
      <c r="BE79" s="1309"/>
      <c r="BF79" s="1309"/>
      <c r="BG79" s="1309"/>
      <c r="BH79" s="1309"/>
      <c r="BI79" s="1309"/>
      <c r="BJ79" s="1309"/>
      <c r="BK79" s="1309"/>
      <c r="BL79" s="1309"/>
      <c r="BM79" s="1309"/>
      <c r="BN79" s="1309"/>
      <c r="BO79" s="1309"/>
      <c r="BP79" s="1306">
        <v>8.6999999999999993</v>
      </c>
      <c r="BQ79" s="1306"/>
      <c r="BR79" s="1306"/>
      <c r="BS79" s="1306"/>
      <c r="BT79" s="1306"/>
      <c r="BU79" s="1306"/>
      <c r="BV79" s="1306"/>
      <c r="BW79" s="1306"/>
      <c r="BX79" s="1306">
        <v>8.6</v>
      </c>
      <c r="BY79" s="1306"/>
      <c r="BZ79" s="1306"/>
      <c r="CA79" s="1306"/>
      <c r="CB79" s="1306"/>
      <c r="CC79" s="1306"/>
      <c r="CD79" s="1306"/>
      <c r="CE79" s="1306"/>
      <c r="CF79" s="1306">
        <v>8.5</v>
      </c>
      <c r="CG79" s="1306"/>
      <c r="CH79" s="1306"/>
      <c r="CI79" s="1306"/>
      <c r="CJ79" s="1306"/>
      <c r="CK79" s="1306"/>
      <c r="CL79" s="1306"/>
      <c r="CM79" s="1306"/>
      <c r="CN79" s="1306">
        <v>8.6</v>
      </c>
      <c r="CO79" s="1306"/>
      <c r="CP79" s="1306"/>
      <c r="CQ79" s="1306"/>
      <c r="CR79" s="1306"/>
      <c r="CS79" s="1306"/>
      <c r="CT79" s="1306"/>
      <c r="CU79" s="1306"/>
      <c r="CV79" s="1306">
        <v>8.8000000000000007</v>
      </c>
      <c r="CW79" s="1306"/>
      <c r="CX79" s="1306"/>
      <c r="CY79" s="1306"/>
      <c r="CZ79" s="1306"/>
      <c r="DA79" s="1306"/>
      <c r="DB79" s="1306"/>
      <c r="DC79" s="1306"/>
    </row>
    <row r="80" spans="2:107">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387" customFormat="1" ht="13.5" hidden="1" customHeight="1"/>
    <row r="98" s="387" customFormat="1" ht="13.5" hidden="1" customHeight="1"/>
    <row r="99" s="387" customFormat="1" ht="13.5" hidden="1" customHeight="1"/>
    <row r="100" s="387" customFormat="1" ht="13.5" hidden="1" customHeight="1"/>
    <row r="101" s="387" customFormat="1" ht="13.5" hidden="1" customHeight="1"/>
    <row r="102" s="387" customFormat="1" ht="13.5" hidden="1" customHeight="1"/>
    <row r="103" s="387" customFormat="1" ht="13.5" hidden="1" customHeight="1"/>
    <row r="104" s="387" customFormat="1" ht="13.5" hidden="1" customHeight="1"/>
    <row r="105" s="387" customFormat="1" ht="13.5" hidden="1" customHeight="1"/>
    <row r="106" s="387" customFormat="1" ht="13.5" hidden="1" customHeight="1"/>
    <row r="107" s="387" customFormat="1" ht="13.5" hidden="1" customHeight="1"/>
    <row r="108" s="387" customFormat="1" ht="13.5" hidden="1" customHeight="1"/>
    <row r="109" s="387" customFormat="1" ht="13.5" hidden="1" customHeight="1"/>
    <row r="110" s="387" customFormat="1" ht="13.5" hidden="1" customHeight="1"/>
    <row r="111" s="387" customFormat="1" ht="13.5" hidden="1" customHeight="1"/>
    <row r="112" s="387" customFormat="1" ht="13.5" hidden="1" customHeight="1"/>
    <row r="113" s="387" customFormat="1" ht="13.5" hidden="1" customHeight="1"/>
    <row r="114" s="387" customFormat="1" ht="13.5" hidden="1" customHeight="1"/>
    <row r="115" s="387" customFormat="1" ht="13.5" hidden="1" customHeight="1"/>
    <row r="116" s="387" customFormat="1" ht="13.5" hidden="1" customHeight="1"/>
    <row r="117" s="387" customFormat="1" ht="13.5" hidden="1" customHeight="1"/>
    <row r="118" s="387" customFormat="1" ht="13.5" hidden="1" customHeight="1"/>
    <row r="119" s="387" customFormat="1" ht="13.5" hidden="1" customHeight="1"/>
    <row r="120" s="387" customFormat="1" ht="13.5" hidden="1" customHeight="1"/>
    <row r="121" s="387" customFormat="1" ht="13.5" hidden="1" customHeight="1"/>
    <row r="122" s="387" customFormat="1" ht="13.5" hidden="1" customHeight="1"/>
    <row r="123" s="387" customFormat="1" ht="13.5" hidden="1" customHeight="1"/>
    <row r="124" s="387" customFormat="1" ht="13.5" hidden="1" customHeight="1"/>
    <row r="125" s="387" customFormat="1" ht="13.5" hidden="1" customHeight="1"/>
    <row r="126" s="387" customFormat="1" ht="13.5" hidden="1" customHeight="1"/>
    <row r="127" s="387" customFormat="1" ht="13.5" hidden="1" customHeight="1"/>
    <row r="128" s="387" customFormat="1" ht="13.5" hidden="1" customHeight="1"/>
    <row r="129" s="387" customFormat="1" ht="13.5" hidden="1" customHeight="1"/>
    <row r="130" s="387" customFormat="1" ht="13.5" hidden="1" customHeight="1"/>
    <row r="131" s="387" customFormat="1" ht="13.5" hidden="1" customHeight="1"/>
    <row r="132" s="387" customFormat="1" ht="13.5" hidden="1" customHeight="1"/>
    <row r="133" s="387" customFormat="1" ht="13.5" hidden="1" customHeight="1"/>
    <row r="134" s="387" customFormat="1" ht="13.5" hidden="1" customHeight="1"/>
    <row r="135" s="387" customFormat="1" ht="13.5" hidden="1" customHeight="1"/>
    <row r="136" s="387" customFormat="1" ht="13.5" hidden="1" customHeight="1"/>
    <row r="137" s="387" customFormat="1" ht="13.5" hidden="1" customHeight="1"/>
    <row r="138" s="387" customFormat="1" ht="13.5" hidden="1" customHeight="1"/>
    <row r="139" s="387" customFormat="1" ht="13.5" hidden="1" customHeight="1"/>
    <row r="140" s="387" customFormat="1" ht="13.5" hidden="1" customHeight="1"/>
    <row r="141" s="387" customFormat="1" ht="13.5" hidden="1" customHeight="1"/>
    <row r="142" s="387" customFormat="1" ht="13.5" hidden="1" customHeight="1"/>
    <row r="143" s="387" customFormat="1" ht="13.5" hidden="1" customHeight="1"/>
    <row r="144" s="387" customFormat="1" ht="13.5" hidden="1" customHeight="1"/>
    <row r="145" s="387" customFormat="1" ht="13.5" hidden="1" customHeight="1"/>
    <row r="146" s="387" customFormat="1" ht="13.5" hidden="1" customHeight="1"/>
    <row r="147" s="387" customFormat="1" ht="13.5" hidden="1" customHeight="1"/>
    <row r="148" s="387" customFormat="1" ht="13.5" hidden="1" customHeight="1"/>
    <row r="149" s="387" customFormat="1" ht="13.5" hidden="1" customHeight="1"/>
    <row r="150" s="387" customFormat="1" ht="13.5" hidden="1" customHeight="1"/>
    <row r="151" s="387" customFormat="1" ht="13.5" hidden="1" customHeight="1"/>
    <row r="152" s="387" customFormat="1" ht="13.5" hidden="1" customHeight="1"/>
    <row r="153" s="387" customFormat="1" ht="13.5" hidden="1" customHeight="1"/>
    <row r="154" s="387" customFormat="1" ht="13.5" hidden="1" customHeight="1"/>
    <row r="155" s="387" customFormat="1" ht="13.5" hidden="1" customHeight="1"/>
    <row r="156" s="387" customFormat="1" ht="13.5" hidden="1" customHeight="1"/>
    <row r="157" s="387" customFormat="1" ht="13.5" hidden="1" customHeight="1"/>
    <row r="158" s="387" customFormat="1" ht="13.5" hidden="1" customHeight="1"/>
    <row r="159" s="387" customFormat="1" ht="13.5" hidden="1" customHeight="1"/>
    <row r="160" s="387" customFormat="1" ht="13.5" hidden="1" customHeight="1"/>
  </sheetData>
  <sheetProtection algorithmName="SHA-512" hashValue="9rhn2qn63mawi+QaW2/GRKSWmHcpsDMMQMB9dP98t//PIhqV35meZgErfE0i5r1r71MpC2XdOY4DesA/8wdZAg==" saltValue="MGEs3P0Cbesxup/1bUnUT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70" zoomScaleNormal="7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1:34"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c r="S2" s="288"/>
      <c r="AH2" s="288"/>
    </row>
    <row r="3" spans="1: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row r="5" spans="1:34"/>
    <row r="6" spans="1:34"/>
    <row r="7" spans="1:34"/>
    <row r="8" spans="1:34"/>
    <row r="9" spans="1:34">
      <c r="AH9" s="288"/>
    </row>
    <row r="10" spans="1:34"/>
    <row r="11" spans="1:34"/>
    <row r="12" spans="1:34"/>
    <row r="13" spans="1:34"/>
    <row r="14" spans="1:34"/>
    <row r="15" spans="1:34"/>
    <row r="16" spans="1: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497</v>
      </c>
    </row>
  </sheetData>
  <sheetProtection algorithmName="SHA-512" hashValue="/1/wfgQPhmQ/NVKHHz4uzfF2drwgou+YJrhAOyilhr5/OpjrNKZrBEaXgCtASAFU/fmkBiwPTIJDkhSsleqEyQ==" saltValue="Wwm5R+5Q/qmMG0K17VdVi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497</v>
      </c>
    </row>
  </sheetData>
  <sheetProtection algorithmName="SHA-512" hashValue="xm7SP8p+TTQTup9jb4MnOiwwW6Wg5EUd1bPWHLZ/7ayY+J0GR1G2YXdJUT1TpoH3CccpfLfRU4BGkBuTlzc2UA==" saltValue="6DNFdjJnhAAEQIOer9DJ9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52</v>
      </c>
      <c r="E2" s="152"/>
      <c r="F2" s="153" t="s">
        <v>548</v>
      </c>
      <c r="G2" s="154"/>
      <c r="H2" s="155"/>
    </row>
    <row r="3" spans="1:8">
      <c r="A3" s="151" t="s">
        <v>541</v>
      </c>
      <c r="B3" s="156"/>
      <c r="C3" s="157"/>
      <c r="D3" s="158">
        <v>86813</v>
      </c>
      <c r="E3" s="159"/>
      <c r="F3" s="160">
        <v>109920</v>
      </c>
      <c r="G3" s="161"/>
      <c r="H3" s="162"/>
    </row>
    <row r="4" spans="1:8">
      <c r="A4" s="163"/>
      <c r="B4" s="164"/>
      <c r="C4" s="165"/>
      <c r="D4" s="166">
        <v>50734</v>
      </c>
      <c r="E4" s="167"/>
      <c r="F4" s="168">
        <v>62739</v>
      </c>
      <c r="G4" s="169"/>
      <c r="H4" s="170"/>
    </row>
    <row r="5" spans="1:8">
      <c r="A5" s="151" t="s">
        <v>543</v>
      </c>
      <c r="B5" s="156"/>
      <c r="C5" s="157"/>
      <c r="D5" s="158">
        <v>128724</v>
      </c>
      <c r="E5" s="159"/>
      <c r="F5" s="160">
        <v>119882</v>
      </c>
      <c r="G5" s="161"/>
      <c r="H5" s="162"/>
    </row>
    <row r="6" spans="1:8">
      <c r="A6" s="163"/>
      <c r="B6" s="164"/>
      <c r="C6" s="165"/>
      <c r="D6" s="166">
        <v>55892</v>
      </c>
      <c r="E6" s="167"/>
      <c r="F6" s="168">
        <v>66481</v>
      </c>
      <c r="G6" s="169"/>
      <c r="H6" s="170"/>
    </row>
    <row r="7" spans="1:8">
      <c r="A7" s="151" t="s">
        <v>544</v>
      </c>
      <c r="B7" s="156"/>
      <c r="C7" s="157"/>
      <c r="D7" s="158">
        <v>76567</v>
      </c>
      <c r="E7" s="159"/>
      <c r="F7" s="160">
        <v>116162</v>
      </c>
      <c r="G7" s="161"/>
      <c r="H7" s="162"/>
    </row>
    <row r="8" spans="1:8">
      <c r="A8" s="163"/>
      <c r="B8" s="164"/>
      <c r="C8" s="165"/>
      <c r="D8" s="166">
        <v>38553</v>
      </c>
      <c r="E8" s="167"/>
      <c r="F8" s="168">
        <v>61562</v>
      </c>
      <c r="G8" s="169"/>
      <c r="H8" s="170"/>
    </row>
    <row r="9" spans="1:8">
      <c r="A9" s="151" t="s">
        <v>545</v>
      </c>
      <c r="B9" s="156"/>
      <c r="C9" s="157"/>
      <c r="D9" s="158">
        <v>77408</v>
      </c>
      <c r="E9" s="159"/>
      <c r="F9" s="160">
        <v>121449</v>
      </c>
      <c r="G9" s="161"/>
      <c r="H9" s="162"/>
    </row>
    <row r="10" spans="1:8">
      <c r="A10" s="163"/>
      <c r="B10" s="164"/>
      <c r="C10" s="165"/>
      <c r="D10" s="166">
        <v>30921</v>
      </c>
      <c r="E10" s="167"/>
      <c r="F10" s="168">
        <v>62922</v>
      </c>
      <c r="G10" s="169"/>
      <c r="H10" s="170"/>
    </row>
    <row r="11" spans="1:8">
      <c r="A11" s="151" t="s">
        <v>546</v>
      </c>
      <c r="B11" s="156"/>
      <c r="C11" s="157"/>
      <c r="D11" s="158">
        <v>121213</v>
      </c>
      <c r="E11" s="159"/>
      <c r="F11" s="160">
        <v>145139</v>
      </c>
      <c r="G11" s="161"/>
      <c r="H11" s="162"/>
    </row>
    <row r="12" spans="1:8">
      <c r="A12" s="163"/>
      <c r="B12" s="164"/>
      <c r="C12" s="171"/>
      <c r="D12" s="166">
        <v>89176</v>
      </c>
      <c r="E12" s="167"/>
      <c r="F12" s="168">
        <v>83762</v>
      </c>
      <c r="G12" s="169"/>
      <c r="H12" s="170"/>
    </row>
    <row r="13" spans="1:8">
      <c r="A13" s="151"/>
      <c r="B13" s="156"/>
      <c r="C13" s="172"/>
      <c r="D13" s="173">
        <v>98145</v>
      </c>
      <c r="E13" s="174"/>
      <c r="F13" s="175">
        <v>122510</v>
      </c>
      <c r="G13" s="176"/>
      <c r="H13" s="162"/>
    </row>
    <row r="14" spans="1:8">
      <c r="A14" s="163"/>
      <c r="B14" s="164"/>
      <c r="C14" s="165"/>
      <c r="D14" s="166">
        <v>53055</v>
      </c>
      <c r="E14" s="167"/>
      <c r="F14" s="168">
        <v>67493</v>
      </c>
      <c r="G14" s="169"/>
      <c r="H14" s="170"/>
    </row>
    <row r="17" spans="1:11">
      <c r="A17" s="147" t="s">
        <v>53</v>
      </c>
    </row>
    <row r="18" spans="1:11">
      <c r="A18" s="177"/>
      <c r="B18" s="177" t="str">
        <f>実質収支比率等に係る経年分析!F$46</f>
        <v>H27</v>
      </c>
      <c r="C18" s="177" t="str">
        <f>実質収支比率等に係る経年分析!G$46</f>
        <v>H28</v>
      </c>
      <c r="D18" s="177" t="str">
        <f>実質収支比率等に係る経年分析!H$46</f>
        <v>H29</v>
      </c>
      <c r="E18" s="177" t="str">
        <f>実質収支比率等に係る経年分析!I$46</f>
        <v>H30</v>
      </c>
      <c r="F18" s="177" t="str">
        <f>実質収支比率等に係る経年分析!J$46</f>
        <v>R01</v>
      </c>
    </row>
    <row r="19" spans="1:11">
      <c r="A19" s="177" t="s">
        <v>54</v>
      </c>
      <c r="B19" s="177">
        <f>ROUND(VALUE(SUBSTITUTE(実質収支比率等に係る経年分析!F$48,"▲","-")),2)</f>
        <v>7.76</v>
      </c>
      <c r="C19" s="177">
        <f>ROUND(VALUE(SUBSTITUTE(実質収支比率等に係る経年分析!G$48,"▲","-")),2)</f>
        <v>16.760000000000002</v>
      </c>
      <c r="D19" s="177">
        <f>ROUND(VALUE(SUBSTITUTE(実質収支比率等に係る経年分析!H$48,"▲","-")),2)</f>
        <v>17.760000000000002</v>
      </c>
      <c r="E19" s="177">
        <f>ROUND(VALUE(SUBSTITUTE(実質収支比率等に係る経年分析!I$48,"▲","-")),2)</f>
        <v>10.5</v>
      </c>
      <c r="F19" s="177">
        <f>ROUND(VALUE(SUBSTITUTE(実質収支比率等に係る経年分析!J$48,"▲","-")),2)</f>
        <v>4.4000000000000004</v>
      </c>
    </row>
    <row r="20" spans="1:11">
      <c r="A20" s="177" t="s">
        <v>55</v>
      </c>
      <c r="B20" s="177">
        <f>ROUND(VALUE(SUBSTITUTE(実質収支比率等に係る経年分析!F$47,"▲","-")),2)</f>
        <v>44.58</v>
      </c>
      <c r="C20" s="177">
        <f>ROUND(VALUE(SUBSTITUTE(実質収支比率等に係る経年分析!G$47,"▲","-")),2)</f>
        <v>35.36</v>
      </c>
      <c r="D20" s="177">
        <f>ROUND(VALUE(SUBSTITUTE(実質収支比率等に係る経年分析!H$47,"▲","-")),2)</f>
        <v>34.17</v>
      </c>
      <c r="E20" s="177">
        <f>ROUND(VALUE(SUBSTITUTE(実質収支比率等に係る経年分析!I$47,"▲","-")),2)</f>
        <v>28.54</v>
      </c>
      <c r="F20" s="177">
        <f>ROUND(VALUE(SUBSTITUTE(実質収支比率等に係る経年分析!J$47,"▲","-")),2)</f>
        <v>24.94</v>
      </c>
    </row>
    <row r="21" spans="1:11">
      <c r="A21" s="177" t="s">
        <v>56</v>
      </c>
      <c r="B21" s="177">
        <f>IF(ISNUMBER(VALUE(SUBSTITUTE(実質収支比率等に係る経年分析!F$49,"▲","-"))),ROUND(VALUE(SUBSTITUTE(実質収支比率等に係る経年分析!F$49,"▲","-")),2),NA())</f>
        <v>-4.9000000000000004</v>
      </c>
      <c r="C21" s="177">
        <f>IF(ISNUMBER(VALUE(SUBSTITUTE(実質収支比率等に係る経年分析!G$49,"▲","-"))),ROUND(VALUE(SUBSTITUTE(実質収支比率等に係る経年分析!G$49,"▲","-")),2),NA())</f>
        <v>-0.21</v>
      </c>
      <c r="D21" s="177">
        <f>IF(ISNUMBER(VALUE(SUBSTITUTE(実質収支比率等に係る経年分析!H$49,"▲","-"))),ROUND(VALUE(SUBSTITUTE(実質収支比率等に係る経年分析!H$49,"▲","-")),2),NA())</f>
        <v>1.63</v>
      </c>
      <c r="E21" s="177">
        <f>IF(ISNUMBER(VALUE(SUBSTITUTE(実質収支比率等に係る経年分析!I$49,"▲","-"))),ROUND(VALUE(SUBSTITUTE(実質収支比率等に係る経年分析!I$49,"▲","-")),2),NA())</f>
        <v>-12.04</v>
      </c>
      <c r="F21" s="177">
        <f>IF(ISNUMBER(VALUE(SUBSTITUTE(実質収支比率等に係る経年分析!J$49,"▲","-"))),ROUND(VALUE(SUBSTITUTE(実質収支比率等に係る経年分析!J$49,"▲","-")),2),NA())</f>
        <v>-9.34</v>
      </c>
    </row>
    <row r="24" spans="1:11">
      <c r="A24" s="147" t="s">
        <v>57</v>
      </c>
    </row>
    <row r="25" spans="1:11">
      <c r="A25" s="178"/>
      <c r="B25" s="178" t="str">
        <f>連結実質赤字比率に係る赤字・黒字の構成分析!F$33</f>
        <v>H27</v>
      </c>
      <c r="C25" s="178"/>
      <c r="D25" s="178" t="str">
        <f>連結実質赤字比率に係る赤字・黒字の構成分析!G$33</f>
        <v>H28</v>
      </c>
      <c r="E25" s="178"/>
      <c r="F25" s="178" t="str">
        <f>連結実質赤字比率に係る赤字・黒字の構成分析!H$33</f>
        <v>H29</v>
      </c>
      <c r="G25" s="178"/>
      <c r="H25" s="178" t="str">
        <f>連結実質赤字比率に係る赤字・黒字の構成分析!I$33</f>
        <v>H30</v>
      </c>
      <c r="I25" s="178"/>
      <c r="J25" s="178" t="str">
        <f>連結実質赤字比率に係る赤字・黒字の構成分析!J$33</f>
        <v>R01</v>
      </c>
      <c r="K25" s="178"/>
    </row>
    <row r="26" spans="1:11">
      <c r="A26" s="178"/>
      <c r="B26" s="178" t="s">
        <v>58</v>
      </c>
      <c r="C26" s="178" t="s">
        <v>59</v>
      </c>
      <c r="D26" s="178" t="s">
        <v>58</v>
      </c>
      <c r="E26" s="178" t="s">
        <v>59</v>
      </c>
      <c r="F26" s="178" t="s">
        <v>58</v>
      </c>
      <c r="G26" s="178" t="s">
        <v>59</v>
      </c>
      <c r="H26" s="178" t="s">
        <v>58</v>
      </c>
      <c r="I26" s="178" t="s">
        <v>59</v>
      </c>
      <c r="J26" s="178" t="s">
        <v>58</v>
      </c>
      <c r="K26" s="178" t="s">
        <v>59</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0.3</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0.24</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0.48</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1.63</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c r="A31" s="178" t="str">
        <f>IF(連結実質赤字比率に係る赤字・黒字の構成分析!C$39="",NA(),連結実質赤字比率に係る赤字・黒字の構成分析!C$39)</f>
        <v>後期高齢者医療特別会計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0.19</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0.17</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0.19</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0.17</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0.19</v>
      </c>
    </row>
    <row r="32" spans="1:11">
      <c r="A32" s="178" t="str">
        <f>IF(連結実質赤字比率に係る赤字・黒字の構成分析!C$38="",NA(),連結実質赤字比率に係る赤字・黒字の構成分析!C$38)</f>
        <v>国民健康保険特別会計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1.7</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1.17</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0.16</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0.35</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0.95</v>
      </c>
    </row>
    <row r="33" spans="1:16">
      <c r="A33" s="178" t="str">
        <f>IF(連結実質赤字比率に係る赤字・黒字の構成分析!C$37="",NA(),連結実質赤字比率に係る赤字・黒字の構成分析!C$37)</f>
        <v>草場地区再開発事業特別会計</v>
      </c>
      <c r="B33" s="178" t="e">
        <f>IF(ROUND(VALUE(SUBSTITUTE(連結実質赤字比率に係る赤字・黒字の構成分析!F$37,"▲", "-")), 2) &lt; 0, ABS(ROUND(VALUE(SUBSTITUTE(連結実質赤字比率に係る赤字・黒字の構成分析!F$37,"▲", "-")), 2)), NA())</f>
        <v>#VALUE!</v>
      </c>
      <c r="C33" s="178" t="e">
        <f>IF(ROUND(VALUE(SUBSTITUTE(連結実質赤字比率に係る赤字・黒字の構成分析!F$37,"▲", "-")), 2) &gt;= 0, ABS(ROUND(VALUE(SUBSTITUTE(連結実質赤字比率に係る赤字・黒字の構成分析!F$37,"▲", "-")), 2)), NA())</f>
        <v>#VALUE!</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0.03</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0.06</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0.13</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1.45</v>
      </c>
    </row>
    <row r="34" spans="1:16">
      <c r="A34" s="178" t="str">
        <f>IF(連結実質赤字比率に係る赤字・黒字の構成分析!C$36="",NA(),連結実質赤字比率に係る赤字・黒字の構成分析!C$36)</f>
        <v>下水道事業会計</v>
      </c>
      <c r="B34" s="178" t="e">
        <f>IF(ROUND(VALUE(SUBSTITUTE(連結実質赤字比率に係る赤字・黒字の構成分析!F$36,"▲", "-")), 2) &lt; 0, ABS(ROUND(VALUE(SUBSTITUTE(連結実質赤字比率に係る赤字・黒字の構成分析!F$36,"▲", "-")), 2)), NA())</f>
        <v>#VALUE!</v>
      </c>
      <c r="C34" s="178" t="e">
        <f>IF(ROUND(VALUE(SUBSTITUTE(連結実質赤字比率に係る赤字・黒字の構成分析!F$36,"▲", "-")), 2) &gt;= 0, ABS(ROUND(VALUE(SUBSTITUTE(連結実質赤字比率に係る赤字・黒字の構成分析!F$36,"▲", "-")), 2)), NA())</f>
        <v>#VALUE!</v>
      </c>
      <c r="D34" s="178" t="e">
        <f>IF(ROUND(VALUE(SUBSTITUTE(連結実質赤字比率に係る赤字・黒字の構成分析!G$36,"▲", "-")), 2) &lt; 0, ABS(ROUND(VALUE(SUBSTITUTE(連結実質赤字比率に係る赤字・黒字の構成分析!G$36,"▲", "-")), 2)), NA())</f>
        <v>#VALUE!</v>
      </c>
      <c r="E34" s="178" t="e">
        <f>IF(ROUND(VALUE(SUBSTITUTE(連結実質赤字比率に係る赤字・黒字の構成分析!G$36,"▲", "-")), 2) &gt;= 0, ABS(ROUND(VALUE(SUBSTITUTE(連結実質赤字比率に係る赤字・黒字の構成分析!G$36,"▲", "-")), 2)), NA())</f>
        <v>#VALUE!</v>
      </c>
      <c r="F34" s="178" t="e">
        <f>IF(ROUND(VALUE(SUBSTITUTE(連結実質赤字比率に係る赤字・黒字の構成分析!H$36,"▲", "-")), 2) &lt; 0, ABS(ROUND(VALUE(SUBSTITUTE(連結実質赤字比率に係る赤字・黒字の構成分析!H$36,"▲", "-")), 2)), NA())</f>
        <v>#VALUE!</v>
      </c>
      <c r="G34" s="178" t="e">
        <f>IF(ROUND(VALUE(SUBSTITUTE(連結実質赤字比率に係る赤字・黒字の構成分析!H$36,"▲", "-")), 2) &gt;= 0, ABS(ROUND(VALUE(SUBSTITUTE(連結実質赤字比率に係る赤字・黒字の構成分析!H$36,"▲", "-")), 2)), NA())</f>
        <v>#VALUE!</v>
      </c>
      <c r="H34" s="178" t="e">
        <f>IF(ROUND(VALUE(SUBSTITUTE(連結実質赤字比率に係る赤字・黒字の構成分析!I$36,"▲", "-")), 2) &lt; 0, ABS(ROUND(VALUE(SUBSTITUTE(連結実質赤字比率に係る赤字・黒字の構成分析!I$36,"▲", "-")), 2)), NA())</f>
        <v>#VALUE!</v>
      </c>
      <c r="I34" s="178" t="e">
        <f>IF(ROUND(VALUE(SUBSTITUTE(連結実質赤字比率に係る赤字・黒字の構成分析!I$36,"▲", "-")), 2) &gt;= 0, ABS(ROUND(VALUE(SUBSTITUTE(連結実質赤字比率に係る赤字・黒字の構成分析!I$36,"▲", "-")), 2)), NA())</f>
        <v>#VALUE!</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3.44</v>
      </c>
    </row>
    <row r="35" spans="1:16">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7.76</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16.760000000000002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17.760000000000002</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10.49</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4.3899999999999997</v>
      </c>
    </row>
    <row r="36" spans="1:16">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12.81</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13.89</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15.31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16.559999999999999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17.350000000000001</v>
      </c>
    </row>
    <row r="39" spans="1:16">
      <c r="A39" s="147" t="s">
        <v>60</v>
      </c>
    </row>
    <row r="40" spans="1:16">
      <c r="A40" s="179"/>
      <c r="B40" s="179" t="str">
        <f>'実質公債費比率（分子）の構造'!K$44</f>
        <v>H27</v>
      </c>
      <c r="C40" s="179"/>
      <c r="D40" s="179"/>
      <c r="E40" s="179" t="str">
        <f>'実質公債費比率（分子）の構造'!L$44</f>
        <v>H28</v>
      </c>
      <c r="F40" s="179"/>
      <c r="G40" s="179"/>
      <c r="H40" s="179" t="str">
        <f>'実質公債費比率（分子）の構造'!M$44</f>
        <v>H29</v>
      </c>
      <c r="I40" s="179"/>
      <c r="J40" s="179"/>
      <c r="K40" s="179" t="str">
        <f>'実質公債費比率（分子）の構造'!N$44</f>
        <v>H30</v>
      </c>
      <c r="L40" s="179"/>
      <c r="M40" s="179"/>
      <c r="N40" s="179" t="str">
        <f>'実質公債費比率（分子）の構造'!O$44</f>
        <v>R01</v>
      </c>
      <c r="O40" s="179"/>
      <c r="P40" s="179"/>
    </row>
    <row r="41" spans="1:16">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c r="A42" s="179" t="s">
        <v>63</v>
      </c>
      <c r="B42" s="179"/>
      <c r="C42" s="179"/>
      <c r="D42" s="179">
        <f>'実質公債費比率（分子）の構造'!K$52</f>
        <v>387</v>
      </c>
      <c r="E42" s="179"/>
      <c r="F42" s="179"/>
      <c r="G42" s="179">
        <f>'実質公債費比率（分子）の構造'!L$52</f>
        <v>396</v>
      </c>
      <c r="H42" s="179"/>
      <c r="I42" s="179"/>
      <c r="J42" s="179">
        <f>'実質公債費比率（分子）の構造'!M$52</f>
        <v>444</v>
      </c>
      <c r="K42" s="179"/>
      <c r="L42" s="179"/>
      <c r="M42" s="179">
        <f>'実質公債費比率（分子）の構造'!N$52</f>
        <v>391</v>
      </c>
      <c r="N42" s="179"/>
      <c r="O42" s="179"/>
      <c r="P42" s="179">
        <f>'実質公債費比率（分子）の構造'!O$52</f>
        <v>388</v>
      </c>
    </row>
    <row r="43" spans="1:16">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c r="A44" s="179" t="s">
        <v>65</v>
      </c>
      <c r="B44" s="179">
        <f>'実質公債費比率（分子）の構造'!K$50</f>
        <v>9</v>
      </c>
      <c r="C44" s="179"/>
      <c r="D44" s="179"/>
      <c r="E44" s="179">
        <f>'実質公債費比率（分子）の構造'!L$50</f>
        <v>9</v>
      </c>
      <c r="F44" s="179"/>
      <c r="G44" s="179"/>
      <c r="H44" s="179">
        <f>'実質公債費比率（分子）の構造'!M$50</f>
        <v>9</v>
      </c>
      <c r="I44" s="179"/>
      <c r="J44" s="179"/>
      <c r="K44" s="179">
        <f>'実質公債費比率（分子）の構造'!N$50</f>
        <v>9</v>
      </c>
      <c r="L44" s="179"/>
      <c r="M44" s="179"/>
      <c r="N44" s="179">
        <f>'実質公債費比率（分子）の構造'!O$50</f>
        <v>9</v>
      </c>
      <c r="O44" s="179"/>
      <c r="P44" s="179"/>
    </row>
    <row r="45" spans="1:16">
      <c r="A45" s="179" t="s">
        <v>66</v>
      </c>
      <c r="B45" s="179">
        <f>'実質公債費比率（分子）の構造'!K$49</f>
        <v>17</v>
      </c>
      <c r="C45" s="179"/>
      <c r="D45" s="179"/>
      <c r="E45" s="179">
        <f>'実質公債費比率（分子）の構造'!L$49</f>
        <v>21</v>
      </c>
      <c r="F45" s="179"/>
      <c r="G45" s="179"/>
      <c r="H45" s="179">
        <f>'実質公債費比率（分子）の構造'!M$49</f>
        <v>18</v>
      </c>
      <c r="I45" s="179"/>
      <c r="J45" s="179"/>
      <c r="K45" s="179">
        <f>'実質公債費比率（分子）の構造'!N$49</f>
        <v>23</v>
      </c>
      <c r="L45" s="179"/>
      <c r="M45" s="179"/>
      <c r="N45" s="179">
        <f>'実質公債費比率（分子）の構造'!O$49</f>
        <v>22</v>
      </c>
      <c r="O45" s="179"/>
      <c r="P45" s="179"/>
    </row>
    <row r="46" spans="1:16">
      <c r="A46" s="179" t="s">
        <v>67</v>
      </c>
      <c r="B46" s="179">
        <f>'実質公債費比率（分子）の構造'!K$48</f>
        <v>239</v>
      </c>
      <c r="C46" s="179"/>
      <c r="D46" s="179"/>
      <c r="E46" s="179">
        <f>'実質公債費比率（分子）の構造'!L$48</f>
        <v>239</v>
      </c>
      <c r="F46" s="179"/>
      <c r="G46" s="179"/>
      <c r="H46" s="179">
        <f>'実質公債費比率（分子）の構造'!M$48</f>
        <v>244</v>
      </c>
      <c r="I46" s="179"/>
      <c r="J46" s="179"/>
      <c r="K46" s="179">
        <f>'実質公債費比率（分子）の構造'!N$48</f>
        <v>244</v>
      </c>
      <c r="L46" s="179"/>
      <c r="M46" s="179"/>
      <c r="N46" s="179">
        <f>'実質公債費比率（分子）の構造'!O$48</f>
        <v>237</v>
      </c>
      <c r="O46" s="179"/>
      <c r="P46" s="179"/>
    </row>
    <row r="47" spans="1:16">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70</v>
      </c>
      <c r="B49" s="179">
        <f>'実質公債費比率（分子）の構造'!K$45</f>
        <v>454</v>
      </c>
      <c r="C49" s="179"/>
      <c r="D49" s="179"/>
      <c r="E49" s="179">
        <f>'実質公債費比率（分子）の構造'!L$45</f>
        <v>462</v>
      </c>
      <c r="F49" s="179"/>
      <c r="G49" s="179"/>
      <c r="H49" s="179">
        <f>'実質公債費比率（分子）の構造'!M$45</f>
        <v>516</v>
      </c>
      <c r="I49" s="179"/>
      <c r="J49" s="179"/>
      <c r="K49" s="179">
        <f>'実質公債費比率（分子）の構造'!N$45</f>
        <v>445</v>
      </c>
      <c r="L49" s="179"/>
      <c r="M49" s="179"/>
      <c r="N49" s="179">
        <f>'実質公債費比率（分子）の構造'!O$45</f>
        <v>439</v>
      </c>
      <c r="O49" s="179"/>
      <c r="P49" s="179"/>
    </row>
    <row r="50" spans="1:16">
      <c r="A50" s="179" t="s">
        <v>71</v>
      </c>
      <c r="B50" s="179" t="e">
        <f>NA()</f>
        <v>#N/A</v>
      </c>
      <c r="C50" s="179">
        <f>IF(ISNUMBER('実質公債費比率（分子）の構造'!K$53),'実質公債費比率（分子）の構造'!K$53,NA())</f>
        <v>332</v>
      </c>
      <c r="D50" s="179" t="e">
        <f>NA()</f>
        <v>#N/A</v>
      </c>
      <c r="E50" s="179" t="e">
        <f>NA()</f>
        <v>#N/A</v>
      </c>
      <c r="F50" s="179">
        <f>IF(ISNUMBER('実質公債費比率（分子）の構造'!L$53),'実質公債費比率（分子）の構造'!L$53,NA())</f>
        <v>335</v>
      </c>
      <c r="G50" s="179" t="e">
        <f>NA()</f>
        <v>#N/A</v>
      </c>
      <c r="H50" s="179" t="e">
        <f>NA()</f>
        <v>#N/A</v>
      </c>
      <c r="I50" s="179">
        <f>IF(ISNUMBER('実質公債費比率（分子）の構造'!M$53),'実質公債費比率（分子）の構造'!M$53,NA())</f>
        <v>343</v>
      </c>
      <c r="J50" s="179" t="e">
        <f>NA()</f>
        <v>#N/A</v>
      </c>
      <c r="K50" s="179" t="e">
        <f>NA()</f>
        <v>#N/A</v>
      </c>
      <c r="L50" s="179">
        <f>IF(ISNUMBER('実質公債費比率（分子）の構造'!N$53),'実質公債費比率（分子）の構造'!N$53,NA())</f>
        <v>330</v>
      </c>
      <c r="M50" s="179" t="e">
        <f>NA()</f>
        <v>#N/A</v>
      </c>
      <c r="N50" s="179" t="e">
        <f>NA()</f>
        <v>#N/A</v>
      </c>
      <c r="O50" s="179">
        <f>IF(ISNUMBER('実質公債費比率（分子）の構造'!O$53),'実質公債費比率（分子）の構造'!O$53,NA())</f>
        <v>319</v>
      </c>
      <c r="P50" s="179" t="e">
        <f>NA()</f>
        <v>#N/A</v>
      </c>
    </row>
    <row r="53" spans="1:16">
      <c r="A53" s="147" t="s">
        <v>72</v>
      </c>
    </row>
    <row r="54" spans="1:16">
      <c r="A54" s="178"/>
      <c r="B54" s="178" t="str">
        <f>'将来負担比率（分子）の構造'!I$40</f>
        <v>H27</v>
      </c>
      <c r="C54" s="178"/>
      <c r="D54" s="178"/>
      <c r="E54" s="178" t="str">
        <f>'将来負担比率（分子）の構造'!J$40</f>
        <v>H28</v>
      </c>
      <c r="F54" s="178"/>
      <c r="G54" s="178"/>
      <c r="H54" s="178" t="str">
        <f>'将来負担比率（分子）の構造'!K$40</f>
        <v>H29</v>
      </c>
      <c r="I54" s="178"/>
      <c r="J54" s="178"/>
      <c r="K54" s="178" t="str">
        <f>'将来負担比率（分子）の構造'!L$40</f>
        <v>H30</v>
      </c>
      <c r="L54" s="178"/>
      <c r="M54" s="178"/>
      <c r="N54" s="178" t="str">
        <f>'将来負担比率（分子）の構造'!M$40</f>
        <v>R01</v>
      </c>
      <c r="O54" s="178"/>
      <c r="P54" s="178"/>
    </row>
    <row r="55" spans="1:16">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c r="A56" s="178" t="s">
        <v>43</v>
      </c>
      <c r="B56" s="178"/>
      <c r="C56" s="178"/>
      <c r="D56" s="178">
        <f>'将来負担比率（分子）の構造'!I$52</f>
        <v>4735</v>
      </c>
      <c r="E56" s="178"/>
      <c r="F56" s="178"/>
      <c r="G56" s="178">
        <f>'将来負担比率（分子）の構造'!J$52</f>
        <v>4884</v>
      </c>
      <c r="H56" s="178"/>
      <c r="I56" s="178"/>
      <c r="J56" s="178">
        <f>'将来負担比率（分子）の構造'!K$52</f>
        <v>4761</v>
      </c>
      <c r="K56" s="178"/>
      <c r="L56" s="178"/>
      <c r="M56" s="178">
        <f>'将来負担比率（分子）の構造'!L$52</f>
        <v>4672</v>
      </c>
      <c r="N56" s="178"/>
      <c r="O56" s="178"/>
      <c r="P56" s="178">
        <f>'将来負担比率（分子）の構造'!M$52</f>
        <v>4742</v>
      </c>
    </row>
    <row r="57" spans="1:16">
      <c r="A57" s="178" t="s">
        <v>42</v>
      </c>
      <c r="B57" s="178"/>
      <c r="C57" s="178"/>
      <c r="D57" s="178">
        <f>'将来負担比率（分子）の構造'!I$51</f>
        <v>77</v>
      </c>
      <c r="E57" s="178"/>
      <c r="F57" s="178"/>
      <c r="G57" s="178">
        <f>'将来負担比率（分子）の構造'!J$51</f>
        <v>74</v>
      </c>
      <c r="H57" s="178"/>
      <c r="I57" s="178"/>
      <c r="J57" s="178">
        <f>'将来負担比率（分子）の構造'!K$51</f>
        <v>14</v>
      </c>
      <c r="K57" s="178"/>
      <c r="L57" s="178"/>
      <c r="M57" s="178">
        <f>'将来負担比率（分子）の構造'!L$51</f>
        <v>6</v>
      </c>
      <c r="N57" s="178"/>
      <c r="O57" s="178"/>
      <c r="P57" s="178" t="str">
        <f>'将来負担比率（分子）の構造'!M$51</f>
        <v>-</v>
      </c>
    </row>
    <row r="58" spans="1:16">
      <c r="A58" s="178" t="s">
        <v>41</v>
      </c>
      <c r="B58" s="178"/>
      <c r="C58" s="178"/>
      <c r="D58" s="178">
        <f>'将来負担比率（分子）の構造'!I$50</f>
        <v>1642</v>
      </c>
      <c r="E58" s="178"/>
      <c r="F58" s="178"/>
      <c r="G58" s="178">
        <f>'将来負担比率（分子）の構造'!J$50</f>
        <v>1363</v>
      </c>
      <c r="H58" s="178"/>
      <c r="I58" s="178"/>
      <c r="J58" s="178">
        <f>'将来負担比率（分子）の構造'!K$50</f>
        <v>1364</v>
      </c>
      <c r="K58" s="178"/>
      <c r="L58" s="178"/>
      <c r="M58" s="178">
        <f>'将来負担比率（分子）の構造'!L$50</f>
        <v>1264</v>
      </c>
      <c r="N58" s="178"/>
      <c r="O58" s="178"/>
      <c r="P58" s="178">
        <f>'将来負担比率（分子）の構造'!M$50</f>
        <v>1201</v>
      </c>
    </row>
    <row r="59" spans="1:16">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35</v>
      </c>
      <c r="B62" s="178">
        <f>'将来負担比率（分子）の構造'!I$45</f>
        <v>208</v>
      </c>
      <c r="C62" s="178"/>
      <c r="D62" s="178"/>
      <c r="E62" s="178">
        <f>'将来負担比率（分子）の構造'!J$45</f>
        <v>175</v>
      </c>
      <c r="F62" s="178"/>
      <c r="G62" s="178"/>
      <c r="H62" s="178">
        <f>'将来負担比率（分子）の構造'!K$45</f>
        <v>117</v>
      </c>
      <c r="I62" s="178"/>
      <c r="J62" s="178"/>
      <c r="K62" s="178">
        <f>'将来負担比率（分子）の構造'!L$45</f>
        <v>70</v>
      </c>
      <c r="L62" s="178"/>
      <c r="M62" s="178"/>
      <c r="N62" s="178">
        <f>'将来負担比率（分子）の構造'!M$45</f>
        <v>69</v>
      </c>
      <c r="O62" s="178"/>
      <c r="P62" s="178"/>
    </row>
    <row r="63" spans="1:16">
      <c r="A63" s="178" t="s">
        <v>34</v>
      </c>
      <c r="B63" s="178">
        <f>'将来負担比率（分子）の構造'!I$44</f>
        <v>136</v>
      </c>
      <c r="C63" s="178"/>
      <c r="D63" s="178"/>
      <c r="E63" s="178">
        <f>'将来負担比率（分子）の構造'!J$44</f>
        <v>120</v>
      </c>
      <c r="F63" s="178"/>
      <c r="G63" s="178"/>
      <c r="H63" s="178">
        <f>'将来負担比率（分子）の構造'!K$44</f>
        <v>130</v>
      </c>
      <c r="I63" s="178"/>
      <c r="J63" s="178"/>
      <c r="K63" s="178">
        <f>'将来負担比率（分子）の構造'!L$44</f>
        <v>114</v>
      </c>
      <c r="L63" s="178"/>
      <c r="M63" s="178"/>
      <c r="N63" s="178">
        <f>'将来負担比率（分子）の構造'!M$44</f>
        <v>93</v>
      </c>
      <c r="O63" s="178"/>
      <c r="P63" s="178"/>
    </row>
    <row r="64" spans="1:16">
      <c r="A64" s="178" t="s">
        <v>33</v>
      </c>
      <c r="B64" s="178">
        <f>'将来負担比率（分子）の構造'!I$43</f>
        <v>3116</v>
      </c>
      <c r="C64" s="178"/>
      <c r="D64" s="178"/>
      <c r="E64" s="178">
        <f>'将来負担比率（分子）の構造'!J$43</f>
        <v>2949</v>
      </c>
      <c r="F64" s="178"/>
      <c r="G64" s="178"/>
      <c r="H64" s="178">
        <f>'将来負担比率（分子）の構造'!K$43</f>
        <v>2807</v>
      </c>
      <c r="I64" s="178"/>
      <c r="J64" s="178"/>
      <c r="K64" s="178">
        <f>'将来負担比率（分子）の構造'!L$43</f>
        <v>2755</v>
      </c>
      <c r="L64" s="178"/>
      <c r="M64" s="178"/>
      <c r="N64" s="178">
        <f>'将来負担比率（分子）の構造'!M$43</f>
        <v>2569</v>
      </c>
      <c r="O64" s="178"/>
      <c r="P64" s="178"/>
    </row>
    <row r="65" spans="1:16">
      <c r="A65" s="178" t="s">
        <v>32</v>
      </c>
      <c r="B65" s="178">
        <f>'将来負担比率（分子）の構造'!I$42</f>
        <v>66</v>
      </c>
      <c r="C65" s="178"/>
      <c r="D65" s="178"/>
      <c r="E65" s="178">
        <f>'将来負担比率（分子）の構造'!J$42</f>
        <v>57</v>
      </c>
      <c r="F65" s="178"/>
      <c r="G65" s="178"/>
      <c r="H65" s="178">
        <f>'将来負担比率（分子）の構造'!K$42</f>
        <v>48</v>
      </c>
      <c r="I65" s="178"/>
      <c r="J65" s="178"/>
      <c r="K65" s="178">
        <f>'将来負担比率（分子）の構造'!L$42</f>
        <v>39</v>
      </c>
      <c r="L65" s="178"/>
      <c r="M65" s="178"/>
      <c r="N65" s="178">
        <f>'将来負担比率（分子）の構造'!M$42</f>
        <v>31</v>
      </c>
      <c r="O65" s="178"/>
      <c r="P65" s="178"/>
    </row>
    <row r="66" spans="1:16">
      <c r="A66" s="178" t="s">
        <v>31</v>
      </c>
      <c r="B66" s="178">
        <f>'将来負担比率（分子）の構造'!I$41</f>
        <v>4559</v>
      </c>
      <c r="C66" s="178"/>
      <c r="D66" s="178"/>
      <c r="E66" s="178">
        <f>'将来負担比率（分子）の構造'!J$41</f>
        <v>4766</v>
      </c>
      <c r="F66" s="178"/>
      <c r="G66" s="178"/>
      <c r="H66" s="178">
        <f>'将来負担比率（分子）の構造'!K$41</f>
        <v>4593</v>
      </c>
      <c r="I66" s="178"/>
      <c r="J66" s="178"/>
      <c r="K66" s="178">
        <f>'将来負担比率（分子）の構造'!L$41</f>
        <v>4407</v>
      </c>
      <c r="L66" s="178"/>
      <c r="M66" s="178"/>
      <c r="N66" s="178">
        <f>'将来負担比率（分子）の構造'!M$41</f>
        <v>4665</v>
      </c>
      <c r="O66" s="178"/>
      <c r="P66" s="178"/>
    </row>
    <row r="67" spans="1:16">
      <c r="A67" s="178" t="s">
        <v>75</v>
      </c>
      <c r="B67" s="178" t="e">
        <f>NA()</f>
        <v>#N/A</v>
      </c>
      <c r="C67" s="178">
        <f>IF(ISNUMBER('将来負担比率（分子）の構造'!I$53), IF('将来負担比率（分子）の構造'!I$53 &lt; 0, 0, '将来負担比率（分子）の構造'!I$53), NA())</f>
        <v>1631</v>
      </c>
      <c r="D67" s="178" t="e">
        <f>NA()</f>
        <v>#N/A</v>
      </c>
      <c r="E67" s="178" t="e">
        <f>NA()</f>
        <v>#N/A</v>
      </c>
      <c r="F67" s="178">
        <f>IF(ISNUMBER('将来負担比率（分子）の構造'!J$53), IF('将来負担比率（分子）の構造'!J$53 &lt; 0, 0, '将来負担比率（分子）の構造'!J$53), NA())</f>
        <v>1746</v>
      </c>
      <c r="G67" s="178" t="e">
        <f>NA()</f>
        <v>#N/A</v>
      </c>
      <c r="H67" s="178" t="e">
        <f>NA()</f>
        <v>#N/A</v>
      </c>
      <c r="I67" s="178">
        <f>IF(ISNUMBER('将来負担比率（分子）の構造'!K$53), IF('将来負担比率（分子）の構造'!K$53 &lt; 0, 0, '将来負担比率（分子）の構造'!K$53), NA())</f>
        <v>1554</v>
      </c>
      <c r="J67" s="178" t="e">
        <f>NA()</f>
        <v>#N/A</v>
      </c>
      <c r="K67" s="178" t="e">
        <f>NA()</f>
        <v>#N/A</v>
      </c>
      <c r="L67" s="178">
        <f>IF(ISNUMBER('将来負担比率（分子）の構造'!L$53), IF('将来負担比率（分子）の構造'!L$53 &lt; 0, 0, '将来負担比率（分子）の構造'!L$53), NA())</f>
        <v>1443</v>
      </c>
      <c r="M67" s="178" t="e">
        <f>NA()</f>
        <v>#N/A</v>
      </c>
      <c r="N67" s="178" t="e">
        <f>NA()</f>
        <v>#N/A</v>
      </c>
      <c r="O67" s="178">
        <f>IF(ISNUMBER('将来負担比率（分子）の構造'!M$53), IF('将来負担比率（分子）の構造'!M$53 &lt; 0, 0, '将来負担比率（分子）の構造'!M$53), NA())</f>
        <v>1483</v>
      </c>
      <c r="P67" s="178" t="e">
        <f>NA()</f>
        <v>#N/A</v>
      </c>
    </row>
    <row r="70" spans="1:16">
      <c r="A70" s="180" t="s">
        <v>76</v>
      </c>
      <c r="B70" s="180"/>
      <c r="C70" s="180"/>
      <c r="D70" s="180"/>
      <c r="E70" s="180"/>
      <c r="F70" s="180"/>
    </row>
    <row r="71" spans="1:16">
      <c r="A71" s="181"/>
      <c r="B71" s="181" t="str">
        <f>基金残高に係る経年分析!F54</f>
        <v>H29</v>
      </c>
      <c r="C71" s="181" t="str">
        <f>基金残高に係る経年分析!G54</f>
        <v>H30</v>
      </c>
      <c r="D71" s="181" t="str">
        <f>基金残高に係る経年分析!H54</f>
        <v>R01</v>
      </c>
    </row>
    <row r="72" spans="1:16">
      <c r="A72" s="181" t="s">
        <v>77</v>
      </c>
      <c r="B72" s="182">
        <f>基金残高に係る経年分析!F55</f>
        <v>989</v>
      </c>
      <c r="C72" s="182">
        <f>基金残高に係る経年分析!G55</f>
        <v>840</v>
      </c>
      <c r="D72" s="182">
        <f>基金残高に係る経年分析!H55</f>
        <v>741</v>
      </c>
    </row>
    <row r="73" spans="1:16">
      <c r="A73" s="181" t="s">
        <v>78</v>
      </c>
      <c r="B73" s="182">
        <f>基金残高に係る経年分析!F56</f>
        <v>219</v>
      </c>
      <c r="C73" s="182">
        <f>基金残高に係る経年分析!G56</f>
        <v>219</v>
      </c>
      <c r="D73" s="182">
        <f>基金残高に係る経年分析!H56</f>
        <v>220</v>
      </c>
    </row>
    <row r="74" spans="1:16">
      <c r="A74" s="181" t="s">
        <v>79</v>
      </c>
      <c r="B74" s="182">
        <f>基金残高に係る経年分析!F57</f>
        <v>155</v>
      </c>
      <c r="C74" s="182">
        <f>基金残高に係る経年分析!G57</f>
        <v>204</v>
      </c>
      <c r="D74" s="182">
        <f>基金残高に係る経年分析!H57</f>
        <v>240</v>
      </c>
    </row>
  </sheetData>
  <sheetProtection algorithmName="SHA-512" hashValue="aI5Ob+o7IHqV6HtAWT8S9B+IWcJ6OVNJfwd8o7MJiL3bRd1fu9SD8e9ytHodSrw0FQywNbwA47BlNGHeU7yHOQ==" saltValue="UZwV7G4JSV1TXHjgcKa0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6" t="s">
        <v>213</v>
      </c>
      <c r="DI1" s="797"/>
      <c r="DJ1" s="797"/>
      <c r="DK1" s="797"/>
      <c r="DL1" s="797"/>
      <c r="DM1" s="797"/>
      <c r="DN1" s="798"/>
      <c r="DO1" s="223"/>
      <c r="DP1" s="796" t="s">
        <v>214</v>
      </c>
      <c r="DQ1" s="797"/>
      <c r="DR1" s="797"/>
      <c r="DS1" s="797"/>
      <c r="DT1" s="797"/>
      <c r="DU1" s="797"/>
      <c r="DV1" s="797"/>
      <c r="DW1" s="797"/>
      <c r="DX1" s="797"/>
      <c r="DY1" s="797"/>
      <c r="DZ1" s="797"/>
      <c r="EA1" s="797"/>
      <c r="EB1" s="797"/>
      <c r="EC1" s="798"/>
      <c r="ED1" s="221"/>
      <c r="EE1" s="221"/>
      <c r="EF1" s="221"/>
      <c r="EG1" s="221"/>
      <c r="EH1" s="221"/>
      <c r="EI1" s="221"/>
      <c r="EJ1" s="221"/>
      <c r="EK1" s="221"/>
      <c r="EL1" s="221"/>
      <c r="EM1" s="221"/>
    </row>
    <row r="2" spans="2:143" ht="22.5" customHeight="1">
      <c r="B2" s="224" t="s">
        <v>215</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738" t="s">
        <v>216</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217</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218</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c r="B4" s="738" t="s">
        <v>1</v>
      </c>
      <c r="C4" s="739"/>
      <c r="D4" s="739"/>
      <c r="E4" s="739"/>
      <c r="F4" s="739"/>
      <c r="G4" s="739"/>
      <c r="H4" s="739"/>
      <c r="I4" s="739"/>
      <c r="J4" s="739"/>
      <c r="K4" s="739"/>
      <c r="L4" s="739"/>
      <c r="M4" s="739"/>
      <c r="N4" s="739"/>
      <c r="O4" s="739"/>
      <c r="P4" s="739"/>
      <c r="Q4" s="740"/>
      <c r="R4" s="738" t="s">
        <v>219</v>
      </c>
      <c r="S4" s="739"/>
      <c r="T4" s="739"/>
      <c r="U4" s="739"/>
      <c r="V4" s="739"/>
      <c r="W4" s="739"/>
      <c r="X4" s="739"/>
      <c r="Y4" s="740"/>
      <c r="Z4" s="738" t="s">
        <v>220</v>
      </c>
      <c r="AA4" s="739"/>
      <c r="AB4" s="739"/>
      <c r="AC4" s="740"/>
      <c r="AD4" s="738" t="s">
        <v>221</v>
      </c>
      <c r="AE4" s="739"/>
      <c r="AF4" s="739"/>
      <c r="AG4" s="739"/>
      <c r="AH4" s="739"/>
      <c r="AI4" s="739"/>
      <c r="AJ4" s="739"/>
      <c r="AK4" s="740"/>
      <c r="AL4" s="738" t="s">
        <v>220</v>
      </c>
      <c r="AM4" s="739"/>
      <c r="AN4" s="739"/>
      <c r="AO4" s="740"/>
      <c r="AP4" s="799" t="s">
        <v>222</v>
      </c>
      <c r="AQ4" s="799"/>
      <c r="AR4" s="799"/>
      <c r="AS4" s="799"/>
      <c r="AT4" s="799"/>
      <c r="AU4" s="799"/>
      <c r="AV4" s="799"/>
      <c r="AW4" s="799"/>
      <c r="AX4" s="799"/>
      <c r="AY4" s="799"/>
      <c r="AZ4" s="799"/>
      <c r="BA4" s="799"/>
      <c r="BB4" s="799"/>
      <c r="BC4" s="799"/>
      <c r="BD4" s="799"/>
      <c r="BE4" s="799"/>
      <c r="BF4" s="799"/>
      <c r="BG4" s="799" t="s">
        <v>223</v>
      </c>
      <c r="BH4" s="799"/>
      <c r="BI4" s="799"/>
      <c r="BJ4" s="799"/>
      <c r="BK4" s="799"/>
      <c r="BL4" s="799"/>
      <c r="BM4" s="799"/>
      <c r="BN4" s="799"/>
      <c r="BO4" s="799" t="s">
        <v>220</v>
      </c>
      <c r="BP4" s="799"/>
      <c r="BQ4" s="799"/>
      <c r="BR4" s="799"/>
      <c r="BS4" s="799" t="s">
        <v>224</v>
      </c>
      <c r="BT4" s="799"/>
      <c r="BU4" s="799"/>
      <c r="BV4" s="799"/>
      <c r="BW4" s="799"/>
      <c r="BX4" s="799"/>
      <c r="BY4" s="799"/>
      <c r="BZ4" s="799"/>
      <c r="CA4" s="799"/>
      <c r="CB4" s="799"/>
      <c r="CD4" s="781" t="s">
        <v>225</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27" customFormat="1" ht="11.25" customHeight="1">
      <c r="B5" s="743" t="s">
        <v>226</v>
      </c>
      <c r="C5" s="744"/>
      <c r="D5" s="744"/>
      <c r="E5" s="744"/>
      <c r="F5" s="744"/>
      <c r="G5" s="744"/>
      <c r="H5" s="744"/>
      <c r="I5" s="744"/>
      <c r="J5" s="744"/>
      <c r="K5" s="744"/>
      <c r="L5" s="744"/>
      <c r="M5" s="744"/>
      <c r="N5" s="744"/>
      <c r="O5" s="744"/>
      <c r="P5" s="744"/>
      <c r="Q5" s="745"/>
      <c r="R5" s="732">
        <v>2297115</v>
      </c>
      <c r="S5" s="733"/>
      <c r="T5" s="733"/>
      <c r="U5" s="733"/>
      <c r="V5" s="733"/>
      <c r="W5" s="733"/>
      <c r="X5" s="733"/>
      <c r="Y5" s="776"/>
      <c r="Z5" s="794">
        <v>42.5</v>
      </c>
      <c r="AA5" s="794"/>
      <c r="AB5" s="794"/>
      <c r="AC5" s="794"/>
      <c r="AD5" s="795">
        <v>2297115</v>
      </c>
      <c r="AE5" s="795"/>
      <c r="AF5" s="795"/>
      <c r="AG5" s="795"/>
      <c r="AH5" s="795"/>
      <c r="AI5" s="795"/>
      <c r="AJ5" s="795"/>
      <c r="AK5" s="795"/>
      <c r="AL5" s="777">
        <v>79</v>
      </c>
      <c r="AM5" s="748"/>
      <c r="AN5" s="748"/>
      <c r="AO5" s="778"/>
      <c r="AP5" s="743" t="s">
        <v>227</v>
      </c>
      <c r="AQ5" s="744"/>
      <c r="AR5" s="744"/>
      <c r="AS5" s="744"/>
      <c r="AT5" s="744"/>
      <c r="AU5" s="744"/>
      <c r="AV5" s="744"/>
      <c r="AW5" s="744"/>
      <c r="AX5" s="744"/>
      <c r="AY5" s="744"/>
      <c r="AZ5" s="744"/>
      <c r="BA5" s="744"/>
      <c r="BB5" s="744"/>
      <c r="BC5" s="744"/>
      <c r="BD5" s="744"/>
      <c r="BE5" s="744"/>
      <c r="BF5" s="745"/>
      <c r="BG5" s="677">
        <v>2290109</v>
      </c>
      <c r="BH5" s="678"/>
      <c r="BI5" s="678"/>
      <c r="BJ5" s="678"/>
      <c r="BK5" s="678"/>
      <c r="BL5" s="678"/>
      <c r="BM5" s="678"/>
      <c r="BN5" s="679"/>
      <c r="BO5" s="714">
        <v>99.7</v>
      </c>
      <c r="BP5" s="714"/>
      <c r="BQ5" s="714"/>
      <c r="BR5" s="714"/>
      <c r="BS5" s="715">
        <v>62304</v>
      </c>
      <c r="BT5" s="715"/>
      <c r="BU5" s="715"/>
      <c r="BV5" s="715"/>
      <c r="BW5" s="715"/>
      <c r="BX5" s="715"/>
      <c r="BY5" s="715"/>
      <c r="BZ5" s="715"/>
      <c r="CA5" s="715"/>
      <c r="CB5" s="774"/>
      <c r="CD5" s="781" t="s">
        <v>222</v>
      </c>
      <c r="CE5" s="782"/>
      <c r="CF5" s="782"/>
      <c r="CG5" s="782"/>
      <c r="CH5" s="782"/>
      <c r="CI5" s="782"/>
      <c r="CJ5" s="782"/>
      <c r="CK5" s="782"/>
      <c r="CL5" s="782"/>
      <c r="CM5" s="782"/>
      <c r="CN5" s="782"/>
      <c r="CO5" s="782"/>
      <c r="CP5" s="782"/>
      <c r="CQ5" s="783"/>
      <c r="CR5" s="781" t="s">
        <v>228</v>
      </c>
      <c r="CS5" s="782"/>
      <c r="CT5" s="782"/>
      <c r="CU5" s="782"/>
      <c r="CV5" s="782"/>
      <c r="CW5" s="782"/>
      <c r="CX5" s="782"/>
      <c r="CY5" s="783"/>
      <c r="CZ5" s="781" t="s">
        <v>220</v>
      </c>
      <c r="DA5" s="782"/>
      <c r="DB5" s="782"/>
      <c r="DC5" s="783"/>
      <c r="DD5" s="781" t="s">
        <v>229</v>
      </c>
      <c r="DE5" s="782"/>
      <c r="DF5" s="782"/>
      <c r="DG5" s="782"/>
      <c r="DH5" s="782"/>
      <c r="DI5" s="782"/>
      <c r="DJ5" s="782"/>
      <c r="DK5" s="782"/>
      <c r="DL5" s="782"/>
      <c r="DM5" s="782"/>
      <c r="DN5" s="782"/>
      <c r="DO5" s="782"/>
      <c r="DP5" s="783"/>
      <c r="DQ5" s="781" t="s">
        <v>230</v>
      </c>
      <c r="DR5" s="782"/>
      <c r="DS5" s="782"/>
      <c r="DT5" s="782"/>
      <c r="DU5" s="782"/>
      <c r="DV5" s="782"/>
      <c r="DW5" s="782"/>
      <c r="DX5" s="782"/>
      <c r="DY5" s="782"/>
      <c r="DZ5" s="782"/>
      <c r="EA5" s="782"/>
      <c r="EB5" s="782"/>
      <c r="EC5" s="783"/>
    </row>
    <row r="6" spans="2:143" ht="11.25" customHeight="1">
      <c r="B6" s="674" t="s">
        <v>231</v>
      </c>
      <c r="C6" s="675"/>
      <c r="D6" s="675"/>
      <c r="E6" s="675"/>
      <c r="F6" s="675"/>
      <c r="G6" s="675"/>
      <c r="H6" s="675"/>
      <c r="I6" s="675"/>
      <c r="J6" s="675"/>
      <c r="K6" s="675"/>
      <c r="L6" s="675"/>
      <c r="M6" s="675"/>
      <c r="N6" s="675"/>
      <c r="O6" s="675"/>
      <c r="P6" s="675"/>
      <c r="Q6" s="676"/>
      <c r="R6" s="677">
        <v>50628</v>
      </c>
      <c r="S6" s="678"/>
      <c r="T6" s="678"/>
      <c r="U6" s="678"/>
      <c r="V6" s="678"/>
      <c r="W6" s="678"/>
      <c r="X6" s="678"/>
      <c r="Y6" s="679"/>
      <c r="Z6" s="714">
        <v>0.9</v>
      </c>
      <c r="AA6" s="714"/>
      <c r="AB6" s="714"/>
      <c r="AC6" s="714"/>
      <c r="AD6" s="715">
        <v>50628</v>
      </c>
      <c r="AE6" s="715"/>
      <c r="AF6" s="715"/>
      <c r="AG6" s="715"/>
      <c r="AH6" s="715"/>
      <c r="AI6" s="715"/>
      <c r="AJ6" s="715"/>
      <c r="AK6" s="715"/>
      <c r="AL6" s="680">
        <v>1.7</v>
      </c>
      <c r="AM6" s="681"/>
      <c r="AN6" s="681"/>
      <c r="AO6" s="716"/>
      <c r="AP6" s="674" t="s">
        <v>232</v>
      </c>
      <c r="AQ6" s="675"/>
      <c r="AR6" s="675"/>
      <c r="AS6" s="675"/>
      <c r="AT6" s="675"/>
      <c r="AU6" s="675"/>
      <c r="AV6" s="675"/>
      <c r="AW6" s="675"/>
      <c r="AX6" s="675"/>
      <c r="AY6" s="675"/>
      <c r="AZ6" s="675"/>
      <c r="BA6" s="675"/>
      <c r="BB6" s="675"/>
      <c r="BC6" s="675"/>
      <c r="BD6" s="675"/>
      <c r="BE6" s="675"/>
      <c r="BF6" s="676"/>
      <c r="BG6" s="677">
        <v>2290109</v>
      </c>
      <c r="BH6" s="678"/>
      <c r="BI6" s="678"/>
      <c r="BJ6" s="678"/>
      <c r="BK6" s="678"/>
      <c r="BL6" s="678"/>
      <c r="BM6" s="678"/>
      <c r="BN6" s="679"/>
      <c r="BO6" s="714">
        <v>99.7</v>
      </c>
      <c r="BP6" s="714"/>
      <c r="BQ6" s="714"/>
      <c r="BR6" s="714"/>
      <c r="BS6" s="715">
        <v>62304</v>
      </c>
      <c r="BT6" s="715"/>
      <c r="BU6" s="715"/>
      <c r="BV6" s="715"/>
      <c r="BW6" s="715"/>
      <c r="BX6" s="715"/>
      <c r="BY6" s="715"/>
      <c r="BZ6" s="715"/>
      <c r="CA6" s="715"/>
      <c r="CB6" s="774"/>
      <c r="CD6" s="735" t="s">
        <v>233</v>
      </c>
      <c r="CE6" s="736"/>
      <c r="CF6" s="736"/>
      <c r="CG6" s="736"/>
      <c r="CH6" s="736"/>
      <c r="CI6" s="736"/>
      <c r="CJ6" s="736"/>
      <c r="CK6" s="736"/>
      <c r="CL6" s="736"/>
      <c r="CM6" s="736"/>
      <c r="CN6" s="736"/>
      <c r="CO6" s="736"/>
      <c r="CP6" s="736"/>
      <c r="CQ6" s="737"/>
      <c r="CR6" s="677">
        <v>76569</v>
      </c>
      <c r="CS6" s="678"/>
      <c r="CT6" s="678"/>
      <c r="CU6" s="678"/>
      <c r="CV6" s="678"/>
      <c r="CW6" s="678"/>
      <c r="CX6" s="678"/>
      <c r="CY6" s="679"/>
      <c r="CZ6" s="777">
        <v>1.5</v>
      </c>
      <c r="DA6" s="748"/>
      <c r="DB6" s="748"/>
      <c r="DC6" s="780"/>
      <c r="DD6" s="683" t="s">
        <v>181</v>
      </c>
      <c r="DE6" s="678"/>
      <c r="DF6" s="678"/>
      <c r="DG6" s="678"/>
      <c r="DH6" s="678"/>
      <c r="DI6" s="678"/>
      <c r="DJ6" s="678"/>
      <c r="DK6" s="678"/>
      <c r="DL6" s="678"/>
      <c r="DM6" s="678"/>
      <c r="DN6" s="678"/>
      <c r="DO6" s="678"/>
      <c r="DP6" s="679"/>
      <c r="DQ6" s="683">
        <v>76566</v>
      </c>
      <c r="DR6" s="678"/>
      <c r="DS6" s="678"/>
      <c r="DT6" s="678"/>
      <c r="DU6" s="678"/>
      <c r="DV6" s="678"/>
      <c r="DW6" s="678"/>
      <c r="DX6" s="678"/>
      <c r="DY6" s="678"/>
      <c r="DZ6" s="678"/>
      <c r="EA6" s="678"/>
      <c r="EB6" s="678"/>
      <c r="EC6" s="721"/>
    </row>
    <row r="7" spans="2:143" ht="11.25" customHeight="1">
      <c r="B7" s="674" t="s">
        <v>234</v>
      </c>
      <c r="C7" s="675"/>
      <c r="D7" s="675"/>
      <c r="E7" s="675"/>
      <c r="F7" s="675"/>
      <c r="G7" s="675"/>
      <c r="H7" s="675"/>
      <c r="I7" s="675"/>
      <c r="J7" s="675"/>
      <c r="K7" s="675"/>
      <c r="L7" s="675"/>
      <c r="M7" s="675"/>
      <c r="N7" s="675"/>
      <c r="O7" s="675"/>
      <c r="P7" s="675"/>
      <c r="Q7" s="676"/>
      <c r="R7" s="677">
        <v>680</v>
      </c>
      <c r="S7" s="678"/>
      <c r="T7" s="678"/>
      <c r="U7" s="678"/>
      <c r="V7" s="678"/>
      <c r="W7" s="678"/>
      <c r="X7" s="678"/>
      <c r="Y7" s="679"/>
      <c r="Z7" s="714">
        <v>0</v>
      </c>
      <c r="AA7" s="714"/>
      <c r="AB7" s="714"/>
      <c r="AC7" s="714"/>
      <c r="AD7" s="715">
        <v>680</v>
      </c>
      <c r="AE7" s="715"/>
      <c r="AF7" s="715"/>
      <c r="AG7" s="715"/>
      <c r="AH7" s="715"/>
      <c r="AI7" s="715"/>
      <c r="AJ7" s="715"/>
      <c r="AK7" s="715"/>
      <c r="AL7" s="680">
        <v>0</v>
      </c>
      <c r="AM7" s="681"/>
      <c r="AN7" s="681"/>
      <c r="AO7" s="716"/>
      <c r="AP7" s="674" t="s">
        <v>235</v>
      </c>
      <c r="AQ7" s="675"/>
      <c r="AR7" s="675"/>
      <c r="AS7" s="675"/>
      <c r="AT7" s="675"/>
      <c r="AU7" s="675"/>
      <c r="AV7" s="675"/>
      <c r="AW7" s="675"/>
      <c r="AX7" s="675"/>
      <c r="AY7" s="675"/>
      <c r="AZ7" s="675"/>
      <c r="BA7" s="675"/>
      <c r="BB7" s="675"/>
      <c r="BC7" s="675"/>
      <c r="BD7" s="675"/>
      <c r="BE7" s="675"/>
      <c r="BF7" s="676"/>
      <c r="BG7" s="677">
        <v>745263</v>
      </c>
      <c r="BH7" s="678"/>
      <c r="BI7" s="678"/>
      <c r="BJ7" s="678"/>
      <c r="BK7" s="678"/>
      <c r="BL7" s="678"/>
      <c r="BM7" s="678"/>
      <c r="BN7" s="679"/>
      <c r="BO7" s="714">
        <v>32.4</v>
      </c>
      <c r="BP7" s="714"/>
      <c r="BQ7" s="714"/>
      <c r="BR7" s="714"/>
      <c r="BS7" s="715">
        <v>62304</v>
      </c>
      <c r="BT7" s="715"/>
      <c r="BU7" s="715"/>
      <c r="BV7" s="715"/>
      <c r="BW7" s="715"/>
      <c r="BX7" s="715"/>
      <c r="BY7" s="715"/>
      <c r="BZ7" s="715"/>
      <c r="CA7" s="715"/>
      <c r="CB7" s="774"/>
      <c r="CD7" s="710" t="s">
        <v>236</v>
      </c>
      <c r="CE7" s="711"/>
      <c r="CF7" s="711"/>
      <c r="CG7" s="711"/>
      <c r="CH7" s="711"/>
      <c r="CI7" s="711"/>
      <c r="CJ7" s="711"/>
      <c r="CK7" s="711"/>
      <c r="CL7" s="711"/>
      <c r="CM7" s="711"/>
      <c r="CN7" s="711"/>
      <c r="CO7" s="711"/>
      <c r="CP7" s="711"/>
      <c r="CQ7" s="712"/>
      <c r="CR7" s="677">
        <v>820150</v>
      </c>
      <c r="CS7" s="678"/>
      <c r="CT7" s="678"/>
      <c r="CU7" s="678"/>
      <c r="CV7" s="678"/>
      <c r="CW7" s="678"/>
      <c r="CX7" s="678"/>
      <c r="CY7" s="679"/>
      <c r="CZ7" s="714">
        <v>15.6</v>
      </c>
      <c r="DA7" s="714"/>
      <c r="DB7" s="714"/>
      <c r="DC7" s="714"/>
      <c r="DD7" s="683">
        <v>50468</v>
      </c>
      <c r="DE7" s="678"/>
      <c r="DF7" s="678"/>
      <c r="DG7" s="678"/>
      <c r="DH7" s="678"/>
      <c r="DI7" s="678"/>
      <c r="DJ7" s="678"/>
      <c r="DK7" s="678"/>
      <c r="DL7" s="678"/>
      <c r="DM7" s="678"/>
      <c r="DN7" s="678"/>
      <c r="DO7" s="678"/>
      <c r="DP7" s="679"/>
      <c r="DQ7" s="683">
        <v>694018</v>
      </c>
      <c r="DR7" s="678"/>
      <c r="DS7" s="678"/>
      <c r="DT7" s="678"/>
      <c r="DU7" s="678"/>
      <c r="DV7" s="678"/>
      <c r="DW7" s="678"/>
      <c r="DX7" s="678"/>
      <c r="DY7" s="678"/>
      <c r="DZ7" s="678"/>
      <c r="EA7" s="678"/>
      <c r="EB7" s="678"/>
      <c r="EC7" s="721"/>
    </row>
    <row r="8" spans="2:143" ht="11.25" customHeight="1">
      <c r="B8" s="674" t="s">
        <v>237</v>
      </c>
      <c r="C8" s="675"/>
      <c r="D8" s="675"/>
      <c r="E8" s="675"/>
      <c r="F8" s="675"/>
      <c r="G8" s="675"/>
      <c r="H8" s="675"/>
      <c r="I8" s="675"/>
      <c r="J8" s="675"/>
      <c r="K8" s="675"/>
      <c r="L8" s="675"/>
      <c r="M8" s="675"/>
      <c r="N8" s="675"/>
      <c r="O8" s="675"/>
      <c r="P8" s="675"/>
      <c r="Q8" s="676"/>
      <c r="R8" s="677">
        <v>3912</v>
      </c>
      <c r="S8" s="678"/>
      <c r="T8" s="678"/>
      <c r="U8" s="678"/>
      <c r="V8" s="678"/>
      <c r="W8" s="678"/>
      <c r="X8" s="678"/>
      <c r="Y8" s="679"/>
      <c r="Z8" s="714">
        <v>0.1</v>
      </c>
      <c r="AA8" s="714"/>
      <c r="AB8" s="714"/>
      <c r="AC8" s="714"/>
      <c r="AD8" s="715">
        <v>3912</v>
      </c>
      <c r="AE8" s="715"/>
      <c r="AF8" s="715"/>
      <c r="AG8" s="715"/>
      <c r="AH8" s="715"/>
      <c r="AI8" s="715"/>
      <c r="AJ8" s="715"/>
      <c r="AK8" s="715"/>
      <c r="AL8" s="680">
        <v>0.1</v>
      </c>
      <c r="AM8" s="681"/>
      <c r="AN8" s="681"/>
      <c r="AO8" s="716"/>
      <c r="AP8" s="674" t="s">
        <v>238</v>
      </c>
      <c r="AQ8" s="675"/>
      <c r="AR8" s="675"/>
      <c r="AS8" s="675"/>
      <c r="AT8" s="675"/>
      <c r="AU8" s="675"/>
      <c r="AV8" s="675"/>
      <c r="AW8" s="675"/>
      <c r="AX8" s="675"/>
      <c r="AY8" s="675"/>
      <c r="AZ8" s="675"/>
      <c r="BA8" s="675"/>
      <c r="BB8" s="675"/>
      <c r="BC8" s="675"/>
      <c r="BD8" s="675"/>
      <c r="BE8" s="675"/>
      <c r="BF8" s="676"/>
      <c r="BG8" s="677">
        <v>14709</v>
      </c>
      <c r="BH8" s="678"/>
      <c r="BI8" s="678"/>
      <c r="BJ8" s="678"/>
      <c r="BK8" s="678"/>
      <c r="BL8" s="678"/>
      <c r="BM8" s="678"/>
      <c r="BN8" s="679"/>
      <c r="BO8" s="714">
        <v>0.6</v>
      </c>
      <c r="BP8" s="714"/>
      <c r="BQ8" s="714"/>
      <c r="BR8" s="714"/>
      <c r="BS8" s="683" t="s">
        <v>181</v>
      </c>
      <c r="BT8" s="678"/>
      <c r="BU8" s="678"/>
      <c r="BV8" s="678"/>
      <c r="BW8" s="678"/>
      <c r="BX8" s="678"/>
      <c r="BY8" s="678"/>
      <c r="BZ8" s="678"/>
      <c r="CA8" s="678"/>
      <c r="CB8" s="721"/>
      <c r="CD8" s="710" t="s">
        <v>239</v>
      </c>
      <c r="CE8" s="711"/>
      <c r="CF8" s="711"/>
      <c r="CG8" s="711"/>
      <c r="CH8" s="711"/>
      <c r="CI8" s="711"/>
      <c r="CJ8" s="711"/>
      <c r="CK8" s="711"/>
      <c r="CL8" s="711"/>
      <c r="CM8" s="711"/>
      <c r="CN8" s="711"/>
      <c r="CO8" s="711"/>
      <c r="CP8" s="711"/>
      <c r="CQ8" s="712"/>
      <c r="CR8" s="677">
        <v>1166794</v>
      </c>
      <c r="CS8" s="678"/>
      <c r="CT8" s="678"/>
      <c r="CU8" s="678"/>
      <c r="CV8" s="678"/>
      <c r="CW8" s="678"/>
      <c r="CX8" s="678"/>
      <c r="CY8" s="679"/>
      <c r="CZ8" s="714">
        <v>22.2</v>
      </c>
      <c r="DA8" s="714"/>
      <c r="DB8" s="714"/>
      <c r="DC8" s="714"/>
      <c r="DD8" s="683">
        <v>6777</v>
      </c>
      <c r="DE8" s="678"/>
      <c r="DF8" s="678"/>
      <c r="DG8" s="678"/>
      <c r="DH8" s="678"/>
      <c r="DI8" s="678"/>
      <c r="DJ8" s="678"/>
      <c r="DK8" s="678"/>
      <c r="DL8" s="678"/>
      <c r="DM8" s="678"/>
      <c r="DN8" s="678"/>
      <c r="DO8" s="678"/>
      <c r="DP8" s="679"/>
      <c r="DQ8" s="683">
        <v>628387</v>
      </c>
      <c r="DR8" s="678"/>
      <c r="DS8" s="678"/>
      <c r="DT8" s="678"/>
      <c r="DU8" s="678"/>
      <c r="DV8" s="678"/>
      <c r="DW8" s="678"/>
      <c r="DX8" s="678"/>
      <c r="DY8" s="678"/>
      <c r="DZ8" s="678"/>
      <c r="EA8" s="678"/>
      <c r="EB8" s="678"/>
      <c r="EC8" s="721"/>
    </row>
    <row r="9" spans="2:143" ht="11.25" customHeight="1">
      <c r="B9" s="674" t="s">
        <v>240</v>
      </c>
      <c r="C9" s="675"/>
      <c r="D9" s="675"/>
      <c r="E9" s="675"/>
      <c r="F9" s="675"/>
      <c r="G9" s="675"/>
      <c r="H9" s="675"/>
      <c r="I9" s="675"/>
      <c r="J9" s="675"/>
      <c r="K9" s="675"/>
      <c r="L9" s="675"/>
      <c r="M9" s="675"/>
      <c r="N9" s="675"/>
      <c r="O9" s="675"/>
      <c r="P9" s="675"/>
      <c r="Q9" s="676"/>
      <c r="R9" s="677">
        <v>2394</v>
      </c>
      <c r="S9" s="678"/>
      <c r="T9" s="678"/>
      <c r="U9" s="678"/>
      <c r="V9" s="678"/>
      <c r="W9" s="678"/>
      <c r="X9" s="678"/>
      <c r="Y9" s="679"/>
      <c r="Z9" s="714">
        <v>0</v>
      </c>
      <c r="AA9" s="714"/>
      <c r="AB9" s="714"/>
      <c r="AC9" s="714"/>
      <c r="AD9" s="715">
        <v>2394</v>
      </c>
      <c r="AE9" s="715"/>
      <c r="AF9" s="715"/>
      <c r="AG9" s="715"/>
      <c r="AH9" s="715"/>
      <c r="AI9" s="715"/>
      <c r="AJ9" s="715"/>
      <c r="AK9" s="715"/>
      <c r="AL9" s="680">
        <v>0.1</v>
      </c>
      <c r="AM9" s="681"/>
      <c r="AN9" s="681"/>
      <c r="AO9" s="716"/>
      <c r="AP9" s="674" t="s">
        <v>241</v>
      </c>
      <c r="AQ9" s="675"/>
      <c r="AR9" s="675"/>
      <c r="AS9" s="675"/>
      <c r="AT9" s="675"/>
      <c r="AU9" s="675"/>
      <c r="AV9" s="675"/>
      <c r="AW9" s="675"/>
      <c r="AX9" s="675"/>
      <c r="AY9" s="675"/>
      <c r="AZ9" s="675"/>
      <c r="BA9" s="675"/>
      <c r="BB9" s="675"/>
      <c r="BC9" s="675"/>
      <c r="BD9" s="675"/>
      <c r="BE9" s="675"/>
      <c r="BF9" s="676"/>
      <c r="BG9" s="677">
        <v>406078</v>
      </c>
      <c r="BH9" s="678"/>
      <c r="BI9" s="678"/>
      <c r="BJ9" s="678"/>
      <c r="BK9" s="678"/>
      <c r="BL9" s="678"/>
      <c r="BM9" s="678"/>
      <c r="BN9" s="679"/>
      <c r="BO9" s="714">
        <v>17.7</v>
      </c>
      <c r="BP9" s="714"/>
      <c r="BQ9" s="714"/>
      <c r="BR9" s="714"/>
      <c r="BS9" s="683" t="s">
        <v>181</v>
      </c>
      <c r="BT9" s="678"/>
      <c r="BU9" s="678"/>
      <c r="BV9" s="678"/>
      <c r="BW9" s="678"/>
      <c r="BX9" s="678"/>
      <c r="BY9" s="678"/>
      <c r="BZ9" s="678"/>
      <c r="CA9" s="678"/>
      <c r="CB9" s="721"/>
      <c r="CD9" s="710" t="s">
        <v>242</v>
      </c>
      <c r="CE9" s="711"/>
      <c r="CF9" s="711"/>
      <c r="CG9" s="711"/>
      <c r="CH9" s="711"/>
      <c r="CI9" s="711"/>
      <c r="CJ9" s="711"/>
      <c r="CK9" s="711"/>
      <c r="CL9" s="711"/>
      <c r="CM9" s="711"/>
      <c r="CN9" s="711"/>
      <c r="CO9" s="711"/>
      <c r="CP9" s="711"/>
      <c r="CQ9" s="712"/>
      <c r="CR9" s="677">
        <v>451984</v>
      </c>
      <c r="CS9" s="678"/>
      <c r="CT9" s="678"/>
      <c r="CU9" s="678"/>
      <c r="CV9" s="678"/>
      <c r="CW9" s="678"/>
      <c r="CX9" s="678"/>
      <c r="CY9" s="679"/>
      <c r="CZ9" s="714">
        <v>8.6</v>
      </c>
      <c r="DA9" s="714"/>
      <c r="DB9" s="714"/>
      <c r="DC9" s="714"/>
      <c r="DD9" s="683">
        <v>28821</v>
      </c>
      <c r="DE9" s="678"/>
      <c r="DF9" s="678"/>
      <c r="DG9" s="678"/>
      <c r="DH9" s="678"/>
      <c r="DI9" s="678"/>
      <c r="DJ9" s="678"/>
      <c r="DK9" s="678"/>
      <c r="DL9" s="678"/>
      <c r="DM9" s="678"/>
      <c r="DN9" s="678"/>
      <c r="DO9" s="678"/>
      <c r="DP9" s="679"/>
      <c r="DQ9" s="683">
        <v>312737</v>
      </c>
      <c r="DR9" s="678"/>
      <c r="DS9" s="678"/>
      <c r="DT9" s="678"/>
      <c r="DU9" s="678"/>
      <c r="DV9" s="678"/>
      <c r="DW9" s="678"/>
      <c r="DX9" s="678"/>
      <c r="DY9" s="678"/>
      <c r="DZ9" s="678"/>
      <c r="EA9" s="678"/>
      <c r="EB9" s="678"/>
      <c r="EC9" s="721"/>
    </row>
    <row r="10" spans="2:143" ht="11.25" customHeight="1">
      <c r="B10" s="674" t="s">
        <v>243</v>
      </c>
      <c r="C10" s="675"/>
      <c r="D10" s="675"/>
      <c r="E10" s="675"/>
      <c r="F10" s="675"/>
      <c r="G10" s="675"/>
      <c r="H10" s="675"/>
      <c r="I10" s="675"/>
      <c r="J10" s="675"/>
      <c r="K10" s="675"/>
      <c r="L10" s="675"/>
      <c r="M10" s="675"/>
      <c r="N10" s="675"/>
      <c r="O10" s="675"/>
      <c r="P10" s="675"/>
      <c r="Q10" s="676"/>
      <c r="R10" s="677" t="s">
        <v>181</v>
      </c>
      <c r="S10" s="678"/>
      <c r="T10" s="678"/>
      <c r="U10" s="678"/>
      <c r="V10" s="678"/>
      <c r="W10" s="678"/>
      <c r="X10" s="678"/>
      <c r="Y10" s="679"/>
      <c r="Z10" s="714" t="s">
        <v>181</v>
      </c>
      <c r="AA10" s="714"/>
      <c r="AB10" s="714"/>
      <c r="AC10" s="714"/>
      <c r="AD10" s="715" t="s">
        <v>244</v>
      </c>
      <c r="AE10" s="715"/>
      <c r="AF10" s="715"/>
      <c r="AG10" s="715"/>
      <c r="AH10" s="715"/>
      <c r="AI10" s="715"/>
      <c r="AJ10" s="715"/>
      <c r="AK10" s="715"/>
      <c r="AL10" s="680" t="s">
        <v>245</v>
      </c>
      <c r="AM10" s="681"/>
      <c r="AN10" s="681"/>
      <c r="AO10" s="716"/>
      <c r="AP10" s="674" t="s">
        <v>246</v>
      </c>
      <c r="AQ10" s="675"/>
      <c r="AR10" s="675"/>
      <c r="AS10" s="675"/>
      <c r="AT10" s="675"/>
      <c r="AU10" s="675"/>
      <c r="AV10" s="675"/>
      <c r="AW10" s="675"/>
      <c r="AX10" s="675"/>
      <c r="AY10" s="675"/>
      <c r="AZ10" s="675"/>
      <c r="BA10" s="675"/>
      <c r="BB10" s="675"/>
      <c r="BC10" s="675"/>
      <c r="BD10" s="675"/>
      <c r="BE10" s="675"/>
      <c r="BF10" s="676"/>
      <c r="BG10" s="677">
        <v>65571</v>
      </c>
      <c r="BH10" s="678"/>
      <c r="BI10" s="678"/>
      <c r="BJ10" s="678"/>
      <c r="BK10" s="678"/>
      <c r="BL10" s="678"/>
      <c r="BM10" s="678"/>
      <c r="BN10" s="679"/>
      <c r="BO10" s="714">
        <v>2.9</v>
      </c>
      <c r="BP10" s="714"/>
      <c r="BQ10" s="714"/>
      <c r="BR10" s="714"/>
      <c r="BS10" s="683">
        <v>10951</v>
      </c>
      <c r="BT10" s="678"/>
      <c r="BU10" s="678"/>
      <c r="BV10" s="678"/>
      <c r="BW10" s="678"/>
      <c r="BX10" s="678"/>
      <c r="BY10" s="678"/>
      <c r="BZ10" s="678"/>
      <c r="CA10" s="678"/>
      <c r="CB10" s="721"/>
      <c r="CD10" s="710" t="s">
        <v>247</v>
      </c>
      <c r="CE10" s="711"/>
      <c r="CF10" s="711"/>
      <c r="CG10" s="711"/>
      <c r="CH10" s="711"/>
      <c r="CI10" s="711"/>
      <c r="CJ10" s="711"/>
      <c r="CK10" s="711"/>
      <c r="CL10" s="711"/>
      <c r="CM10" s="711"/>
      <c r="CN10" s="711"/>
      <c r="CO10" s="711"/>
      <c r="CP10" s="711"/>
      <c r="CQ10" s="712"/>
      <c r="CR10" s="677" t="s">
        <v>245</v>
      </c>
      <c r="CS10" s="678"/>
      <c r="CT10" s="678"/>
      <c r="CU10" s="678"/>
      <c r="CV10" s="678"/>
      <c r="CW10" s="678"/>
      <c r="CX10" s="678"/>
      <c r="CY10" s="679"/>
      <c r="CZ10" s="714" t="s">
        <v>181</v>
      </c>
      <c r="DA10" s="714"/>
      <c r="DB10" s="714"/>
      <c r="DC10" s="714"/>
      <c r="DD10" s="683" t="s">
        <v>244</v>
      </c>
      <c r="DE10" s="678"/>
      <c r="DF10" s="678"/>
      <c r="DG10" s="678"/>
      <c r="DH10" s="678"/>
      <c r="DI10" s="678"/>
      <c r="DJ10" s="678"/>
      <c r="DK10" s="678"/>
      <c r="DL10" s="678"/>
      <c r="DM10" s="678"/>
      <c r="DN10" s="678"/>
      <c r="DO10" s="678"/>
      <c r="DP10" s="679"/>
      <c r="DQ10" s="683" t="s">
        <v>245</v>
      </c>
      <c r="DR10" s="678"/>
      <c r="DS10" s="678"/>
      <c r="DT10" s="678"/>
      <c r="DU10" s="678"/>
      <c r="DV10" s="678"/>
      <c r="DW10" s="678"/>
      <c r="DX10" s="678"/>
      <c r="DY10" s="678"/>
      <c r="DZ10" s="678"/>
      <c r="EA10" s="678"/>
      <c r="EB10" s="678"/>
      <c r="EC10" s="721"/>
    </row>
    <row r="11" spans="2:143" ht="11.25" customHeight="1">
      <c r="B11" s="674" t="s">
        <v>248</v>
      </c>
      <c r="C11" s="675"/>
      <c r="D11" s="675"/>
      <c r="E11" s="675"/>
      <c r="F11" s="675"/>
      <c r="G11" s="675"/>
      <c r="H11" s="675"/>
      <c r="I11" s="675"/>
      <c r="J11" s="675"/>
      <c r="K11" s="675"/>
      <c r="L11" s="675"/>
      <c r="M11" s="675"/>
      <c r="N11" s="675"/>
      <c r="O11" s="675"/>
      <c r="P11" s="675"/>
      <c r="Q11" s="676"/>
      <c r="R11" s="677">
        <v>188703</v>
      </c>
      <c r="S11" s="678"/>
      <c r="T11" s="678"/>
      <c r="U11" s="678"/>
      <c r="V11" s="678"/>
      <c r="W11" s="678"/>
      <c r="X11" s="678"/>
      <c r="Y11" s="679"/>
      <c r="Z11" s="680">
        <v>3.5</v>
      </c>
      <c r="AA11" s="681"/>
      <c r="AB11" s="681"/>
      <c r="AC11" s="682"/>
      <c r="AD11" s="683">
        <v>188703</v>
      </c>
      <c r="AE11" s="678"/>
      <c r="AF11" s="678"/>
      <c r="AG11" s="678"/>
      <c r="AH11" s="678"/>
      <c r="AI11" s="678"/>
      <c r="AJ11" s="678"/>
      <c r="AK11" s="679"/>
      <c r="AL11" s="680">
        <v>6.5</v>
      </c>
      <c r="AM11" s="681"/>
      <c r="AN11" s="681"/>
      <c r="AO11" s="716"/>
      <c r="AP11" s="674" t="s">
        <v>249</v>
      </c>
      <c r="AQ11" s="675"/>
      <c r="AR11" s="675"/>
      <c r="AS11" s="675"/>
      <c r="AT11" s="675"/>
      <c r="AU11" s="675"/>
      <c r="AV11" s="675"/>
      <c r="AW11" s="675"/>
      <c r="AX11" s="675"/>
      <c r="AY11" s="675"/>
      <c r="AZ11" s="675"/>
      <c r="BA11" s="675"/>
      <c r="BB11" s="675"/>
      <c r="BC11" s="675"/>
      <c r="BD11" s="675"/>
      <c r="BE11" s="675"/>
      <c r="BF11" s="676"/>
      <c r="BG11" s="677">
        <v>258905</v>
      </c>
      <c r="BH11" s="678"/>
      <c r="BI11" s="678"/>
      <c r="BJ11" s="678"/>
      <c r="BK11" s="678"/>
      <c r="BL11" s="678"/>
      <c r="BM11" s="678"/>
      <c r="BN11" s="679"/>
      <c r="BO11" s="714">
        <v>11.3</v>
      </c>
      <c r="BP11" s="714"/>
      <c r="BQ11" s="714"/>
      <c r="BR11" s="714"/>
      <c r="BS11" s="683">
        <v>51353</v>
      </c>
      <c r="BT11" s="678"/>
      <c r="BU11" s="678"/>
      <c r="BV11" s="678"/>
      <c r="BW11" s="678"/>
      <c r="BX11" s="678"/>
      <c r="BY11" s="678"/>
      <c r="BZ11" s="678"/>
      <c r="CA11" s="678"/>
      <c r="CB11" s="721"/>
      <c r="CD11" s="710" t="s">
        <v>250</v>
      </c>
      <c r="CE11" s="711"/>
      <c r="CF11" s="711"/>
      <c r="CG11" s="711"/>
      <c r="CH11" s="711"/>
      <c r="CI11" s="711"/>
      <c r="CJ11" s="711"/>
      <c r="CK11" s="711"/>
      <c r="CL11" s="711"/>
      <c r="CM11" s="711"/>
      <c r="CN11" s="711"/>
      <c r="CO11" s="711"/>
      <c r="CP11" s="711"/>
      <c r="CQ11" s="712"/>
      <c r="CR11" s="677">
        <v>198150</v>
      </c>
      <c r="CS11" s="678"/>
      <c r="CT11" s="678"/>
      <c r="CU11" s="678"/>
      <c r="CV11" s="678"/>
      <c r="CW11" s="678"/>
      <c r="CX11" s="678"/>
      <c r="CY11" s="679"/>
      <c r="CZ11" s="714">
        <v>3.8</v>
      </c>
      <c r="DA11" s="714"/>
      <c r="DB11" s="714"/>
      <c r="DC11" s="714"/>
      <c r="DD11" s="683">
        <v>111407</v>
      </c>
      <c r="DE11" s="678"/>
      <c r="DF11" s="678"/>
      <c r="DG11" s="678"/>
      <c r="DH11" s="678"/>
      <c r="DI11" s="678"/>
      <c r="DJ11" s="678"/>
      <c r="DK11" s="678"/>
      <c r="DL11" s="678"/>
      <c r="DM11" s="678"/>
      <c r="DN11" s="678"/>
      <c r="DO11" s="678"/>
      <c r="DP11" s="679"/>
      <c r="DQ11" s="683">
        <v>140249</v>
      </c>
      <c r="DR11" s="678"/>
      <c r="DS11" s="678"/>
      <c r="DT11" s="678"/>
      <c r="DU11" s="678"/>
      <c r="DV11" s="678"/>
      <c r="DW11" s="678"/>
      <c r="DX11" s="678"/>
      <c r="DY11" s="678"/>
      <c r="DZ11" s="678"/>
      <c r="EA11" s="678"/>
      <c r="EB11" s="678"/>
      <c r="EC11" s="721"/>
    </row>
    <row r="12" spans="2:143" ht="11.25" customHeight="1">
      <c r="B12" s="674" t="s">
        <v>251</v>
      </c>
      <c r="C12" s="675"/>
      <c r="D12" s="675"/>
      <c r="E12" s="675"/>
      <c r="F12" s="675"/>
      <c r="G12" s="675"/>
      <c r="H12" s="675"/>
      <c r="I12" s="675"/>
      <c r="J12" s="675"/>
      <c r="K12" s="675"/>
      <c r="L12" s="675"/>
      <c r="M12" s="675"/>
      <c r="N12" s="675"/>
      <c r="O12" s="675"/>
      <c r="P12" s="675"/>
      <c r="Q12" s="676"/>
      <c r="R12" s="677">
        <v>13516</v>
      </c>
      <c r="S12" s="678"/>
      <c r="T12" s="678"/>
      <c r="U12" s="678"/>
      <c r="V12" s="678"/>
      <c r="W12" s="678"/>
      <c r="X12" s="678"/>
      <c r="Y12" s="679"/>
      <c r="Z12" s="714">
        <v>0.2</v>
      </c>
      <c r="AA12" s="714"/>
      <c r="AB12" s="714"/>
      <c r="AC12" s="714"/>
      <c r="AD12" s="715">
        <v>13516</v>
      </c>
      <c r="AE12" s="715"/>
      <c r="AF12" s="715"/>
      <c r="AG12" s="715"/>
      <c r="AH12" s="715"/>
      <c r="AI12" s="715"/>
      <c r="AJ12" s="715"/>
      <c r="AK12" s="715"/>
      <c r="AL12" s="680">
        <v>0.5</v>
      </c>
      <c r="AM12" s="681"/>
      <c r="AN12" s="681"/>
      <c r="AO12" s="716"/>
      <c r="AP12" s="674" t="s">
        <v>252</v>
      </c>
      <c r="AQ12" s="675"/>
      <c r="AR12" s="675"/>
      <c r="AS12" s="675"/>
      <c r="AT12" s="675"/>
      <c r="AU12" s="675"/>
      <c r="AV12" s="675"/>
      <c r="AW12" s="675"/>
      <c r="AX12" s="675"/>
      <c r="AY12" s="675"/>
      <c r="AZ12" s="675"/>
      <c r="BA12" s="675"/>
      <c r="BB12" s="675"/>
      <c r="BC12" s="675"/>
      <c r="BD12" s="675"/>
      <c r="BE12" s="675"/>
      <c r="BF12" s="676"/>
      <c r="BG12" s="677">
        <v>1360654</v>
      </c>
      <c r="BH12" s="678"/>
      <c r="BI12" s="678"/>
      <c r="BJ12" s="678"/>
      <c r="BK12" s="678"/>
      <c r="BL12" s="678"/>
      <c r="BM12" s="678"/>
      <c r="BN12" s="679"/>
      <c r="BO12" s="714">
        <v>59.2</v>
      </c>
      <c r="BP12" s="714"/>
      <c r="BQ12" s="714"/>
      <c r="BR12" s="714"/>
      <c r="BS12" s="683" t="s">
        <v>181</v>
      </c>
      <c r="BT12" s="678"/>
      <c r="BU12" s="678"/>
      <c r="BV12" s="678"/>
      <c r="BW12" s="678"/>
      <c r="BX12" s="678"/>
      <c r="BY12" s="678"/>
      <c r="BZ12" s="678"/>
      <c r="CA12" s="678"/>
      <c r="CB12" s="721"/>
      <c r="CD12" s="710" t="s">
        <v>253</v>
      </c>
      <c r="CE12" s="711"/>
      <c r="CF12" s="711"/>
      <c r="CG12" s="711"/>
      <c r="CH12" s="711"/>
      <c r="CI12" s="711"/>
      <c r="CJ12" s="711"/>
      <c r="CK12" s="711"/>
      <c r="CL12" s="711"/>
      <c r="CM12" s="711"/>
      <c r="CN12" s="711"/>
      <c r="CO12" s="711"/>
      <c r="CP12" s="711"/>
      <c r="CQ12" s="712"/>
      <c r="CR12" s="677">
        <v>13292</v>
      </c>
      <c r="CS12" s="678"/>
      <c r="CT12" s="678"/>
      <c r="CU12" s="678"/>
      <c r="CV12" s="678"/>
      <c r="CW12" s="678"/>
      <c r="CX12" s="678"/>
      <c r="CY12" s="679"/>
      <c r="CZ12" s="714">
        <v>0.3</v>
      </c>
      <c r="DA12" s="714"/>
      <c r="DB12" s="714"/>
      <c r="DC12" s="714"/>
      <c r="DD12" s="683">
        <v>238</v>
      </c>
      <c r="DE12" s="678"/>
      <c r="DF12" s="678"/>
      <c r="DG12" s="678"/>
      <c r="DH12" s="678"/>
      <c r="DI12" s="678"/>
      <c r="DJ12" s="678"/>
      <c r="DK12" s="678"/>
      <c r="DL12" s="678"/>
      <c r="DM12" s="678"/>
      <c r="DN12" s="678"/>
      <c r="DO12" s="678"/>
      <c r="DP12" s="679"/>
      <c r="DQ12" s="683">
        <v>12683</v>
      </c>
      <c r="DR12" s="678"/>
      <c r="DS12" s="678"/>
      <c r="DT12" s="678"/>
      <c r="DU12" s="678"/>
      <c r="DV12" s="678"/>
      <c r="DW12" s="678"/>
      <c r="DX12" s="678"/>
      <c r="DY12" s="678"/>
      <c r="DZ12" s="678"/>
      <c r="EA12" s="678"/>
      <c r="EB12" s="678"/>
      <c r="EC12" s="721"/>
    </row>
    <row r="13" spans="2:143" ht="11.25" customHeight="1">
      <c r="B13" s="674" t="s">
        <v>254</v>
      </c>
      <c r="C13" s="675"/>
      <c r="D13" s="675"/>
      <c r="E13" s="675"/>
      <c r="F13" s="675"/>
      <c r="G13" s="675"/>
      <c r="H13" s="675"/>
      <c r="I13" s="675"/>
      <c r="J13" s="675"/>
      <c r="K13" s="675"/>
      <c r="L13" s="675"/>
      <c r="M13" s="675"/>
      <c r="N13" s="675"/>
      <c r="O13" s="675"/>
      <c r="P13" s="675"/>
      <c r="Q13" s="676"/>
      <c r="R13" s="677" t="s">
        <v>244</v>
      </c>
      <c r="S13" s="678"/>
      <c r="T13" s="678"/>
      <c r="U13" s="678"/>
      <c r="V13" s="678"/>
      <c r="W13" s="678"/>
      <c r="X13" s="678"/>
      <c r="Y13" s="679"/>
      <c r="Z13" s="714" t="s">
        <v>245</v>
      </c>
      <c r="AA13" s="714"/>
      <c r="AB13" s="714"/>
      <c r="AC13" s="714"/>
      <c r="AD13" s="715" t="s">
        <v>245</v>
      </c>
      <c r="AE13" s="715"/>
      <c r="AF13" s="715"/>
      <c r="AG13" s="715"/>
      <c r="AH13" s="715"/>
      <c r="AI13" s="715"/>
      <c r="AJ13" s="715"/>
      <c r="AK13" s="715"/>
      <c r="AL13" s="680" t="s">
        <v>245</v>
      </c>
      <c r="AM13" s="681"/>
      <c r="AN13" s="681"/>
      <c r="AO13" s="716"/>
      <c r="AP13" s="674" t="s">
        <v>255</v>
      </c>
      <c r="AQ13" s="675"/>
      <c r="AR13" s="675"/>
      <c r="AS13" s="675"/>
      <c r="AT13" s="675"/>
      <c r="AU13" s="675"/>
      <c r="AV13" s="675"/>
      <c r="AW13" s="675"/>
      <c r="AX13" s="675"/>
      <c r="AY13" s="675"/>
      <c r="AZ13" s="675"/>
      <c r="BA13" s="675"/>
      <c r="BB13" s="675"/>
      <c r="BC13" s="675"/>
      <c r="BD13" s="675"/>
      <c r="BE13" s="675"/>
      <c r="BF13" s="676"/>
      <c r="BG13" s="677">
        <v>1187206</v>
      </c>
      <c r="BH13" s="678"/>
      <c r="BI13" s="678"/>
      <c r="BJ13" s="678"/>
      <c r="BK13" s="678"/>
      <c r="BL13" s="678"/>
      <c r="BM13" s="678"/>
      <c r="BN13" s="679"/>
      <c r="BO13" s="714">
        <v>51.7</v>
      </c>
      <c r="BP13" s="714"/>
      <c r="BQ13" s="714"/>
      <c r="BR13" s="714"/>
      <c r="BS13" s="683" t="s">
        <v>181</v>
      </c>
      <c r="BT13" s="678"/>
      <c r="BU13" s="678"/>
      <c r="BV13" s="678"/>
      <c r="BW13" s="678"/>
      <c r="BX13" s="678"/>
      <c r="BY13" s="678"/>
      <c r="BZ13" s="678"/>
      <c r="CA13" s="678"/>
      <c r="CB13" s="721"/>
      <c r="CD13" s="710" t="s">
        <v>256</v>
      </c>
      <c r="CE13" s="711"/>
      <c r="CF13" s="711"/>
      <c r="CG13" s="711"/>
      <c r="CH13" s="711"/>
      <c r="CI13" s="711"/>
      <c r="CJ13" s="711"/>
      <c r="CK13" s="711"/>
      <c r="CL13" s="711"/>
      <c r="CM13" s="711"/>
      <c r="CN13" s="711"/>
      <c r="CO13" s="711"/>
      <c r="CP13" s="711"/>
      <c r="CQ13" s="712"/>
      <c r="CR13" s="677">
        <v>616197</v>
      </c>
      <c r="CS13" s="678"/>
      <c r="CT13" s="678"/>
      <c r="CU13" s="678"/>
      <c r="CV13" s="678"/>
      <c r="CW13" s="678"/>
      <c r="CX13" s="678"/>
      <c r="CY13" s="679"/>
      <c r="CZ13" s="714">
        <v>11.7</v>
      </c>
      <c r="DA13" s="714"/>
      <c r="DB13" s="714"/>
      <c r="DC13" s="714"/>
      <c r="DD13" s="683">
        <v>224014</v>
      </c>
      <c r="DE13" s="678"/>
      <c r="DF13" s="678"/>
      <c r="DG13" s="678"/>
      <c r="DH13" s="678"/>
      <c r="DI13" s="678"/>
      <c r="DJ13" s="678"/>
      <c r="DK13" s="678"/>
      <c r="DL13" s="678"/>
      <c r="DM13" s="678"/>
      <c r="DN13" s="678"/>
      <c r="DO13" s="678"/>
      <c r="DP13" s="679"/>
      <c r="DQ13" s="683">
        <v>473763</v>
      </c>
      <c r="DR13" s="678"/>
      <c r="DS13" s="678"/>
      <c r="DT13" s="678"/>
      <c r="DU13" s="678"/>
      <c r="DV13" s="678"/>
      <c r="DW13" s="678"/>
      <c r="DX13" s="678"/>
      <c r="DY13" s="678"/>
      <c r="DZ13" s="678"/>
      <c r="EA13" s="678"/>
      <c r="EB13" s="678"/>
      <c r="EC13" s="721"/>
    </row>
    <row r="14" spans="2:143" ht="11.25" customHeight="1">
      <c r="B14" s="674" t="s">
        <v>257</v>
      </c>
      <c r="C14" s="675"/>
      <c r="D14" s="675"/>
      <c r="E14" s="675"/>
      <c r="F14" s="675"/>
      <c r="G14" s="675"/>
      <c r="H14" s="675"/>
      <c r="I14" s="675"/>
      <c r="J14" s="675"/>
      <c r="K14" s="675"/>
      <c r="L14" s="675"/>
      <c r="M14" s="675"/>
      <c r="N14" s="675"/>
      <c r="O14" s="675"/>
      <c r="P14" s="675"/>
      <c r="Q14" s="676"/>
      <c r="R14" s="677">
        <v>9718</v>
      </c>
      <c r="S14" s="678"/>
      <c r="T14" s="678"/>
      <c r="U14" s="678"/>
      <c r="V14" s="678"/>
      <c r="W14" s="678"/>
      <c r="X14" s="678"/>
      <c r="Y14" s="679"/>
      <c r="Z14" s="714">
        <v>0.2</v>
      </c>
      <c r="AA14" s="714"/>
      <c r="AB14" s="714"/>
      <c r="AC14" s="714"/>
      <c r="AD14" s="715">
        <v>9718</v>
      </c>
      <c r="AE14" s="715"/>
      <c r="AF14" s="715"/>
      <c r="AG14" s="715"/>
      <c r="AH14" s="715"/>
      <c r="AI14" s="715"/>
      <c r="AJ14" s="715"/>
      <c r="AK14" s="715"/>
      <c r="AL14" s="680">
        <v>0.3</v>
      </c>
      <c r="AM14" s="681"/>
      <c r="AN14" s="681"/>
      <c r="AO14" s="716"/>
      <c r="AP14" s="674" t="s">
        <v>258</v>
      </c>
      <c r="AQ14" s="675"/>
      <c r="AR14" s="675"/>
      <c r="AS14" s="675"/>
      <c r="AT14" s="675"/>
      <c r="AU14" s="675"/>
      <c r="AV14" s="675"/>
      <c r="AW14" s="675"/>
      <c r="AX14" s="675"/>
      <c r="AY14" s="675"/>
      <c r="AZ14" s="675"/>
      <c r="BA14" s="675"/>
      <c r="BB14" s="675"/>
      <c r="BC14" s="675"/>
      <c r="BD14" s="675"/>
      <c r="BE14" s="675"/>
      <c r="BF14" s="676"/>
      <c r="BG14" s="677">
        <v>29194</v>
      </c>
      <c r="BH14" s="678"/>
      <c r="BI14" s="678"/>
      <c r="BJ14" s="678"/>
      <c r="BK14" s="678"/>
      <c r="BL14" s="678"/>
      <c r="BM14" s="678"/>
      <c r="BN14" s="679"/>
      <c r="BO14" s="714">
        <v>1.3</v>
      </c>
      <c r="BP14" s="714"/>
      <c r="BQ14" s="714"/>
      <c r="BR14" s="714"/>
      <c r="BS14" s="683" t="s">
        <v>181</v>
      </c>
      <c r="BT14" s="678"/>
      <c r="BU14" s="678"/>
      <c r="BV14" s="678"/>
      <c r="BW14" s="678"/>
      <c r="BX14" s="678"/>
      <c r="BY14" s="678"/>
      <c r="BZ14" s="678"/>
      <c r="CA14" s="678"/>
      <c r="CB14" s="721"/>
      <c r="CD14" s="710" t="s">
        <v>259</v>
      </c>
      <c r="CE14" s="711"/>
      <c r="CF14" s="711"/>
      <c r="CG14" s="711"/>
      <c r="CH14" s="711"/>
      <c r="CI14" s="711"/>
      <c r="CJ14" s="711"/>
      <c r="CK14" s="711"/>
      <c r="CL14" s="711"/>
      <c r="CM14" s="711"/>
      <c r="CN14" s="711"/>
      <c r="CO14" s="711"/>
      <c r="CP14" s="711"/>
      <c r="CQ14" s="712"/>
      <c r="CR14" s="677">
        <v>510638</v>
      </c>
      <c r="CS14" s="678"/>
      <c r="CT14" s="678"/>
      <c r="CU14" s="678"/>
      <c r="CV14" s="678"/>
      <c r="CW14" s="678"/>
      <c r="CX14" s="678"/>
      <c r="CY14" s="679"/>
      <c r="CZ14" s="714">
        <v>9.6999999999999993</v>
      </c>
      <c r="DA14" s="714"/>
      <c r="DB14" s="714"/>
      <c r="DC14" s="714"/>
      <c r="DD14" s="683">
        <v>317057</v>
      </c>
      <c r="DE14" s="678"/>
      <c r="DF14" s="678"/>
      <c r="DG14" s="678"/>
      <c r="DH14" s="678"/>
      <c r="DI14" s="678"/>
      <c r="DJ14" s="678"/>
      <c r="DK14" s="678"/>
      <c r="DL14" s="678"/>
      <c r="DM14" s="678"/>
      <c r="DN14" s="678"/>
      <c r="DO14" s="678"/>
      <c r="DP14" s="679"/>
      <c r="DQ14" s="683">
        <v>196199</v>
      </c>
      <c r="DR14" s="678"/>
      <c r="DS14" s="678"/>
      <c r="DT14" s="678"/>
      <c r="DU14" s="678"/>
      <c r="DV14" s="678"/>
      <c r="DW14" s="678"/>
      <c r="DX14" s="678"/>
      <c r="DY14" s="678"/>
      <c r="DZ14" s="678"/>
      <c r="EA14" s="678"/>
      <c r="EB14" s="678"/>
      <c r="EC14" s="721"/>
    </row>
    <row r="15" spans="2:143" ht="11.25" customHeight="1">
      <c r="B15" s="674" t="s">
        <v>260</v>
      </c>
      <c r="C15" s="675"/>
      <c r="D15" s="675"/>
      <c r="E15" s="675"/>
      <c r="F15" s="675"/>
      <c r="G15" s="675"/>
      <c r="H15" s="675"/>
      <c r="I15" s="675"/>
      <c r="J15" s="675"/>
      <c r="K15" s="675"/>
      <c r="L15" s="675"/>
      <c r="M15" s="675"/>
      <c r="N15" s="675"/>
      <c r="O15" s="675"/>
      <c r="P15" s="675"/>
      <c r="Q15" s="676"/>
      <c r="R15" s="677" t="s">
        <v>137</v>
      </c>
      <c r="S15" s="678"/>
      <c r="T15" s="678"/>
      <c r="U15" s="678"/>
      <c r="V15" s="678"/>
      <c r="W15" s="678"/>
      <c r="X15" s="678"/>
      <c r="Y15" s="679"/>
      <c r="Z15" s="714" t="s">
        <v>181</v>
      </c>
      <c r="AA15" s="714"/>
      <c r="AB15" s="714"/>
      <c r="AC15" s="714"/>
      <c r="AD15" s="715" t="s">
        <v>244</v>
      </c>
      <c r="AE15" s="715"/>
      <c r="AF15" s="715"/>
      <c r="AG15" s="715"/>
      <c r="AH15" s="715"/>
      <c r="AI15" s="715"/>
      <c r="AJ15" s="715"/>
      <c r="AK15" s="715"/>
      <c r="AL15" s="680" t="s">
        <v>181</v>
      </c>
      <c r="AM15" s="681"/>
      <c r="AN15" s="681"/>
      <c r="AO15" s="716"/>
      <c r="AP15" s="674" t="s">
        <v>261</v>
      </c>
      <c r="AQ15" s="675"/>
      <c r="AR15" s="675"/>
      <c r="AS15" s="675"/>
      <c r="AT15" s="675"/>
      <c r="AU15" s="675"/>
      <c r="AV15" s="675"/>
      <c r="AW15" s="675"/>
      <c r="AX15" s="675"/>
      <c r="AY15" s="675"/>
      <c r="AZ15" s="675"/>
      <c r="BA15" s="675"/>
      <c r="BB15" s="675"/>
      <c r="BC15" s="675"/>
      <c r="BD15" s="675"/>
      <c r="BE15" s="675"/>
      <c r="BF15" s="676"/>
      <c r="BG15" s="677">
        <v>154998</v>
      </c>
      <c r="BH15" s="678"/>
      <c r="BI15" s="678"/>
      <c r="BJ15" s="678"/>
      <c r="BK15" s="678"/>
      <c r="BL15" s="678"/>
      <c r="BM15" s="678"/>
      <c r="BN15" s="679"/>
      <c r="BO15" s="714">
        <v>6.7</v>
      </c>
      <c r="BP15" s="714"/>
      <c r="BQ15" s="714"/>
      <c r="BR15" s="714"/>
      <c r="BS15" s="683" t="s">
        <v>244</v>
      </c>
      <c r="BT15" s="678"/>
      <c r="BU15" s="678"/>
      <c r="BV15" s="678"/>
      <c r="BW15" s="678"/>
      <c r="BX15" s="678"/>
      <c r="BY15" s="678"/>
      <c r="BZ15" s="678"/>
      <c r="CA15" s="678"/>
      <c r="CB15" s="721"/>
      <c r="CD15" s="710" t="s">
        <v>262</v>
      </c>
      <c r="CE15" s="711"/>
      <c r="CF15" s="711"/>
      <c r="CG15" s="711"/>
      <c r="CH15" s="711"/>
      <c r="CI15" s="711"/>
      <c r="CJ15" s="711"/>
      <c r="CK15" s="711"/>
      <c r="CL15" s="711"/>
      <c r="CM15" s="711"/>
      <c r="CN15" s="711"/>
      <c r="CO15" s="711"/>
      <c r="CP15" s="711"/>
      <c r="CQ15" s="712"/>
      <c r="CR15" s="677">
        <v>876902</v>
      </c>
      <c r="CS15" s="678"/>
      <c r="CT15" s="678"/>
      <c r="CU15" s="678"/>
      <c r="CV15" s="678"/>
      <c r="CW15" s="678"/>
      <c r="CX15" s="678"/>
      <c r="CY15" s="679"/>
      <c r="CZ15" s="714">
        <v>16.7</v>
      </c>
      <c r="DA15" s="714"/>
      <c r="DB15" s="714"/>
      <c r="DC15" s="714"/>
      <c r="DD15" s="683">
        <v>360380</v>
      </c>
      <c r="DE15" s="678"/>
      <c r="DF15" s="678"/>
      <c r="DG15" s="678"/>
      <c r="DH15" s="678"/>
      <c r="DI15" s="678"/>
      <c r="DJ15" s="678"/>
      <c r="DK15" s="678"/>
      <c r="DL15" s="678"/>
      <c r="DM15" s="678"/>
      <c r="DN15" s="678"/>
      <c r="DO15" s="678"/>
      <c r="DP15" s="679"/>
      <c r="DQ15" s="683">
        <v>613849</v>
      </c>
      <c r="DR15" s="678"/>
      <c r="DS15" s="678"/>
      <c r="DT15" s="678"/>
      <c r="DU15" s="678"/>
      <c r="DV15" s="678"/>
      <c r="DW15" s="678"/>
      <c r="DX15" s="678"/>
      <c r="DY15" s="678"/>
      <c r="DZ15" s="678"/>
      <c r="EA15" s="678"/>
      <c r="EB15" s="678"/>
      <c r="EC15" s="721"/>
    </row>
    <row r="16" spans="2:143" ht="11.25" customHeight="1">
      <c r="B16" s="674" t="s">
        <v>263</v>
      </c>
      <c r="C16" s="675"/>
      <c r="D16" s="675"/>
      <c r="E16" s="675"/>
      <c r="F16" s="675"/>
      <c r="G16" s="675"/>
      <c r="H16" s="675"/>
      <c r="I16" s="675"/>
      <c r="J16" s="675"/>
      <c r="K16" s="675"/>
      <c r="L16" s="675"/>
      <c r="M16" s="675"/>
      <c r="N16" s="675"/>
      <c r="O16" s="675"/>
      <c r="P16" s="675"/>
      <c r="Q16" s="676"/>
      <c r="R16" s="677">
        <v>2982</v>
      </c>
      <c r="S16" s="678"/>
      <c r="T16" s="678"/>
      <c r="U16" s="678"/>
      <c r="V16" s="678"/>
      <c r="W16" s="678"/>
      <c r="X16" s="678"/>
      <c r="Y16" s="679"/>
      <c r="Z16" s="714">
        <v>0.1</v>
      </c>
      <c r="AA16" s="714"/>
      <c r="AB16" s="714"/>
      <c r="AC16" s="714"/>
      <c r="AD16" s="715">
        <v>2982</v>
      </c>
      <c r="AE16" s="715"/>
      <c r="AF16" s="715"/>
      <c r="AG16" s="715"/>
      <c r="AH16" s="715"/>
      <c r="AI16" s="715"/>
      <c r="AJ16" s="715"/>
      <c r="AK16" s="715"/>
      <c r="AL16" s="680">
        <v>0.1</v>
      </c>
      <c r="AM16" s="681"/>
      <c r="AN16" s="681"/>
      <c r="AO16" s="716"/>
      <c r="AP16" s="674" t="s">
        <v>264</v>
      </c>
      <c r="AQ16" s="675"/>
      <c r="AR16" s="675"/>
      <c r="AS16" s="675"/>
      <c r="AT16" s="675"/>
      <c r="AU16" s="675"/>
      <c r="AV16" s="675"/>
      <c r="AW16" s="675"/>
      <c r="AX16" s="675"/>
      <c r="AY16" s="675"/>
      <c r="AZ16" s="675"/>
      <c r="BA16" s="675"/>
      <c r="BB16" s="675"/>
      <c r="BC16" s="675"/>
      <c r="BD16" s="675"/>
      <c r="BE16" s="675"/>
      <c r="BF16" s="676"/>
      <c r="BG16" s="677" t="s">
        <v>245</v>
      </c>
      <c r="BH16" s="678"/>
      <c r="BI16" s="678"/>
      <c r="BJ16" s="678"/>
      <c r="BK16" s="678"/>
      <c r="BL16" s="678"/>
      <c r="BM16" s="678"/>
      <c r="BN16" s="679"/>
      <c r="BO16" s="714" t="s">
        <v>181</v>
      </c>
      <c r="BP16" s="714"/>
      <c r="BQ16" s="714"/>
      <c r="BR16" s="714"/>
      <c r="BS16" s="683" t="s">
        <v>181</v>
      </c>
      <c r="BT16" s="678"/>
      <c r="BU16" s="678"/>
      <c r="BV16" s="678"/>
      <c r="BW16" s="678"/>
      <c r="BX16" s="678"/>
      <c r="BY16" s="678"/>
      <c r="BZ16" s="678"/>
      <c r="CA16" s="678"/>
      <c r="CB16" s="721"/>
      <c r="CD16" s="710" t="s">
        <v>265</v>
      </c>
      <c r="CE16" s="711"/>
      <c r="CF16" s="711"/>
      <c r="CG16" s="711"/>
      <c r="CH16" s="711"/>
      <c r="CI16" s="711"/>
      <c r="CJ16" s="711"/>
      <c r="CK16" s="711"/>
      <c r="CL16" s="711"/>
      <c r="CM16" s="711"/>
      <c r="CN16" s="711"/>
      <c r="CO16" s="711"/>
      <c r="CP16" s="711"/>
      <c r="CQ16" s="712"/>
      <c r="CR16" s="677" t="s">
        <v>181</v>
      </c>
      <c r="CS16" s="678"/>
      <c r="CT16" s="678"/>
      <c r="CU16" s="678"/>
      <c r="CV16" s="678"/>
      <c r="CW16" s="678"/>
      <c r="CX16" s="678"/>
      <c r="CY16" s="679"/>
      <c r="CZ16" s="714" t="s">
        <v>244</v>
      </c>
      <c r="DA16" s="714"/>
      <c r="DB16" s="714"/>
      <c r="DC16" s="714"/>
      <c r="DD16" s="683" t="s">
        <v>244</v>
      </c>
      <c r="DE16" s="678"/>
      <c r="DF16" s="678"/>
      <c r="DG16" s="678"/>
      <c r="DH16" s="678"/>
      <c r="DI16" s="678"/>
      <c r="DJ16" s="678"/>
      <c r="DK16" s="678"/>
      <c r="DL16" s="678"/>
      <c r="DM16" s="678"/>
      <c r="DN16" s="678"/>
      <c r="DO16" s="678"/>
      <c r="DP16" s="679"/>
      <c r="DQ16" s="683" t="s">
        <v>245</v>
      </c>
      <c r="DR16" s="678"/>
      <c r="DS16" s="678"/>
      <c r="DT16" s="678"/>
      <c r="DU16" s="678"/>
      <c r="DV16" s="678"/>
      <c r="DW16" s="678"/>
      <c r="DX16" s="678"/>
      <c r="DY16" s="678"/>
      <c r="DZ16" s="678"/>
      <c r="EA16" s="678"/>
      <c r="EB16" s="678"/>
      <c r="EC16" s="721"/>
    </row>
    <row r="17" spans="2:133" ht="11.25" customHeight="1">
      <c r="B17" s="674" t="s">
        <v>266</v>
      </c>
      <c r="C17" s="675"/>
      <c r="D17" s="675"/>
      <c r="E17" s="675"/>
      <c r="F17" s="675"/>
      <c r="G17" s="675"/>
      <c r="H17" s="675"/>
      <c r="I17" s="675"/>
      <c r="J17" s="675"/>
      <c r="K17" s="675"/>
      <c r="L17" s="675"/>
      <c r="M17" s="675"/>
      <c r="N17" s="675"/>
      <c r="O17" s="675"/>
      <c r="P17" s="675"/>
      <c r="Q17" s="676"/>
      <c r="R17" s="677">
        <v>50016</v>
      </c>
      <c r="S17" s="678"/>
      <c r="T17" s="678"/>
      <c r="U17" s="678"/>
      <c r="V17" s="678"/>
      <c r="W17" s="678"/>
      <c r="X17" s="678"/>
      <c r="Y17" s="679"/>
      <c r="Z17" s="714">
        <v>0.9</v>
      </c>
      <c r="AA17" s="714"/>
      <c r="AB17" s="714"/>
      <c r="AC17" s="714"/>
      <c r="AD17" s="715">
        <v>50016</v>
      </c>
      <c r="AE17" s="715"/>
      <c r="AF17" s="715"/>
      <c r="AG17" s="715"/>
      <c r="AH17" s="715"/>
      <c r="AI17" s="715"/>
      <c r="AJ17" s="715"/>
      <c r="AK17" s="715"/>
      <c r="AL17" s="680">
        <v>1.7</v>
      </c>
      <c r="AM17" s="681"/>
      <c r="AN17" s="681"/>
      <c r="AO17" s="716"/>
      <c r="AP17" s="674" t="s">
        <v>267</v>
      </c>
      <c r="AQ17" s="675"/>
      <c r="AR17" s="675"/>
      <c r="AS17" s="675"/>
      <c r="AT17" s="675"/>
      <c r="AU17" s="675"/>
      <c r="AV17" s="675"/>
      <c r="AW17" s="675"/>
      <c r="AX17" s="675"/>
      <c r="AY17" s="675"/>
      <c r="AZ17" s="675"/>
      <c r="BA17" s="675"/>
      <c r="BB17" s="675"/>
      <c r="BC17" s="675"/>
      <c r="BD17" s="675"/>
      <c r="BE17" s="675"/>
      <c r="BF17" s="676"/>
      <c r="BG17" s="677" t="s">
        <v>181</v>
      </c>
      <c r="BH17" s="678"/>
      <c r="BI17" s="678"/>
      <c r="BJ17" s="678"/>
      <c r="BK17" s="678"/>
      <c r="BL17" s="678"/>
      <c r="BM17" s="678"/>
      <c r="BN17" s="679"/>
      <c r="BO17" s="714" t="s">
        <v>245</v>
      </c>
      <c r="BP17" s="714"/>
      <c r="BQ17" s="714"/>
      <c r="BR17" s="714"/>
      <c r="BS17" s="683" t="s">
        <v>181</v>
      </c>
      <c r="BT17" s="678"/>
      <c r="BU17" s="678"/>
      <c r="BV17" s="678"/>
      <c r="BW17" s="678"/>
      <c r="BX17" s="678"/>
      <c r="BY17" s="678"/>
      <c r="BZ17" s="678"/>
      <c r="CA17" s="678"/>
      <c r="CB17" s="721"/>
      <c r="CD17" s="710" t="s">
        <v>268</v>
      </c>
      <c r="CE17" s="711"/>
      <c r="CF17" s="711"/>
      <c r="CG17" s="711"/>
      <c r="CH17" s="711"/>
      <c r="CI17" s="711"/>
      <c r="CJ17" s="711"/>
      <c r="CK17" s="711"/>
      <c r="CL17" s="711"/>
      <c r="CM17" s="711"/>
      <c r="CN17" s="711"/>
      <c r="CO17" s="711"/>
      <c r="CP17" s="711"/>
      <c r="CQ17" s="712"/>
      <c r="CR17" s="677">
        <v>439286</v>
      </c>
      <c r="CS17" s="678"/>
      <c r="CT17" s="678"/>
      <c r="CU17" s="678"/>
      <c r="CV17" s="678"/>
      <c r="CW17" s="678"/>
      <c r="CX17" s="678"/>
      <c r="CY17" s="679"/>
      <c r="CZ17" s="714">
        <v>8.4</v>
      </c>
      <c r="DA17" s="714"/>
      <c r="DB17" s="714"/>
      <c r="DC17" s="714"/>
      <c r="DD17" s="683" t="s">
        <v>181</v>
      </c>
      <c r="DE17" s="678"/>
      <c r="DF17" s="678"/>
      <c r="DG17" s="678"/>
      <c r="DH17" s="678"/>
      <c r="DI17" s="678"/>
      <c r="DJ17" s="678"/>
      <c r="DK17" s="678"/>
      <c r="DL17" s="678"/>
      <c r="DM17" s="678"/>
      <c r="DN17" s="678"/>
      <c r="DO17" s="678"/>
      <c r="DP17" s="679"/>
      <c r="DQ17" s="683">
        <v>433449</v>
      </c>
      <c r="DR17" s="678"/>
      <c r="DS17" s="678"/>
      <c r="DT17" s="678"/>
      <c r="DU17" s="678"/>
      <c r="DV17" s="678"/>
      <c r="DW17" s="678"/>
      <c r="DX17" s="678"/>
      <c r="DY17" s="678"/>
      <c r="DZ17" s="678"/>
      <c r="EA17" s="678"/>
      <c r="EB17" s="678"/>
      <c r="EC17" s="721"/>
    </row>
    <row r="18" spans="2:133" ht="11.25" customHeight="1">
      <c r="B18" s="674" t="s">
        <v>269</v>
      </c>
      <c r="C18" s="675"/>
      <c r="D18" s="675"/>
      <c r="E18" s="675"/>
      <c r="F18" s="675"/>
      <c r="G18" s="675"/>
      <c r="H18" s="675"/>
      <c r="I18" s="675"/>
      <c r="J18" s="675"/>
      <c r="K18" s="675"/>
      <c r="L18" s="675"/>
      <c r="M18" s="675"/>
      <c r="N18" s="675"/>
      <c r="O18" s="675"/>
      <c r="P18" s="675"/>
      <c r="Q18" s="676"/>
      <c r="R18" s="677">
        <v>15443</v>
      </c>
      <c r="S18" s="678"/>
      <c r="T18" s="678"/>
      <c r="U18" s="678"/>
      <c r="V18" s="678"/>
      <c r="W18" s="678"/>
      <c r="X18" s="678"/>
      <c r="Y18" s="679"/>
      <c r="Z18" s="714">
        <v>0.3</v>
      </c>
      <c r="AA18" s="714"/>
      <c r="AB18" s="714"/>
      <c r="AC18" s="714"/>
      <c r="AD18" s="715">
        <v>15443</v>
      </c>
      <c r="AE18" s="715"/>
      <c r="AF18" s="715"/>
      <c r="AG18" s="715"/>
      <c r="AH18" s="715"/>
      <c r="AI18" s="715"/>
      <c r="AJ18" s="715"/>
      <c r="AK18" s="715"/>
      <c r="AL18" s="680">
        <v>0.5</v>
      </c>
      <c r="AM18" s="681"/>
      <c r="AN18" s="681"/>
      <c r="AO18" s="716"/>
      <c r="AP18" s="674" t="s">
        <v>270</v>
      </c>
      <c r="AQ18" s="675"/>
      <c r="AR18" s="675"/>
      <c r="AS18" s="675"/>
      <c r="AT18" s="675"/>
      <c r="AU18" s="675"/>
      <c r="AV18" s="675"/>
      <c r="AW18" s="675"/>
      <c r="AX18" s="675"/>
      <c r="AY18" s="675"/>
      <c r="AZ18" s="675"/>
      <c r="BA18" s="675"/>
      <c r="BB18" s="675"/>
      <c r="BC18" s="675"/>
      <c r="BD18" s="675"/>
      <c r="BE18" s="675"/>
      <c r="BF18" s="676"/>
      <c r="BG18" s="677" t="s">
        <v>181</v>
      </c>
      <c r="BH18" s="678"/>
      <c r="BI18" s="678"/>
      <c r="BJ18" s="678"/>
      <c r="BK18" s="678"/>
      <c r="BL18" s="678"/>
      <c r="BM18" s="678"/>
      <c r="BN18" s="679"/>
      <c r="BO18" s="714" t="s">
        <v>245</v>
      </c>
      <c r="BP18" s="714"/>
      <c r="BQ18" s="714"/>
      <c r="BR18" s="714"/>
      <c r="BS18" s="683" t="s">
        <v>244</v>
      </c>
      <c r="BT18" s="678"/>
      <c r="BU18" s="678"/>
      <c r="BV18" s="678"/>
      <c r="BW18" s="678"/>
      <c r="BX18" s="678"/>
      <c r="BY18" s="678"/>
      <c r="BZ18" s="678"/>
      <c r="CA18" s="678"/>
      <c r="CB18" s="721"/>
      <c r="CD18" s="710" t="s">
        <v>271</v>
      </c>
      <c r="CE18" s="711"/>
      <c r="CF18" s="711"/>
      <c r="CG18" s="711"/>
      <c r="CH18" s="711"/>
      <c r="CI18" s="711"/>
      <c r="CJ18" s="711"/>
      <c r="CK18" s="711"/>
      <c r="CL18" s="711"/>
      <c r="CM18" s="711"/>
      <c r="CN18" s="711"/>
      <c r="CO18" s="711"/>
      <c r="CP18" s="711"/>
      <c r="CQ18" s="712"/>
      <c r="CR18" s="677">
        <v>76165</v>
      </c>
      <c r="CS18" s="678"/>
      <c r="CT18" s="678"/>
      <c r="CU18" s="678"/>
      <c r="CV18" s="678"/>
      <c r="CW18" s="678"/>
      <c r="CX18" s="678"/>
      <c r="CY18" s="679"/>
      <c r="CZ18" s="714">
        <v>1.5</v>
      </c>
      <c r="DA18" s="714"/>
      <c r="DB18" s="714"/>
      <c r="DC18" s="714"/>
      <c r="DD18" s="683" t="s">
        <v>181</v>
      </c>
      <c r="DE18" s="678"/>
      <c r="DF18" s="678"/>
      <c r="DG18" s="678"/>
      <c r="DH18" s="678"/>
      <c r="DI18" s="678"/>
      <c r="DJ18" s="678"/>
      <c r="DK18" s="678"/>
      <c r="DL18" s="678"/>
      <c r="DM18" s="678"/>
      <c r="DN18" s="678"/>
      <c r="DO18" s="678"/>
      <c r="DP18" s="679"/>
      <c r="DQ18" s="683">
        <v>76165</v>
      </c>
      <c r="DR18" s="678"/>
      <c r="DS18" s="678"/>
      <c r="DT18" s="678"/>
      <c r="DU18" s="678"/>
      <c r="DV18" s="678"/>
      <c r="DW18" s="678"/>
      <c r="DX18" s="678"/>
      <c r="DY18" s="678"/>
      <c r="DZ18" s="678"/>
      <c r="EA18" s="678"/>
      <c r="EB18" s="678"/>
      <c r="EC18" s="721"/>
    </row>
    <row r="19" spans="2:133" ht="11.25" customHeight="1">
      <c r="B19" s="674" t="s">
        <v>272</v>
      </c>
      <c r="C19" s="675"/>
      <c r="D19" s="675"/>
      <c r="E19" s="675"/>
      <c r="F19" s="675"/>
      <c r="G19" s="675"/>
      <c r="H19" s="675"/>
      <c r="I19" s="675"/>
      <c r="J19" s="675"/>
      <c r="K19" s="675"/>
      <c r="L19" s="675"/>
      <c r="M19" s="675"/>
      <c r="N19" s="675"/>
      <c r="O19" s="675"/>
      <c r="P19" s="675"/>
      <c r="Q19" s="676"/>
      <c r="R19" s="677">
        <v>1436</v>
      </c>
      <c r="S19" s="678"/>
      <c r="T19" s="678"/>
      <c r="U19" s="678"/>
      <c r="V19" s="678"/>
      <c r="W19" s="678"/>
      <c r="X19" s="678"/>
      <c r="Y19" s="679"/>
      <c r="Z19" s="714">
        <v>0</v>
      </c>
      <c r="AA19" s="714"/>
      <c r="AB19" s="714"/>
      <c r="AC19" s="714"/>
      <c r="AD19" s="715">
        <v>1436</v>
      </c>
      <c r="AE19" s="715"/>
      <c r="AF19" s="715"/>
      <c r="AG19" s="715"/>
      <c r="AH19" s="715"/>
      <c r="AI19" s="715"/>
      <c r="AJ19" s="715"/>
      <c r="AK19" s="715"/>
      <c r="AL19" s="680">
        <v>0</v>
      </c>
      <c r="AM19" s="681"/>
      <c r="AN19" s="681"/>
      <c r="AO19" s="716"/>
      <c r="AP19" s="674" t="s">
        <v>273</v>
      </c>
      <c r="AQ19" s="675"/>
      <c r="AR19" s="675"/>
      <c r="AS19" s="675"/>
      <c r="AT19" s="675"/>
      <c r="AU19" s="675"/>
      <c r="AV19" s="675"/>
      <c r="AW19" s="675"/>
      <c r="AX19" s="675"/>
      <c r="AY19" s="675"/>
      <c r="AZ19" s="675"/>
      <c r="BA19" s="675"/>
      <c r="BB19" s="675"/>
      <c r="BC19" s="675"/>
      <c r="BD19" s="675"/>
      <c r="BE19" s="675"/>
      <c r="BF19" s="676"/>
      <c r="BG19" s="677">
        <v>7006</v>
      </c>
      <c r="BH19" s="678"/>
      <c r="BI19" s="678"/>
      <c r="BJ19" s="678"/>
      <c r="BK19" s="678"/>
      <c r="BL19" s="678"/>
      <c r="BM19" s="678"/>
      <c r="BN19" s="679"/>
      <c r="BO19" s="714">
        <v>0.3</v>
      </c>
      <c r="BP19" s="714"/>
      <c r="BQ19" s="714"/>
      <c r="BR19" s="714"/>
      <c r="BS19" s="683" t="s">
        <v>245</v>
      </c>
      <c r="BT19" s="678"/>
      <c r="BU19" s="678"/>
      <c r="BV19" s="678"/>
      <c r="BW19" s="678"/>
      <c r="BX19" s="678"/>
      <c r="BY19" s="678"/>
      <c r="BZ19" s="678"/>
      <c r="CA19" s="678"/>
      <c r="CB19" s="721"/>
      <c r="CD19" s="710" t="s">
        <v>274</v>
      </c>
      <c r="CE19" s="711"/>
      <c r="CF19" s="711"/>
      <c r="CG19" s="711"/>
      <c r="CH19" s="711"/>
      <c r="CI19" s="711"/>
      <c r="CJ19" s="711"/>
      <c r="CK19" s="711"/>
      <c r="CL19" s="711"/>
      <c r="CM19" s="711"/>
      <c r="CN19" s="711"/>
      <c r="CO19" s="711"/>
      <c r="CP19" s="711"/>
      <c r="CQ19" s="712"/>
      <c r="CR19" s="677" t="s">
        <v>244</v>
      </c>
      <c r="CS19" s="678"/>
      <c r="CT19" s="678"/>
      <c r="CU19" s="678"/>
      <c r="CV19" s="678"/>
      <c r="CW19" s="678"/>
      <c r="CX19" s="678"/>
      <c r="CY19" s="679"/>
      <c r="CZ19" s="714" t="s">
        <v>181</v>
      </c>
      <c r="DA19" s="714"/>
      <c r="DB19" s="714"/>
      <c r="DC19" s="714"/>
      <c r="DD19" s="683" t="s">
        <v>244</v>
      </c>
      <c r="DE19" s="678"/>
      <c r="DF19" s="678"/>
      <c r="DG19" s="678"/>
      <c r="DH19" s="678"/>
      <c r="DI19" s="678"/>
      <c r="DJ19" s="678"/>
      <c r="DK19" s="678"/>
      <c r="DL19" s="678"/>
      <c r="DM19" s="678"/>
      <c r="DN19" s="678"/>
      <c r="DO19" s="678"/>
      <c r="DP19" s="679"/>
      <c r="DQ19" s="683" t="s">
        <v>181</v>
      </c>
      <c r="DR19" s="678"/>
      <c r="DS19" s="678"/>
      <c r="DT19" s="678"/>
      <c r="DU19" s="678"/>
      <c r="DV19" s="678"/>
      <c r="DW19" s="678"/>
      <c r="DX19" s="678"/>
      <c r="DY19" s="678"/>
      <c r="DZ19" s="678"/>
      <c r="EA19" s="678"/>
      <c r="EB19" s="678"/>
      <c r="EC19" s="721"/>
    </row>
    <row r="20" spans="2:133" ht="11.25" customHeight="1">
      <c r="B20" s="674" t="s">
        <v>275</v>
      </c>
      <c r="C20" s="675"/>
      <c r="D20" s="675"/>
      <c r="E20" s="675"/>
      <c r="F20" s="675"/>
      <c r="G20" s="675"/>
      <c r="H20" s="675"/>
      <c r="I20" s="675"/>
      <c r="J20" s="675"/>
      <c r="K20" s="675"/>
      <c r="L20" s="675"/>
      <c r="M20" s="675"/>
      <c r="N20" s="675"/>
      <c r="O20" s="675"/>
      <c r="P20" s="675"/>
      <c r="Q20" s="676"/>
      <c r="R20" s="677">
        <v>223</v>
      </c>
      <c r="S20" s="678"/>
      <c r="T20" s="678"/>
      <c r="U20" s="678"/>
      <c r="V20" s="678"/>
      <c r="W20" s="678"/>
      <c r="X20" s="678"/>
      <c r="Y20" s="679"/>
      <c r="Z20" s="714">
        <v>0</v>
      </c>
      <c r="AA20" s="714"/>
      <c r="AB20" s="714"/>
      <c r="AC20" s="714"/>
      <c r="AD20" s="715">
        <v>223</v>
      </c>
      <c r="AE20" s="715"/>
      <c r="AF20" s="715"/>
      <c r="AG20" s="715"/>
      <c r="AH20" s="715"/>
      <c r="AI20" s="715"/>
      <c r="AJ20" s="715"/>
      <c r="AK20" s="715"/>
      <c r="AL20" s="680">
        <v>0</v>
      </c>
      <c r="AM20" s="681"/>
      <c r="AN20" s="681"/>
      <c r="AO20" s="716"/>
      <c r="AP20" s="674" t="s">
        <v>276</v>
      </c>
      <c r="AQ20" s="675"/>
      <c r="AR20" s="675"/>
      <c r="AS20" s="675"/>
      <c r="AT20" s="675"/>
      <c r="AU20" s="675"/>
      <c r="AV20" s="675"/>
      <c r="AW20" s="675"/>
      <c r="AX20" s="675"/>
      <c r="AY20" s="675"/>
      <c r="AZ20" s="675"/>
      <c r="BA20" s="675"/>
      <c r="BB20" s="675"/>
      <c r="BC20" s="675"/>
      <c r="BD20" s="675"/>
      <c r="BE20" s="675"/>
      <c r="BF20" s="676"/>
      <c r="BG20" s="677">
        <v>7006</v>
      </c>
      <c r="BH20" s="678"/>
      <c r="BI20" s="678"/>
      <c r="BJ20" s="678"/>
      <c r="BK20" s="678"/>
      <c r="BL20" s="678"/>
      <c r="BM20" s="678"/>
      <c r="BN20" s="679"/>
      <c r="BO20" s="714">
        <v>0.3</v>
      </c>
      <c r="BP20" s="714"/>
      <c r="BQ20" s="714"/>
      <c r="BR20" s="714"/>
      <c r="BS20" s="683" t="s">
        <v>181</v>
      </c>
      <c r="BT20" s="678"/>
      <c r="BU20" s="678"/>
      <c r="BV20" s="678"/>
      <c r="BW20" s="678"/>
      <c r="BX20" s="678"/>
      <c r="BY20" s="678"/>
      <c r="BZ20" s="678"/>
      <c r="CA20" s="678"/>
      <c r="CB20" s="721"/>
      <c r="CD20" s="710" t="s">
        <v>277</v>
      </c>
      <c r="CE20" s="711"/>
      <c r="CF20" s="711"/>
      <c r="CG20" s="711"/>
      <c r="CH20" s="711"/>
      <c r="CI20" s="711"/>
      <c r="CJ20" s="711"/>
      <c r="CK20" s="711"/>
      <c r="CL20" s="711"/>
      <c r="CM20" s="711"/>
      <c r="CN20" s="711"/>
      <c r="CO20" s="711"/>
      <c r="CP20" s="711"/>
      <c r="CQ20" s="712"/>
      <c r="CR20" s="677">
        <v>5246127</v>
      </c>
      <c r="CS20" s="678"/>
      <c r="CT20" s="678"/>
      <c r="CU20" s="678"/>
      <c r="CV20" s="678"/>
      <c r="CW20" s="678"/>
      <c r="CX20" s="678"/>
      <c r="CY20" s="679"/>
      <c r="CZ20" s="714">
        <v>100</v>
      </c>
      <c r="DA20" s="714"/>
      <c r="DB20" s="714"/>
      <c r="DC20" s="714"/>
      <c r="DD20" s="683">
        <v>1099162</v>
      </c>
      <c r="DE20" s="678"/>
      <c r="DF20" s="678"/>
      <c r="DG20" s="678"/>
      <c r="DH20" s="678"/>
      <c r="DI20" s="678"/>
      <c r="DJ20" s="678"/>
      <c r="DK20" s="678"/>
      <c r="DL20" s="678"/>
      <c r="DM20" s="678"/>
      <c r="DN20" s="678"/>
      <c r="DO20" s="678"/>
      <c r="DP20" s="679"/>
      <c r="DQ20" s="683">
        <v>3658065</v>
      </c>
      <c r="DR20" s="678"/>
      <c r="DS20" s="678"/>
      <c r="DT20" s="678"/>
      <c r="DU20" s="678"/>
      <c r="DV20" s="678"/>
      <c r="DW20" s="678"/>
      <c r="DX20" s="678"/>
      <c r="DY20" s="678"/>
      <c r="DZ20" s="678"/>
      <c r="EA20" s="678"/>
      <c r="EB20" s="678"/>
      <c r="EC20" s="721"/>
    </row>
    <row r="21" spans="2:133" ht="11.25" customHeight="1">
      <c r="B21" s="674" t="s">
        <v>278</v>
      </c>
      <c r="C21" s="675"/>
      <c r="D21" s="675"/>
      <c r="E21" s="675"/>
      <c r="F21" s="675"/>
      <c r="G21" s="675"/>
      <c r="H21" s="675"/>
      <c r="I21" s="675"/>
      <c r="J21" s="675"/>
      <c r="K21" s="675"/>
      <c r="L21" s="675"/>
      <c r="M21" s="675"/>
      <c r="N21" s="675"/>
      <c r="O21" s="675"/>
      <c r="P21" s="675"/>
      <c r="Q21" s="676"/>
      <c r="R21" s="677">
        <v>32914</v>
      </c>
      <c r="S21" s="678"/>
      <c r="T21" s="678"/>
      <c r="U21" s="678"/>
      <c r="V21" s="678"/>
      <c r="W21" s="678"/>
      <c r="X21" s="678"/>
      <c r="Y21" s="679"/>
      <c r="Z21" s="714">
        <v>0.6</v>
      </c>
      <c r="AA21" s="714"/>
      <c r="AB21" s="714"/>
      <c r="AC21" s="714"/>
      <c r="AD21" s="715">
        <v>32914</v>
      </c>
      <c r="AE21" s="715"/>
      <c r="AF21" s="715"/>
      <c r="AG21" s="715"/>
      <c r="AH21" s="715"/>
      <c r="AI21" s="715"/>
      <c r="AJ21" s="715"/>
      <c r="AK21" s="715"/>
      <c r="AL21" s="680">
        <v>1.1000000000000001</v>
      </c>
      <c r="AM21" s="681"/>
      <c r="AN21" s="681"/>
      <c r="AO21" s="716"/>
      <c r="AP21" s="771" t="s">
        <v>279</v>
      </c>
      <c r="AQ21" s="779"/>
      <c r="AR21" s="779"/>
      <c r="AS21" s="779"/>
      <c r="AT21" s="779"/>
      <c r="AU21" s="779"/>
      <c r="AV21" s="779"/>
      <c r="AW21" s="779"/>
      <c r="AX21" s="779"/>
      <c r="AY21" s="779"/>
      <c r="AZ21" s="779"/>
      <c r="BA21" s="779"/>
      <c r="BB21" s="779"/>
      <c r="BC21" s="779"/>
      <c r="BD21" s="779"/>
      <c r="BE21" s="779"/>
      <c r="BF21" s="773"/>
      <c r="BG21" s="677">
        <v>7006</v>
      </c>
      <c r="BH21" s="678"/>
      <c r="BI21" s="678"/>
      <c r="BJ21" s="678"/>
      <c r="BK21" s="678"/>
      <c r="BL21" s="678"/>
      <c r="BM21" s="678"/>
      <c r="BN21" s="679"/>
      <c r="BO21" s="714">
        <v>0.3</v>
      </c>
      <c r="BP21" s="714"/>
      <c r="BQ21" s="714"/>
      <c r="BR21" s="714"/>
      <c r="BS21" s="683" t="s">
        <v>245</v>
      </c>
      <c r="BT21" s="678"/>
      <c r="BU21" s="678"/>
      <c r="BV21" s="678"/>
      <c r="BW21" s="678"/>
      <c r="BX21" s="678"/>
      <c r="BY21" s="678"/>
      <c r="BZ21" s="678"/>
      <c r="CA21" s="678"/>
      <c r="CB21" s="721"/>
      <c r="CD21" s="784"/>
      <c r="CE21" s="727"/>
      <c r="CF21" s="727"/>
      <c r="CG21" s="727"/>
      <c r="CH21" s="727"/>
      <c r="CI21" s="727"/>
      <c r="CJ21" s="727"/>
      <c r="CK21" s="727"/>
      <c r="CL21" s="727"/>
      <c r="CM21" s="727"/>
      <c r="CN21" s="727"/>
      <c r="CO21" s="727"/>
      <c r="CP21" s="727"/>
      <c r="CQ21" s="728"/>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c r="B22" s="674" t="s">
        <v>280</v>
      </c>
      <c r="C22" s="675"/>
      <c r="D22" s="675"/>
      <c r="E22" s="675"/>
      <c r="F22" s="675"/>
      <c r="G22" s="675"/>
      <c r="H22" s="675"/>
      <c r="I22" s="675"/>
      <c r="J22" s="675"/>
      <c r="K22" s="675"/>
      <c r="L22" s="675"/>
      <c r="M22" s="675"/>
      <c r="N22" s="675"/>
      <c r="O22" s="675"/>
      <c r="P22" s="675"/>
      <c r="Q22" s="676"/>
      <c r="R22" s="677">
        <v>417071</v>
      </c>
      <c r="S22" s="678"/>
      <c r="T22" s="678"/>
      <c r="U22" s="678"/>
      <c r="V22" s="678"/>
      <c r="W22" s="678"/>
      <c r="X22" s="678"/>
      <c r="Y22" s="679"/>
      <c r="Z22" s="714">
        <v>7.7</v>
      </c>
      <c r="AA22" s="714"/>
      <c r="AB22" s="714"/>
      <c r="AC22" s="714"/>
      <c r="AD22" s="715">
        <v>243267</v>
      </c>
      <c r="AE22" s="715"/>
      <c r="AF22" s="715"/>
      <c r="AG22" s="715"/>
      <c r="AH22" s="715"/>
      <c r="AI22" s="715"/>
      <c r="AJ22" s="715"/>
      <c r="AK22" s="715"/>
      <c r="AL22" s="680">
        <v>8.4</v>
      </c>
      <c r="AM22" s="681"/>
      <c r="AN22" s="681"/>
      <c r="AO22" s="716"/>
      <c r="AP22" s="771" t="s">
        <v>281</v>
      </c>
      <c r="AQ22" s="779"/>
      <c r="AR22" s="779"/>
      <c r="AS22" s="779"/>
      <c r="AT22" s="779"/>
      <c r="AU22" s="779"/>
      <c r="AV22" s="779"/>
      <c r="AW22" s="779"/>
      <c r="AX22" s="779"/>
      <c r="AY22" s="779"/>
      <c r="AZ22" s="779"/>
      <c r="BA22" s="779"/>
      <c r="BB22" s="779"/>
      <c r="BC22" s="779"/>
      <c r="BD22" s="779"/>
      <c r="BE22" s="779"/>
      <c r="BF22" s="773"/>
      <c r="BG22" s="677" t="s">
        <v>181</v>
      </c>
      <c r="BH22" s="678"/>
      <c r="BI22" s="678"/>
      <c r="BJ22" s="678"/>
      <c r="BK22" s="678"/>
      <c r="BL22" s="678"/>
      <c r="BM22" s="678"/>
      <c r="BN22" s="679"/>
      <c r="BO22" s="714" t="s">
        <v>137</v>
      </c>
      <c r="BP22" s="714"/>
      <c r="BQ22" s="714"/>
      <c r="BR22" s="714"/>
      <c r="BS22" s="683" t="s">
        <v>244</v>
      </c>
      <c r="BT22" s="678"/>
      <c r="BU22" s="678"/>
      <c r="BV22" s="678"/>
      <c r="BW22" s="678"/>
      <c r="BX22" s="678"/>
      <c r="BY22" s="678"/>
      <c r="BZ22" s="678"/>
      <c r="CA22" s="678"/>
      <c r="CB22" s="721"/>
      <c r="CD22" s="781" t="s">
        <v>282</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c r="B23" s="674" t="s">
        <v>283</v>
      </c>
      <c r="C23" s="675"/>
      <c r="D23" s="675"/>
      <c r="E23" s="675"/>
      <c r="F23" s="675"/>
      <c r="G23" s="675"/>
      <c r="H23" s="675"/>
      <c r="I23" s="675"/>
      <c r="J23" s="675"/>
      <c r="K23" s="675"/>
      <c r="L23" s="675"/>
      <c r="M23" s="675"/>
      <c r="N23" s="675"/>
      <c r="O23" s="675"/>
      <c r="P23" s="675"/>
      <c r="Q23" s="676"/>
      <c r="R23" s="677">
        <v>243267</v>
      </c>
      <c r="S23" s="678"/>
      <c r="T23" s="678"/>
      <c r="U23" s="678"/>
      <c r="V23" s="678"/>
      <c r="W23" s="678"/>
      <c r="X23" s="678"/>
      <c r="Y23" s="679"/>
      <c r="Z23" s="714">
        <v>4.5</v>
      </c>
      <c r="AA23" s="714"/>
      <c r="AB23" s="714"/>
      <c r="AC23" s="714"/>
      <c r="AD23" s="715">
        <v>243267</v>
      </c>
      <c r="AE23" s="715"/>
      <c r="AF23" s="715"/>
      <c r="AG23" s="715"/>
      <c r="AH23" s="715"/>
      <c r="AI23" s="715"/>
      <c r="AJ23" s="715"/>
      <c r="AK23" s="715"/>
      <c r="AL23" s="680">
        <v>8.4</v>
      </c>
      <c r="AM23" s="681"/>
      <c r="AN23" s="681"/>
      <c r="AO23" s="716"/>
      <c r="AP23" s="771" t="s">
        <v>284</v>
      </c>
      <c r="AQ23" s="779"/>
      <c r="AR23" s="779"/>
      <c r="AS23" s="779"/>
      <c r="AT23" s="779"/>
      <c r="AU23" s="779"/>
      <c r="AV23" s="779"/>
      <c r="AW23" s="779"/>
      <c r="AX23" s="779"/>
      <c r="AY23" s="779"/>
      <c r="AZ23" s="779"/>
      <c r="BA23" s="779"/>
      <c r="BB23" s="779"/>
      <c r="BC23" s="779"/>
      <c r="BD23" s="779"/>
      <c r="BE23" s="779"/>
      <c r="BF23" s="773"/>
      <c r="BG23" s="677" t="s">
        <v>245</v>
      </c>
      <c r="BH23" s="678"/>
      <c r="BI23" s="678"/>
      <c r="BJ23" s="678"/>
      <c r="BK23" s="678"/>
      <c r="BL23" s="678"/>
      <c r="BM23" s="678"/>
      <c r="BN23" s="679"/>
      <c r="BO23" s="714" t="s">
        <v>137</v>
      </c>
      <c r="BP23" s="714"/>
      <c r="BQ23" s="714"/>
      <c r="BR23" s="714"/>
      <c r="BS23" s="683" t="s">
        <v>137</v>
      </c>
      <c r="BT23" s="678"/>
      <c r="BU23" s="678"/>
      <c r="BV23" s="678"/>
      <c r="BW23" s="678"/>
      <c r="BX23" s="678"/>
      <c r="BY23" s="678"/>
      <c r="BZ23" s="678"/>
      <c r="CA23" s="678"/>
      <c r="CB23" s="721"/>
      <c r="CD23" s="781" t="s">
        <v>222</v>
      </c>
      <c r="CE23" s="782"/>
      <c r="CF23" s="782"/>
      <c r="CG23" s="782"/>
      <c r="CH23" s="782"/>
      <c r="CI23" s="782"/>
      <c r="CJ23" s="782"/>
      <c r="CK23" s="782"/>
      <c r="CL23" s="782"/>
      <c r="CM23" s="782"/>
      <c r="CN23" s="782"/>
      <c r="CO23" s="782"/>
      <c r="CP23" s="782"/>
      <c r="CQ23" s="783"/>
      <c r="CR23" s="781" t="s">
        <v>285</v>
      </c>
      <c r="CS23" s="782"/>
      <c r="CT23" s="782"/>
      <c r="CU23" s="782"/>
      <c r="CV23" s="782"/>
      <c r="CW23" s="782"/>
      <c r="CX23" s="782"/>
      <c r="CY23" s="783"/>
      <c r="CZ23" s="781" t="s">
        <v>286</v>
      </c>
      <c r="DA23" s="782"/>
      <c r="DB23" s="782"/>
      <c r="DC23" s="783"/>
      <c r="DD23" s="781" t="s">
        <v>287</v>
      </c>
      <c r="DE23" s="782"/>
      <c r="DF23" s="782"/>
      <c r="DG23" s="782"/>
      <c r="DH23" s="782"/>
      <c r="DI23" s="782"/>
      <c r="DJ23" s="782"/>
      <c r="DK23" s="783"/>
      <c r="DL23" s="790" t="s">
        <v>288</v>
      </c>
      <c r="DM23" s="791"/>
      <c r="DN23" s="791"/>
      <c r="DO23" s="791"/>
      <c r="DP23" s="791"/>
      <c r="DQ23" s="791"/>
      <c r="DR23" s="791"/>
      <c r="DS23" s="791"/>
      <c r="DT23" s="791"/>
      <c r="DU23" s="791"/>
      <c r="DV23" s="792"/>
      <c r="DW23" s="781" t="s">
        <v>289</v>
      </c>
      <c r="DX23" s="782"/>
      <c r="DY23" s="782"/>
      <c r="DZ23" s="782"/>
      <c r="EA23" s="782"/>
      <c r="EB23" s="782"/>
      <c r="EC23" s="783"/>
    </row>
    <row r="24" spans="2:133" ht="11.25" customHeight="1">
      <c r="B24" s="674" t="s">
        <v>290</v>
      </c>
      <c r="C24" s="675"/>
      <c r="D24" s="675"/>
      <c r="E24" s="675"/>
      <c r="F24" s="675"/>
      <c r="G24" s="675"/>
      <c r="H24" s="675"/>
      <c r="I24" s="675"/>
      <c r="J24" s="675"/>
      <c r="K24" s="675"/>
      <c r="L24" s="675"/>
      <c r="M24" s="675"/>
      <c r="N24" s="675"/>
      <c r="O24" s="675"/>
      <c r="P24" s="675"/>
      <c r="Q24" s="676"/>
      <c r="R24" s="677">
        <v>173804</v>
      </c>
      <c r="S24" s="678"/>
      <c r="T24" s="678"/>
      <c r="U24" s="678"/>
      <c r="V24" s="678"/>
      <c r="W24" s="678"/>
      <c r="X24" s="678"/>
      <c r="Y24" s="679"/>
      <c r="Z24" s="714">
        <v>3.2</v>
      </c>
      <c r="AA24" s="714"/>
      <c r="AB24" s="714"/>
      <c r="AC24" s="714"/>
      <c r="AD24" s="715" t="s">
        <v>181</v>
      </c>
      <c r="AE24" s="715"/>
      <c r="AF24" s="715"/>
      <c r="AG24" s="715"/>
      <c r="AH24" s="715"/>
      <c r="AI24" s="715"/>
      <c r="AJ24" s="715"/>
      <c r="AK24" s="715"/>
      <c r="AL24" s="680" t="s">
        <v>137</v>
      </c>
      <c r="AM24" s="681"/>
      <c r="AN24" s="681"/>
      <c r="AO24" s="716"/>
      <c r="AP24" s="771" t="s">
        <v>291</v>
      </c>
      <c r="AQ24" s="779"/>
      <c r="AR24" s="779"/>
      <c r="AS24" s="779"/>
      <c r="AT24" s="779"/>
      <c r="AU24" s="779"/>
      <c r="AV24" s="779"/>
      <c r="AW24" s="779"/>
      <c r="AX24" s="779"/>
      <c r="AY24" s="779"/>
      <c r="AZ24" s="779"/>
      <c r="BA24" s="779"/>
      <c r="BB24" s="779"/>
      <c r="BC24" s="779"/>
      <c r="BD24" s="779"/>
      <c r="BE24" s="779"/>
      <c r="BF24" s="773"/>
      <c r="BG24" s="677" t="s">
        <v>245</v>
      </c>
      <c r="BH24" s="678"/>
      <c r="BI24" s="678"/>
      <c r="BJ24" s="678"/>
      <c r="BK24" s="678"/>
      <c r="BL24" s="678"/>
      <c r="BM24" s="678"/>
      <c r="BN24" s="679"/>
      <c r="BO24" s="714" t="s">
        <v>245</v>
      </c>
      <c r="BP24" s="714"/>
      <c r="BQ24" s="714"/>
      <c r="BR24" s="714"/>
      <c r="BS24" s="683" t="s">
        <v>181</v>
      </c>
      <c r="BT24" s="678"/>
      <c r="BU24" s="678"/>
      <c r="BV24" s="678"/>
      <c r="BW24" s="678"/>
      <c r="BX24" s="678"/>
      <c r="BY24" s="678"/>
      <c r="BZ24" s="678"/>
      <c r="CA24" s="678"/>
      <c r="CB24" s="721"/>
      <c r="CD24" s="735" t="s">
        <v>292</v>
      </c>
      <c r="CE24" s="736"/>
      <c r="CF24" s="736"/>
      <c r="CG24" s="736"/>
      <c r="CH24" s="736"/>
      <c r="CI24" s="736"/>
      <c r="CJ24" s="736"/>
      <c r="CK24" s="736"/>
      <c r="CL24" s="736"/>
      <c r="CM24" s="736"/>
      <c r="CN24" s="736"/>
      <c r="CO24" s="736"/>
      <c r="CP24" s="736"/>
      <c r="CQ24" s="737"/>
      <c r="CR24" s="732">
        <v>1880899</v>
      </c>
      <c r="CS24" s="733"/>
      <c r="CT24" s="733"/>
      <c r="CU24" s="733"/>
      <c r="CV24" s="733"/>
      <c r="CW24" s="733"/>
      <c r="CX24" s="733"/>
      <c r="CY24" s="776"/>
      <c r="CZ24" s="777">
        <v>35.9</v>
      </c>
      <c r="DA24" s="748"/>
      <c r="DB24" s="748"/>
      <c r="DC24" s="780"/>
      <c r="DD24" s="775">
        <v>1450613</v>
      </c>
      <c r="DE24" s="733"/>
      <c r="DF24" s="733"/>
      <c r="DG24" s="733"/>
      <c r="DH24" s="733"/>
      <c r="DI24" s="733"/>
      <c r="DJ24" s="733"/>
      <c r="DK24" s="776"/>
      <c r="DL24" s="775">
        <v>1445925</v>
      </c>
      <c r="DM24" s="733"/>
      <c r="DN24" s="733"/>
      <c r="DO24" s="733"/>
      <c r="DP24" s="733"/>
      <c r="DQ24" s="733"/>
      <c r="DR24" s="733"/>
      <c r="DS24" s="733"/>
      <c r="DT24" s="733"/>
      <c r="DU24" s="733"/>
      <c r="DV24" s="776"/>
      <c r="DW24" s="777">
        <v>47.7</v>
      </c>
      <c r="DX24" s="748"/>
      <c r="DY24" s="748"/>
      <c r="DZ24" s="748"/>
      <c r="EA24" s="748"/>
      <c r="EB24" s="748"/>
      <c r="EC24" s="778"/>
    </row>
    <row r="25" spans="2:133" ht="11.25" customHeight="1">
      <c r="B25" s="674" t="s">
        <v>293</v>
      </c>
      <c r="C25" s="675"/>
      <c r="D25" s="675"/>
      <c r="E25" s="675"/>
      <c r="F25" s="675"/>
      <c r="G25" s="675"/>
      <c r="H25" s="675"/>
      <c r="I25" s="675"/>
      <c r="J25" s="675"/>
      <c r="K25" s="675"/>
      <c r="L25" s="675"/>
      <c r="M25" s="675"/>
      <c r="N25" s="675"/>
      <c r="O25" s="675"/>
      <c r="P25" s="675"/>
      <c r="Q25" s="676"/>
      <c r="R25" s="677" t="s">
        <v>137</v>
      </c>
      <c r="S25" s="678"/>
      <c r="T25" s="678"/>
      <c r="U25" s="678"/>
      <c r="V25" s="678"/>
      <c r="W25" s="678"/>
      <c r="X25" s="678"/>
      <c r="Y25" s="679"/>
      <c r="Z25" s="714" t="s">
        <v>181</v>
      </c>
      <c r="AA25" s="714"/>
      <c r="AB25" s="714"/>
      <c r="AC25" s="714"/>
      <c r="AD25" s="715" t="s">
        <v>244</v>
      </c>
      <c r="AE25" s="715"/>
      <c r="AF25" s="715"/>
      <c r="AG25" s="715"/>
      <c r="AH25" s="715"/>
      <c r="AI25" s="715"/>
      <c r="AJ25" s="715"/>
      <c r="AK25" s="715"/>
      <c r="AL25" s="680" t="s">
        <v>244</v>
      </c>
      <c r="AM25" s="681"/>
      <c r="AN25" s="681"/>
      <c r="AO25" s="716"/>
      <c r="AP25" s="771" t="s">
        <v>294</v>
      </c>
      <c r="AQ25" s="779"/>
      <c r="AR25" s="779"/>
      <c r="AS25" s="779"/>
      <c r="AT25" s="779"/>
      <c r="AU25" s="779"/>
      <c r="AV25" s="779"/>
      <c r="AW25" s="779"/>
      <c r="AX25" s="779"/>
      <c r="AY25" s="779"/>
      <c r="AZ25" s="779"/>
      <c r="BA25" s="779"/>
      <c r="BB25" s="779"/>
      <c r="BC25" s="779"/>
      <c r="BD25" s="779"/>
      <c r="BE25" s="779"/>
      <c r="BF25" s="773"/>
      <c r="BG25" s="677" t="s">
        <v>245</v>
      </c>
      <c r="BH25" s="678"/>
      <c r="BI25" s="678"/>
      <c r="BJ25" s="678"/>
      <c r="BK25" s="678"/>
      <c r="BL25" s="678"/>
      <c r="BM25" s="678"/>
      <c r="BN25" s="679"/>
      <c r="BO25" s="714" t="s">
        <v>181</v>
      </c>
      <c r="BP25" s="714"/>
      <c r="BQ25" s="714"/>
      <c r="BR25" s="714"/>
      <c r="BS25" s="683" t="s">
        <v>181</v>
      </c>
      <c r="BT25" s="678"/>
      <c r="BU25" s="678"/>
      <c r="BV25" s="678"/>
      <c r="BW25" s="678"/>
      <c r="BX25" s="678"/>
      <c r="BY25" s="678"/>
      <c r="BZ25" s="678"/>
      <c r="CA25" s="678"/>
      <c r="CB25" s="721"/>
      <c r="CD25" s="710" t="s">
        <v>295</v>
      </c>
      <c r="CE25" s="711"/>
      <c r="CF25" s="711"/>
      <c r="CG25" s="711"/>
      <c r="CH25" s="711"/>
      <c r="CI25" s="711"/>
      <c r="CJ25" s="711"/>
      <c r="CK25" s="711"/>
      <c r="CL25" s="711"/>
      <c r="CM25" s="711"/>
      <c r="CN25" s="711"/>
      <c r="CO25" s="711"/>
      <c r="CP25" s="711"/>
      <c r="CQ25" s="712"/>
      <c r="CR25" s="677">
        <v>852783</v>
      </c>
      <c r="CS25" s="696"/>
      <c r="CT25" s="696"/>
      <c r="CU25" s="696"/>
      <c r="CV25" s="696"/>
      <c r="CW25" s="696"/>
      <c r="CX25" s="696"/>
      <c r="CY25" s="697"/>
      <c r="CZ25" s="680">
        <v>16.3</v>
      </c>
      <c r="DA25" s="698"/>
      <c r="DB25" s="698"/>
      <c r="DC25" s="699"/>
      <c r="DD25" s="683">
        <v>792608</v>
      </c>
      <c r="DE25" s="696"/>
      <c r="DF25" s="696"/>
      <c r="DG25" s="696"/>
      <c r="DH25" s="696"/>
      <c r="DI25" s="696"/>
      <c r="DJ25" s="696"/>
      <c r="DK25" s="697"/>
      <c r="DL25" s="683">
        <v>788564</v>
      </c>
      <c r="DM25" s="696"/>
      <c r="DN25" s="696"/>
      <c r="DO25" s="696"/>
      <c r="DP25" s="696"/>
      <c r="DQ25" s="696"/>
      <c r="DR25" s="696"/>
      <c r="DS25" s="696"/>
      <c r="DT25" s="696"/>
      <c r="DU25" s="696"/>
      <c r="DV25" s="697"/>
      <c r="DW25" s="680">
        <v>26</v>
      </c>
      <c r="DX25" s="698"/>
      <c r="DY25" s="698"/>
      <c r="DZ25" s="698"/>
      <c r="EA25" s="698"/>
      <c r="EB25" s="698"/>
      <c r="EC25" s="713"/>
    </row>
    <row r="26" spans="2:133" ht="11.25" customHeight="1">
      <c r="B26" s="674" t="s">
        <v>296</v>
      </c>
      <c r="C26" s="675"/>
      <c r="D26" s="675"/>
      <c r="E26" s="675"/>
      <c r="F26" s="675"/>
      <c r="G26" s="675"/>
      <c r="H26" s="675"/>
      <c r="I26" s="675"/>
      <c r="J26" s="675"/>
      <c r="K26" s="675"/>
      <c r="L26" s="675"/>
      <c r="M26" s="675"/>
      <c r="N26" s="675"/>
      <c r="O26" s="675"/>
      <c r="P26" s="675"/>
      <c r="Q26" s="676"/>
      <c r="R26" s="677">
        <v>3036735</v>
      </c>
      <c r="S26" s="678"/>
      <c r="T26" s="678"/>
      <c r="U26" s="678"/>
      <c r="V26" s="678"/>
      <c r="W26" s="678"/>
      <c r="X26" s="678"/>
      <c r="Y26" s="679"/>
      <c r="Z26" s="714">
        <v>56.1</v>
      </c>
      <c r="AA26" s="714"/>
      <c r="AB26" s="714"/>
      <c r="AC26" s="714"/>
      <c r="AD26" s="715">
        <v>2862931</v>
      </c>
      <c r="AE26" s="715"/>
      <c r="AF26" s="715"/>
      <c r="AG26" s="715"/>
      <c r="AH26" s="715"/>
      <c r="AI26" s="715"/>
      <c r="AJ26" s="715"/>
      <c r="AK26" s="715"/>
      <c r="AL26" s="680">
        <v>98.4</v>
      </c>
      <c r="AM26" s="681"/>
      <c r="AN26" s="681"/>
      <c r="AO26" s="716"/>
      <c r="AP26" s="771" t="s">
        <v>297</v>
      </c>
      <c r="AQ26" s="772"/>
      <c r="AR26" s="772"/>
      <c r="AS26" s="772"/>
      <c r="AT26" s="772"/>
      <c r="AU26" s="772"/>
      <c r="AV26" s="772"/>
      <c r="AW26" s="772"/>
      <c r="AX26" s="772"/>
      <c r="AY26" s="772"/>
      <c r="AZ26" s="772"/>
      <c r="BA26" s="772"/>
      <c r="BB26" s="772"/>
      <c r="BC26" s="772"/>
      <c r="BD26" s="772"/>
      <c r="BE26" s="772"/>
      <c r="BF26" s="773"/>
      <c r="BG26" s="677" t="s">
        <v>181</v>
      </c>
      <c r="BH26" s="678"/>
      <c r="BI26" s="678"/>
      <c r="BJ26" s="678"/>
      <c r="BK26" s="678"/>
      <c r="BL26" s="678"/>
      <c r="BM26" s="678"/>
      <c r="BN26" s="679"/>
      <c r="BO26" s="714" t="s">
        <v>245</v>
      </c>
      <c r="BP26" s="714"/>
      <c r="BQ26" s="714"/>
      <c r="BR26" s="714"/>
      <c r="BS26" s="683" t="s">
        <v>181</v>
      </c>
      <c r="BT26" s="678"/>
      <c r="BU26" s="678"/>
      <c r="BV26" s="678"/>
      <c r="BW26" s="678"/>
      <c r="BX26" s="678"/>
      <c r="BY26" s="678"/>
      <c r="BZ26" s="678"/>
      <c r="CA26" s="678"/>
      <c r="CB26" s="721"/>
      <c r="CD26" s="710" t="s">
        <v>298</v>
      </c>
      <c r="CE26" s="711"/>
      <c r="CF26" s="711"/>
      <c r="CG26" s="711"/>
      <c r="CH26" s="711"/>
      <c r="CI26" s="711"/>
      <c r="CJ26" s="711"/>
      <c r="CK26" s="711"/>
      <c r="CL26" s="711"/>
      <c r="CM26" s="711"/>
      <c r="CN26" s="711"/>
      <c r="CO26" s="711"/>
      <c r="CP26" s="711"/>
      <c r="CQ26" s="712"/>
      <c r="CR26" s="677">
        <v>568071</v>
      </c>
      <c r="CS26" s="678"/>
      <c r="CT26" s="678"/>
      <c r="CU26" s="678"/>
      <c r="CV26" s="678"/>
      <c r="CW26" s="678"/>
      <c r="CX26" s="678"/>
      <c r="CY26" s="679"/>
      <c r="CZ26" s="680">
        <v>10.8</v>
      </c>
      <c r="DA26" s="698"/>
      <c r="DB26" s="698"/>
      <c r="DC26" s="699"/>
      <c r="DD26" s="683">
        <v>514533</v>
      </c>
      <c r="DE26" s="678"/>
      <c r="DF26" s="678"/>
      <c r="DG26" s="678"/>
      <c r="DH26" s="678"/>
      <c r="DI26" s="678"/>
      <c r="DJ26" s="678"/>
      <c r="DK26" s="679"/>
      <c r="DL26" s="683" t="s">
        <v>245</v>
      </c>
      <c r="DM26" s="678"/>
      <c r="DN26" s="678"/>
      <c r="DO26" s="678"/>
      <c r="DP26" s="678"/>
      <c r="DQ26" s="678"/>
      <c r="DR26" s="678"/>
      <c r="DS26" s="678"/>
      <c r="DT26" s="678"/>
      <c r="DU26" s="678"/>
      <c r="DV26" s="679"/>
      <c r="DW26" s="680" t="s">
        <v>244</v>
      </c>
      <c r="DX26" s="698"/>
      <c r="DY26" s="698"/>
      <c r="DZ26" s="698"/>
      <c r="EA26" s="698"/>
      <c r="EB26" s="698"/>
      <c r="EC26" s="713"/>
    </row>
    <row r="27" spans="2:133" ht="11.25" customHeight="1">
      <c r="B27" s="674" t="s">
        <v>299</v>
      </c>
      <c r="C27" s="675"/>
      <c r="D27" s="675"/>
      <c r="E27" s="675"/>
      <c r="F27" s="675"/>
      <c r="G27" s="675"/>
      <c r="H27" s="675"/>
      <c r="I27" s="675"/>
      <c r="J27" s="675"/>
      <c r="K27" s="675"/>
      <c r="L27" s="675"/>
      <c r="M27" s="675"/>
      <c r="N27" s="675"/>
      <c r="O27" s="675"/>
      <c r="P27" s="675"/>
      <c r="Q27" s="676"/>
      <c r="R27" s="677">
        <v>2311</v>
      </c>
      <c r="S27" s="678"/>
      <c r="T27" s="678"/>
      <c r="U27" s="678"/>
      <c r="V27" s="678"/>
      <c r="W27" s="678"/>
      <c r="X27" s="678"/>
      <c r="Y27" s="679"/>
      <c r="Z27" s="714">
        <v>0</v>
      </c>
      <c r="AA27" s="714"/>
      <c r="AB27" s="714"/>
      <c r="AC27" s="714"/>
      <c r="AD27" s="715">
        <v>2311</v>
      </c>
      <c r="AE27" s="715"/>
      <c r="AF27" s="715"/>
      <c r="AG27" s="715"/>
      <c r="AH27" s="715"/>
      <c r="AI27" s="715"/>
      <c r="AJ27" s="715"/>
      <c r="AK27" s="715"/>
      <c r="AL27" s="680">
        <v>0.1</v>
      </c>
      <c r="AM27" s="681"/>
      <c r="AN27" s="681"/>
      <c r="AO27" s="716"/>
      <c r="AP27" s="674" t="s">
        <v>300</v>
      </c>
      <c r="AQ27" s="675"/>
      <c r="AR27" s="675"/>
      <c r="AS27" s="675"/>
      <c r="AT27" s="675"/>
      <c r="AU27" s="675"/>
      <c r="AV27" s="675"/>
      <c r="AW27" s="675"/>
      <c r="AX27" s="675"/>
      <c r="AY27" s="675"/>
      <c r="AZ27" s="675"/>
      <c r="BA27" s="675"/>
      <c r="BB27" s="675"/>
      <c r="BC27" s="675"/>
      <c r="BD27" s="675"/>
      <c r="BE27" s="675"/>
      <c r="BF27" s="676"/>
      <c r="BG27" s="677">
        <v>2297115</v>
      </c>
      <c r="BH27" s="678"/>
      <c r="BI27" s="678"/>
      <c r="BJ27" s="678"/>
      <c r="BK27" s="678"/>
      <c r="BL27" s="678"/>
      <c r="BM27" s="678"/>
      <c r="BN27" s="679"/>
      <c r="BO27" s="714">
        <v>100</v>
      </c>
      <c r="BP27" s="714"/>
      <c r="BQ27" s="714"/>
      <c r="BR27" s="714"/>
      <c r="BS27" s="683">
        <v>62304</v>
      </c>
      <c r="BT27" s="678"/>
      <c r="BU27" s="678"/>
      <c r="BV27" s="678"/>
      <c r="BW27" s="678"/>
      <c r="BX27" s="678"/>
      <c r="BY27" s="678"/>
      <c r="BZ27" s="678"/>
      <c r="CA27" s="678"/>
      <c r="CB27" s="721"/>
      <c r="CD27" s="710" t="s">
        <v>301</v>
      </c>
      <c r="CE27" s="711"/>
      <c r="CF27" s="711"/>
      <c r="CG27" s="711"/>
      <c r="CH27" s="711"/>
      <c r="CI27" s="711"/>
      <c r="CJ27" s="711"/>
      <c r="CK27" s="711"/>
      <c r="CL27" s="711"/>
      <c r="CM27" s="711"/>
      <c r="CN27" s="711"/>
      <c r="CO27" s="711"/>
      <c r="CP27" s="711"/>
      <c r="CQ27" s="712"/>
      <c r="CR27" s="677">
        <v>588830</v>
      </c>
      <c r="CS27" s="696"/>
      <c r="CT27" s="696"/>
      <c r="CU27" s="696"/>
      <c r="CV27" s="696"/>
      <c r="CW27" s="696"/>
      <c r="CX27" s="696"/>
      <c r="CY27" s="697"/>
      <c r="CZ27" s="680">
        <v>11.2</v>
      </c>
      <c r="DA27" s="698"/>
      <c r="DB27" s="698"/>
      <c r="DC27" s="699"/>
      <c r="DD27" s="683">
        <v>224556</v>
      </c>
      <c r="DE27" s="696"/>
      <c r="DF27" s="696"/>
      <c r="DG27" s="696"/>
      <c r="DH27" s="696"/>
      <c r="DI27" s="696"/>
      <c r="DJ27" s="696"/>
      <c r="DK27" s="697"/>
      <c r="DL27" s="683">
        <v>223912</v>
      </c>
      <c r="DM27" s="696"/>
      <c r="DN27" s="696"/>
      <c r="DO27" s="696"/>
      <c r="DP27" s="696"/>
      <c r="DQ27" s="696"/>
      <c r="DR27" s="696"/>
      <c r="DS27" s="696"/>
      <c r="DT27" s="696"/>
      <c r="DU27" s="696"/>
      <c r="DV27" s="697"/>
      <c r="DW27" s="680">
        <v>7.4</v>
      </c>
      <c r="DX27" s="698"/>
      <c r="DY27" s="698"/>
      <c r="DZ27" s="698"/>
      <c r="EA27" s="698"/>
      <c r="EB27" s="698"/>
      <c r="EC27" s="713"/>
    </row>
    <row r="28" spans="2:133" ht="11.25" customHeight="1">
      <c r="B28" s="674" t="s">
        <v>302</v>
      </c>
      <c r="C28" s="675"/>
      <c r="D28" s="675"/>
      <c r="E28" s="675"/>
      <c r="F28" s="675"/>
      <c r="G28" s="675"/>
      <c r="H28" s="675"/>
      <c r="I28" s="675"/>
      <c r="J28" s="675"/>
      <c r="K28" s="675"/>
      <c r="L28" s="675"/>
      <c r="M28" s="675"/>
      <c r="N28" s="675"/>
      <c r="O28" s="675"/>
      <c r="P28" s="675"/>
      <c r="Q28" s="676"/>
      <c r="R28" s="677">
        <v>29221</v>
      </c>
      <c r="S28" s="678"/>
      <c r="T28" s="678"/>
      <c r="U28" s="678"/>
      <c r="V28" s="678"/>
      <c r="W28" s="678"/>
      <c r="X28" s="678"/>
      <c r="Y28" s="679"/>
      <c r="Z28" s="714">
        <v>0.5</v>
      </c>
      <c r="AA28" s="714"/>
      <c r="AB28" s="714"/>
      <c r="AC28" s="714"/>
      <c r="AD28" s="715" t="s">
        <v>181</v>
      </c>
      <c r="AE28" s="715"/>
      <c r="AF28" s="715"/>
      <c r="AG28" s="715"/>
      <c r="AH28" s="715"/>
      <c r="AI28" s="715"/>
      <c r="AJ28" s="715"/>
      <c r="AK28" s="715"/>
      <c r="AL28" s="680" t="s">
        <v>245</v>
      </c>
      <c r="AM28" s="681"/>
      <c r="AN28" s="681"/>
      <c r="AO28" s="716"/>
      <c r="AP28" s="674"/>
      <c r="AQ28" s="675"/>
      <c r="AR28" s="675"/>
      <c r="AS28" s="675"/>
      <c r="AT28" s="675"/>
      <c r="AU28" s="675"/>
      <c r="AV28" s="675"/>
      <c r="AW28" s="675"/>
      <c r="AX28" s="675"/>
      <c r="AY28" s="675"/>
      <c r="AZ28" s="675"/>
      <c r="BA28" s="675"/>
      <c r="BB28" s="675"/>
      <c r="BC28" s="675"/>
      <c r="BD28" s="675"/>
      <c r="BE28" s="675"/>
      <c r="BF28" s="676"/>
      <c r="BG28" s="677"/>
      <c r="BH28" s="678"/>
      <c r="BI28" s="678"/>
      <c r="BJ28" s="678"/>
      <c r="BK28" s="678"/>
      <c r="BL28" s="678"/>
      <c r="BM28" s="678"/>
      <c r="BN28" s="679"/>
      <c r="BO28" s="714"/>
      <c r="BP28" s="714"/>
      <c r="BQ28" s="714"/>
      <c r="BR28" s="714"/>
      <c r="BS28" s="683"/>
      <c r="BT28" s="678"/>
      <c r="BU28" s="678"/>
      <c r="BV28" s="678"/>
      <c r="BW28" s="678"/>
      <c r="BX28" s="678"/>
      <c r="BY28" s="678"/>
      <c r="BZ28" s="678"/>
      <c r="CA28" s="678"/>
      <c r="CB28" s="721"/>
      <c r="CD28" s="710" t="s">
        <v>303</v>
      </c>
      <c r="CE28" s="711"/>
      <c r="CF28" s="711"/>
      <c r="CG28" s="711"/>
      <c r="CH28" s="711"/>
      <c r="CI28" s="711"/>
      <c r="CJ28" s="711"/>
      <c r="CK28" s="711"/>
      <c r="CL28" s="711"/>
      <c r="CM28" s="711"/>
      <c r="CN28" s="711"/>
      <c r="CO28" s="711"/>
      <c r="CP28" s="711"/>
      <c r="CQ28" s="712"/>
      <c r="CR28" s="677">
        <v>439286</v>
      </c>
      <c r="CS28" s="678"/>
      <c r="CT28" s="678"/>
      <c r="CU28" s="678"/>
      <c r="CV28" s="678"/>
      <c r="CW28" s="678"/>
      <c r="CX28" s="678"/>
      <c r="CY28" s="679"/>
      <c r="CZ28" s="680">
        <v>8.4</v>
      </c>
      <c r="DA28" s="698"/>
      <c r="DB28" s="698"/>
      <c r="DC28" s="699"/>
      <c r="DD28" s="683">
        <v>433449</v>
      </c>
      <c r="DE28" s="678"/>
      <c r="DF28" s="678"/>
      <c r="DG28" s="678"/>
      <c r="DH28" s="678"/>
      <c r="DI28" s="678"/>
      <c r="DJ28" s="678"/>
      <c r="DK28" s="679"/>
      <c r="DL28" s="683">
        <v>433449</v>
      </c>
      <c r="DM28" s="678"/>
      <c r="DN28" s="678"/>
      <c r="DO28" s="678"/>
      <c r="DP28" s="678"/>
      <c r="DQ28" s="678"/>
      <c r="DR28" s="678"/>
      <c r="DS28" s="678"/>
      <c r="DT28" s="678"/>
      <c r="DU28" s="678"/>
      <c r="DV28" s="679"/>
      <c r="DW28" s="680">
        <v>14.3</v>
      </c>
      <c r="DX28" s="698"/>
      <c r="DY28" s="698"/>
      <c r="DZ28" s="698"/>
      <c r="EA28" s="698"/>
      <c r="EB28" s="698"/>
      <c r="EC28" s="713"/>
    </row>
    <row r="29" spans="2:133" ht="11.25" customHeight="1">
      <c r="B29" s="674" t="s">
        <v>304</v>
      </c>
      <c r="C29" s="675"/>
      <c r="D29" s="675"/>
      <c r="E29" s="675"/>
      <c r="F29" s="675"/>
      <c r="G29" s="675"/>
      <c r="H29" s="675"/>
      <c r="I29" s="675"/>
      <c r="J29" s="675"/>
      <c r="K29" s="675"/>
      <c r="L29" s="675"/>
      <c r="M29" s="675"/>
      <c r="N29" s="675"/>
      <c r="O29" s="675"/>
      <c r="P29" s="675"/>
      <c r="Q29" s="676"/>
      <c r="R29" s="677">
        <v>68808</v>
      </c>
      <c r="S29" s="678"/>
      <c r="T29" s="678"/>
      <c r="U29" s="678"/>
      <c r="V29" s="678"/>
      <c r="W29" s="678"/>
      <c r="X29" s="678"/>
      <c r="Y29" s="679"/>
      <c r="Z29" s="714">
        <v>1.3</v>
      </c>
      <c r="AA29" s="714"/>
      <c r="AB29" s="714"/>
      <c r="AC29" s="714"/>
      <c r="AD29" s="715">
        <v>2948</v>
      </c>
      <c r="AE29" s="715"/>
      <c r="AF29" s="715"/>
      <c r="AG29" s="715"/>
      <c r="AH29" s="715"/>
      <c r="AI29" s="715"/>
      <c r="AJ29" s="715"/>
      <c r="AK29" s="715"/>
      <c r="AL29" s="680">
        <v>0.1</v>
      </c>
      <c r="AM29" s="681"/>
      <c r="AN29" s="681"/>
      <c r="AO29" s="716"/>
      <c r="AP29" s="658"/>
      <c r="AQ29" s="659"/>
      <c r="AR29" s="659"/>
      <c r="AS29" s="659"/>
      <c r="AT29" s="659"/>
      <c r="AU29" s="659"/>
      <c r="AV29" s="659"/>
      <c r="AW29" s="659"/>
      <c r="AX29" s="659"/>
      <c r="AY29" s="659"/>
      <c r="AZ29" s="659"/>
      <c r="BA29" s="659"/>
      <c r="BB29" s="659"/>
      <c r="BC29" s="659"/>
      <c r="BD29" s="659"/>
      <c r="BE29" s="659"/>
      <c r="BF29" s="660"/>
      <c r="BG29" s="677"/>
      <c r="BH29" s="678"/>
      <c r="BI29" s="678"/>
      <c r="BJ29" s="678"/>
      <c r="BK29" s="678"/>
      <c r="BL29" s="678"/>
      <c r="BM29" s="678"/>
      <c r="BN29" s="679"/>
      <c r="BO29" s="714"/>
      <c r="BP29" s="714"/>
      <c r="BQ29" s="714"/>
      <c r="BR29" s="714"/>
      <c r="BS29" s="715"/>
      <c r="BT29" s="715"/>
      <c r="BU29" s="715"/>
      <c r="BV29" s="715"/>
      <c r="BW29" s="715"/>
      <c r="BX29" s="715"/>
      <c r="BY29" s="715"/>
      <c r="BZ29" s="715"/>
      <c r="CA29" s="715"/>
      <c r="CB29" s="774"/>
      <c r="CD29" s="765" t="s">
        <v>305</v>
      </c>
      <c r="CE29" s="766"/>
      <c r="CF29" s="710" t="s">
        <v>70</v>
      </c>
      <c r="CG29" s="711"/>
      <c r="CH29" s="711"/>
      <c r="CI29" s="711"/>
      <c r="CJ29" s="711"/>
      <c r="CK29" s="711"/>
      <c r="CL29" s="711"/>
      <c r="CM29" s="711"/>
      <c r="CN29" s="711"/>
      <c r="CO29" s="711"/>
      <c r="CP29" s="711"/>
      <c r="CQ29" s="712"/>
      <c r="CR29" s="677">
        <v>439286</v>
      </c>
      <c r="CS29" s="696"/>
      <c r="CT29" s="696"/>
      <c r="CU29" s="696"/>
      <c r="CV29" s="696"/>
      <c r="CW29" s="696"/>
      <c r="CX29" s="696"/>
      <c r="CY29" s="697"/>
      <c r="CZ29" s="680">
        <v>8.4</v>
      </c>
      <c r="DA29" s="698"/>
      <c r="DB29" s="698"/>
      <c r="DC29" s="699"/>
      <c r="DD29" s="683">
        <v>433449</v>
      </c>
      <c r="DE29" s="696"/>
      <c r="DF29" s="696"/>
      <c r="DG29" s="696"/>
      <c r="DH29" s="696"/>
      <c r="DI29" s="696"/>
      <c r="DJ29" s="696"/>
      <c r="DK29" s="697"/>
      <c r="DL29" s="683">
        <v>433449</v>
      </c>
      <c r="DM29" s="696"/>
      <c r="DN29" s="696"/>
      <c r="DO29" s="696"/>
      <c r="DP29" s="696"/>
      <c r="DQ29" s="696"/>
      <c r="DR29" s="696"/>
      <c r="DS29" s="696"/>
      <c r="DT29" s="696"/>
      <c r="DU29" s="696"/>
      <c r="DV29" s="697"/>
      <c r="DW29" s="680">
        <v>14.3</v>
      </c>
      <c r="DX29" s="698"/>
      <c r="DY29" s="698"/>
      <c r="DZ29" s="698"/>
      <c r="EA29" s="698"/>
      <c r="EB29" s="698"/>
      <c r="EC29" s="713"/>
    </row>
    <row r="30" spans="2:133" ht="11.25" customHeight="1">
      <c r="B30" s="674" t="s">
        <v>306</v>
      </c>
      <c r="C30" s="675"/>
      <c r="D30" s="675"/>
      <c r="E30" s="675"/>
      <c r="F30" s="675"/>
      <c r="G30" s="675"/>
      <c r="H30" s="675"/>
      <c r="I30" s="675"/>
      <c r="J30" s="675"/>
      <c r="K30" s="675"/>
      <c r="L30" s="675"/>
      <c r="M30" s="675"/>
      <c r="N30" s="675"/>
      <c r="O30" s="675"/>
      <c r="P30" s="675"/>
      <c r="Q30" s="676"/>
      <c r="R30" s="677">
        <v>84861</v>
      </c>
      <c r="S30" s="678"/>
      <c r="T30" s="678"/>
      <c r="U30" s="678"/>
      <c r="V30" s="678"/>
      <c r="W30" s="678"/>
      <c r="X30" s="678"/>
      <c r="Y30" s="679"/>
      <c r="Z30" s="714">
        <v>1.6</v>
      </c>
      <c r="AA30" s="714"/>
      <c r="AB30" s="714"/>
      <c r="AC30" s="714"/>
      <c r="AD30" s="715" t="s">
        <v>181</v>
      </c>
      <c r="AE30" s="715"/>
      <c r="AF30" s="715"/>
      <c r="AG30" s="715"/>
      <c r="AH30" s="715"/>
      <c r="AI30" s="715"/>
      <c r="AJ30" s="715"/>
      <c r="AK30" s="715"/>
      <c r="AL30" s="680" t="s">
        <v>244</v>
      </c>
      <c r="AM30" s="681"/>
      <c r="AN30" s="681"/>
      <c r="AO30" s="716"/>
      <c r="AP30" s="738" t="s">
        <v>222</v>
      </c>
      <c r="AQ30" s="739"/>
      <c r="AR30" s="739"/>
      <c r="AS30" s="739"/>
      <c r="AT30" s="739"/>
      <c r="AU30" s="739"/>
      <c r="AV30" s="739"/>
      <c r="AW30" s="739"/>
      <c r="AX30" s="739"/>
      <c r="AY30" s="739"/>
      <c r="AZ30" s="739"/>
      <c r="BA30" s="739"/>
      <c r="BB30" s="739"/>
      <c r="BC30" s="739"/>
      <c r="BD30" s="739"/>
      <c r="BE30" s="739"/>
      <c r="BF30" s="740"/>
      <c r="BG30" s="738" t="s">
        <v>307</v>
      </c>
      <c r="BH30" s="763"/>
      <c r="BI30" s="763"/>
      <c r="BJ30" s="763"/>
      <c r="BK30" s="763"/>
      <c r="BL30" s="763"/>
      <c r="BM30" s="763"/>
      <c r="BN30" s="763"/>
      <c r="BO30" s="763"/>
      <c r="BP30" s="763"/>
      <c r="BQ30" s="764"/>
      <c r="BR30" s="738" t="s">
        <v>308</v>
      </c>
      <c r="BS30" s="763"/>
      <c r="BT30" s="763"/>
      <c r="BU30" s="763"/>
      <c r="BV30" s="763"/>
      <c r="BW30" s="763"/>
      <c r="BX30" s="763"/>
      <c r="BY30" s="763"/>
      <c r="BZ30" s="763"/>
      <c r="CA30" s="763"/>
      <c r="CB30" s="764"/>
      <c r="CD30" s="767"/>
      <c r="CE30" s="768"/>
      <c r="CF30" s="710" t="s">
        <v>309</v>
      </c>
      <c r="CG30" s="711"/>
      <c r="CH30" s="711"/>
      <c r="CI30" s="711"/>
      <c r="CJ30" s="711"/>
      <c r="CK30" s="711"/>
      <c r="CL30" s="711"/>
      <c r="CM30" s="711"/>
      <c r="CN30" s="711"/>
      <c r="CO30" s="711"/>
      <c r="CP30" s="711"/>
      <c r="CQ30" s="712"/>
      <c r="CR30" s="677">
        <v>418703</v>
      </c>
      <c r="CS30" s="678"/>
      <c r="CT30" s="678"/>
      <c r="CU30" s="678"/>
      <c r="CV30" s="678"/>
      <c r="CW30" s="678"/>
      <c r="CX30" s="678"/>
      <c r="CY30" s="679"/>
      <c r="CZ30" s="680">
        <v>8</v>
      </c>
      <c r="DA30" s="698"/>
      <c r="DB30" s="698"/>
      <c r="DC30" s="699"/>
      <c r="DD30" s="683">
        <v>413030</v>
      </c>
      <c r="DE30" s="678"/>
      <c r="DF30" s="678"/>
      <c r="DG30" s="678"/>
      <c r="DH30" s="678"/>
      <c r="DI30" s="678"/>
      <c r="DJ30" s="678"/>
      <c r="DK30" s="679"/>
      <c r="DL30" s="683">
        <v>413030</v>
      </c>
      <c r="DM30" s="678"/>
      <c r="DN30" s="678"/>
      <c r="DO30" s="678"/>
      <c r="DP30" s="678"/>
      <c r="DQ30" s="678"/>
      <c r="DR30" s="678"/>
      <c r="DS30" s="678"/>
      <c r="DT30" s="678"/>
      <c r="DU30" s="678"/>
      <c r="DV30" s="679"/>
      <c r="DW30" s="680">
        <v>13.6</v>
      </c>
      <c r="DX30" s="698"/>
      <c r="DY30" s="698"/>
      <c r="DZ30" s="698"/>
      <c r="EA30" s="698"/>
      <c r="EB30" s="698"/>
      <c r="EC30" s="713"/>
    </row>
    <row r="31" spans="2:133" ht="11.25" customHeight="1">
      <c r="B31" s="674" t="s">
        <v>310</v>
      </c>
      <c r="C31" s="675"/>
      <c r="D31" s="675"/>
      <c r="E31" s="675"/>
      <c r="F31" s="675"/>
      <c r="G31" s="675"/>
      <c r="H31" s="675"/>
      <c r="I31" s="675"/>
      <c r="J31" s="675"/>
      <c r="K31" s="675"/>
      <c r="L31" s="675"/>
      <c r="M31" s="675"/>
      <c r="N31" s="675"/>
      <c r="O31" s="675"/>
      <c r="P31" s="675"/>
      <c r="Q31" s="676"/>
      <c r="R31" s="677">
        <v>412469</v>
      </c>
      <c r="S31" s="678"/>
      <c r="T31" s="678"/>
      <c r="U31" s="678"/>
      <c r="V31" s="678"/>
      <c r="W31" s="678"/>
      <c r="X31" s="678"/>
      <c r="Y31" s="679"/>
      <c r="Z31" s="714">
        <v>7.6</v>
      </c>
      <c r="AA31" s="714"/>
      <c r="AB31" s="714"/>
      <c r="AC31" s="714"/>
      <c r="AD31" s="715" t="s">
        <v>181</v>
      </c>
      <c r="AE31" s="715"/>
      <c r="AF31" s="715"/>
      <c r="AG31" s="715"/>
      <c r="AH31" s="715"/>
      <c r="AI31" s="715"/>
      <c r="AJ31" s="715"/>
      <c r="AK31" s="715"/>
      <c r="AL31" s="680" t="s">
        <v>181</v>
      </c>
      <c r="AM31" s="681"/>
      <c r="AN31" s="681"/>
      <c r="AO31" s="716"/>
      <c r="AP31" s="751" t="s">
        <v>311</v>
      </c>
      <c r="AQ31" s="752"/>
      <c r="AR31" s="752"/>
      <c r="AS31" s="752"/>
      <c r="AT31" s="757" t="s">
        <v>312</v>
      </c>
      <c r="AU31" s="228"/>
      <c r="AV31" s="228"/>
      <c r="AW31" s="228"/>
      <c r="AX31" s="743" t="s">
        <v>186</v>
      </c>
      <c r="AY31" s="744"/>
      <c r="AZ31" s="744"/>
      <c r="BA31" s="744"/>
      <c r="BB31" s="744"/>
      <c r="BC31" s="744"/>
      <c r="BD31" s="744"/>
      <c r="BE31" s="744"/>
      <c r="BF31" s="745"/>
      <c r="BG31" s="746">
        <v>99.5</v>
      </c>
      <c r="BH31" s="747"/>
      <c r="BI31" s="747"/>
      <c r="BJ31" s="747"/>
      <c r="BK31" s="747"/>
      <c r="BL31" s="747"/>
      <c r="BM31" s="748">
        <v>99</v>
      </c>
      <c r="BN31" s="747"/>
      <c r="BO31" s="747"/>
      <c r="BP31" s="747"/>
      <c r="BQ31" s="749"/>
      <c r="BR31" s="746">
        <v>99.7</v>
      </c>
      <c r="BS31" s="747"/>
      <c r="BT31" s="747"/>
      <c r="BU31" s="747"/>
      <c r="BV31" s="747"/>
      <c r="BW31" s="747"/>
      <c r="BX31" s="748">
        <v>99.2</v>
      </c>
      <c r="BY31" s="747"/>
      <c r="BZ31" s="747"/>
      <c r="CA31" s="747"/>
      <c r="CB31" s="749"/>
      <c r="CD31" s="767"/>
      <c r="CE31" s="768"/>
      <c r="CF31" s="710" t="s">
        <v>313</v>
      </c>
      <c r="CG31" s="711"/>
      <c r="CH31" s="711"/>
      <c r="CI31" s="711"/>
      <c r="CJ31" s="711"/>
      <c r="CK31" s="711"/>
      <c r="CL31" s="711"/>
      <c r="CM31" s="711"/>
      <c r="CN31" s="711"/>
      <c r="CO31" s="711"/>
      <c r="CP31" s="711"/>
      <c r="CQ31" s="712"/>
      <c r="CR31" s="677">
        <v>20583</v>
      </c>
      <c r="CS31" s="696"/>
      <c r="CT31" s="696"/>
      <c r="CU31" s="696"/>
      <c r="CV31" s="696"/>
      <c r="CW31" s="696"/>
      <c r="CX31" s="696"/>
      <c r="CY31" s="697"/>
      <c r="CZ31" s="680">
        <v>0.4</v>
      </c>
      <c r="DA31" s="698"/>
      <c r="DB31" s="698"/>
      <c r="DC31" s="699"/>
      <c r="DD31" s="683">
        <v>20419</v>
      </c>
      <c r="DE31" s="696"/>
      <c r="DF31" s="696"/>
      <c r="DG31" s="696"/>
      <c r="DH31" s="696"/>
      <c r="DI31" s="696"/>
      <c r="DJ31" s="696"/>
      <c r="DK31" s="697"/>
      <c r="DL31" s="683">
        <v>20419</v>
      </c>
      <c r="DM31" s="696"/>
      <c r="DN31" s="696"/>
      <c r="DO31" s="696"/>
      <c r="DP31" s="696"/>
      <c r="DQ31" s="696"/>
      <c r="DR31" s="696"/>
      <c r="DS31" s="696"/>
      <c r="DT31" s="696"/>
      <c r="DU31" s="696"/>
      <c r="DV31" s="697"/>
      <c r="DW31" s="680">
        <v>0.7</v>
      </c>
      <c r="DX31" s="698"/>
      <c r="DY31" s="698"/>
      <c r="DZ31" s="698"/>
      <c r="EA31" s="698"/>
      <c r="EB31" s="698"/>
      <c r="EC31" s="713"/>
    </row>
    <row r="32" spans="2:133" ht="11.25" customHeight="1">
      <c r="B32" s="760" t="s">
        <v>314</v>
      </c>
      <c r="C32" s="761"/>
      <c r="D32" s="761"/>
      <c r="E32" s="761"/>
      <c r="F32" s="761"/>
      <c r="G32" s="761"/>
      <c r="H32" s="761"/>
      <c r="I32" s="761"/>
      <c r="J32" s="761"/>
      <c r="K32" s="761"/>
      <c r="L32" s="761"/>
      <c r="M32" s="761"/>
      <c r="N32" s="761"/>
      <c r="O32" s="761"/>
      <c r="P32" s="761"/>
      <c r="Q32" s="762"/>
      <c r="R32" s="677" t="s">
        <v>181</v>
      </c>
      <c r="S32" s="678"/>
      <c r="T32" s="678"/>
      <c r="U32" s="678"/>
      <c r="V32" s="678"/>
      <c r="W32" s="678"/>
      <c r="X32" s="678"/>
      <c r="Y32" s="679"/>
      <c r="Z32" s="714" t="s">
        <v>181</v>
      </c>
      <c r="AA32" s="714"/>
      <c r="AB32" s="714"/>
      <c r="AC32" s="714"/>
      <c r="AD32" s="715" t="s">
        <v>181</v>
      </c>
      <c r="AE32" s="715"/>
      <c r="AF32" s="715"/>
      <c r="AG32" s="715"/>
      <c r="AH32" s="715"/>
      <c r="AI32" s="715"/>
      <c r="AJ32" s="715"/>
      <c r="AK32" s="715"/>
      <c r="AL32" s="680" t="s">
        <v>245</v>
      </c>
      <c r="AM32" s="681"/>
      <c r="AN32" s="681"/>
      <c r="AO32" s="716"/>
      <c r="AP32" s="753"/>
      <c r="AQ32" s="754"/>
      <c r="AR32" s="754"/>
      <c r="AS32" s="754"/>
      <c r="AT32" s="758"/>
      <c r="AU32" s="227" t="s">
        <v>315</v>
      </c>
      <c r="AV32" s="227"/>
      <c r="AW32" s="227"/>
      <c r="AX32" s="674" t="s">
        <v>316</v>
      </c>
      <c r="AY32" s="675"/>
      <c r="AZ32" s="675"/>
      <c r="BA32" s="675"/>
      <c r="BB32" s="675"/>
      <c r="BC32" s="675"/>
      <c r="BD32" s="675"/>
      <c r="BE32" s="675"/>
      <c r="BF32" s="676"/>
      <c r="BG32" s="750">
        <v>99.3</v>
      </c>
      <c r="BH32" s="696"/>
      <c r="BI32" s="696"/>
      <c r="BJ32" s="696"/>
      <c r="BK32" s="696"/>
      <c r="BL32" s="696"/>
      <c r="BM32" s="681">
        <v>98.6</v>
      </c>
      <c r="BN32" s="742"/>
      <c r="BO32" s="742"/>
      <c r="BP32" s="742"/>
      <c r="BQ32" s="720"/>
      <c r="BR32" s="750">
        <v>99.6</v>
      </c>
      <c r="BS32" s="696"/>
      <c r="BT32" s="696"/>
      <c r="BU32" s="696"/>
      <c r="BV32" s="696"/>
      <c r="BW32" s="696"/>
      <c r="BX32" s="681">
        <v>98.8</v>
      </c>
      <c r="BY32" s="742"/>
      <c r="BZ32" s="742"/>
      <c r="CA32" s="742"/>
      <c r="CB32" s="720"/>
      <c r="CD32" s="769"/>
      <c r="CE32" s="770"/>
      <c r="CF32" s="710" t="s">
        <v>317</v>
      </c>
      <c r="CG32" s="711"/>
      <c r="CH32" s="711"/>
      <c r="CI32" s="711"/>
      <c r="CJ32" s="711"/>
      <c r="CK32" s="711"/>
      <c r="CL32" s="711"/>
      <c r="CM32" s="711"/>
      <c r="CN32" s="711"/>
      <c r="CO32" s="711"/>
      <c r="CP32" s="711"/>
      <c r="CQ32" s="712"/>
      <c r="CR32" s="677" t="s">
        <v>244</v>
      </c>
      <c r="CS32" s="678"/>
      <c r="CT32" s="678"/>
      <c r="CU32" s="678"/>
      <c r="CV32" s="678"/>
      <c r="CW32" s="678"/>
      <c r="CX32" s="678"/>
      <c r="CY32" s="679"/>
      <c r="CZ32" s="680" t="s">
        <v>245</v>
      </c>
      <c r="DA32" s="698"/>
      <c r="DB32" s="698"/>
      <c r="DC32" s="699"/>
      <c r="DD32" s="683" t="s">
        <v>181</v>
      </c>
      <c r="DE32" s="678"/>
      <c r="DF32" s="678"/>
      <c r="DG32" s="678"/>
      <c r="DH32" s="678"/>
      <c r="DI32" s="678"/>
      <c r="DJ32" s="678"/>
      <c r="DK32" s="679"/>
      <c r="DL32" s="683" t="s">
        <v>181</v>
      </c>
      <c r="DM32" s="678"/>
      <c r="DN32" s="678"/>
      <c r="DO32" s="678"/>
      <c r="DP32" s="678"/>
      <c r="DQ32" s="678"/>
      <c r="DR32" s="678"/>
      <c r="DS32" s="678"/>
      <c r="DT32" s="678"/>
      <c r="DU32" s="678"/>
      <c r="DV32" s="679"/>
      <c r="DW32" s="680" t="s">
        <v>181</v>
      </c>
      <c r="DX32" s="698"/>
      <c r="DY32" s="698"/>
      <c r="DZ32" s="698"/>
      <c r="EA32" s="698"/>
      <c r="EB32" s="698"/>
      <c r="EC32" s="713"/>
    </row>
    <row r="33" spans="2:133" ht="11.25" customHeight="1">
      <c r="B33" s="674" t="s">
        <v>318</v>
      </c>
      <c r="C33" s="675"/>
      <c r="D33" s="675"/>
      <c r="E33" s="675"/>
      <c r="F33" s="675"/>
      <c r="G33" s="675"/>
      <c r="H33" s="675"/>
      <c r="I33" s="675"/>
      <c r="J33" s="675"/>
      <c r="K33" s="675"/>
      <c r="L33" s="675"/>
      <c r="M33" s="675"/>
      <c r="N33" s="675"/>
      <c r="O33" s="675"/>
      <c r="P33" s="675"/>
      <c r="Q33" s="676"/>
      <c r="R33" s="677">
        <v>258280</v>
      </c>
      <c r="S33" s="678"/>
      <c r="T33" s="678"/>
      <c r="U33" s="678"/>
      <c r="V33" s="678"/>
      <c r="W33" s="678"/>
      <c r="X33" s="678"/>
      <c r="Y33" s="679"/>
      <c r="Z33" s="714">
        <v>4.8</v>
      </c>
      <c r="AA33" s="714"/>
      <c r="AB33" s="714"/>
      <c r="AC33" s="714"/>
      <c r="AD33" s="715" t="s">
        <v>245</v>
      </c>
      <c r="AE33" s="715"/>
      <c r="AF33" s="715"/>
      <c r="AG33" s="715"/>
      <c r="AH33" s="715"/>
      <c r="AI33" s="715"/>
      <c r="AJ33" s="715"/>
      <c r="AK33" s="715"/>
      <c r="AL33" s="680" t="s">
        <v>137</v>
      </c>
      <c r="AM33" s="681"/>
      <c r="AN33" s="681"/>
      <c r="AO33" s="716"/>
      <c r="AP33" s="755"/>
      <c r="AQ33" s="756"/>
      <c r="AR33" s="756"/>
      <c r="AS33" s="756"/>
      <c r="AT33" s="759"/>
      <c r="AU33" s="229"/>
      <c r="AV33" s="229"/>
      <c r="AW33" s="229"/>
      <c r="AX33" s="658" t="s">
        <v>319</v>
      </c>
      <c r="AY33" s="659"/>
      <c r="AZ33" s="659"/>
      <c r="BA33" s="659"/>
      <c r="BB33" s="659"/>
      <c r="BC33" s="659"/>
      <c r="BD33" s="659"/>
      <c r="BE33" s="659"/>
      <c r="BF33" s="660"/>
      <c r="BG33" s="741">
        <v>99.5</v>
      </c>
      <c r="BH33" s="662"/>
      <c r="BI33" s="662"/>
      <c r="BJ33" s="662"/>
      <c r="BK33" s="662"/>
      <c r="BL33" s="662"/>
      <c r="BM33" s="705">
        <v>99</v>
      </c>
      <c r="BN33" s="662"/>
      <c r="BO33" s="662"/>
      <c r="BP33" s="662"/>
      <c r="BQ33" s="726"/>
      <c r="BR33" s="741">
        <v>99.7</v>
      </c>
      <c r="BS33" s="662"/>
      <c r="BT33" s="662"/>
      <c r="BU33" s="662"/>
      <c r="BV33" s="662"/>
      <c r="BW33" s="662"/>
      <c r="BX33" s="705">
        <v>99.2</v>
      </c>
      <c r="BY33" s="662"/>
      <c r="BZ33" s="662"/>
      <c r="CA33" s="662"/>
      <c r="CB33" s="726"/>
      <c r="CD33" s="710" t="s">
        <v>320</v>
      </c>
      <c r="CE33" s="711"/>
      <c r="CF33" s="711"/>
      <c r="CG33" s="711"/>
      <c r="CH33" s="711"/>
      <c r="CI33" s="711"/>
      <c r="CJ33" s="711"/>
      <c r="CK33" s="711"/>
      <c r="CL33" s="711"/>
      <c r="CM33" s="711"/>
      <c r="CN33" s="711"/>
      <c r="CO33" s="711"/>
      <c r="CP33" s="711"/>
      <c r="CQ33" s="712"/>
      <c r="CR33" s="677">
        <v>2266066</v>
      </c>
      <c r="CS33" s="696"/>
      <c r="CT33" s="696"/>
      <c r="CU33" s="696"/>
      <c r="CV33" s="696"/>
      <c r="CW33" s="696"/>
      <c r="CX33" s="696"/>
      <c r="CY33" s="697"/>
      <c r="CZ33" s="680">
        <v>43.2</v>
      </c>
      <c r="DA33" s="698"/>
      <c r="DB33" s="698"/>
      <c r="DC33" s="699"/>
      <c r="DD33" s="683">
        <v>1874079</v>
      </c>
      <c r="DE33" s="696"/>
      <c r="DF33" s="696"/>
      <c r="DG33" s="696"/>
      <c r="DH33" s="696"/>
      <c r="DI33" s="696"/>
      <c r="DJ33" s="696"/>
      <c r="DK33" s="697"/>
      <c r="DL33" s="683">
        <v>1428115</v>
      </c>
      <c r="DM33" s="696"/>
      <c r="DN33" s="696"/>
      <c r="DO33" s="696"/>
      <c r="DP33" s="696"/>
      <c r="DQ33" s="696"/>
      <c r="DR33" s="696"/>
      <c r="DS33" s="696"/>
      <c r="DT33" s="696"/>
      <c r="DU33" s="696"/>
      <c r="DV33" s="697"/>
      <c r="DW33" s="680">
        <v>47.1</v>
      </c>
      <c r="DX33" s="698"/>
      <c r="DY33" s="698"/>
      <c r="DZ33" s="698"/>
      <c r="EA33" s="698"/>
      <c r="EB33" s="698"/>
      <c r="EC33" s="713"/>
    </row>
    <row r="34" spans="2:133" ht="11.25" customHeight="1">
      <c r="B34" s="674" t="s">
        <v>321</v>
      </c>
      <c r="C34" s="675"/>
      <c r="D34" s="675"/>
      <c r="E34" s="675"/>
      <c r="F34" s="675"/>
      <c r="G34" s="675"/>
      <c r="H34" s="675"/>
      <c r="I34" s="675"/>
      <c r="J34" s="675"/>
      <c r="K34" s="675"/>
      <c r="L34" s="675"/>
      <c r="M34" s="675"/>
      <c r="N34" s="675"/>
      <c r="O34" s="675"/>
      <c r="P34" s="675"/>
      <c r="Q34" s="676"/>
      <c r="R34" s="677">
        <v>94577</v>
      </c>
      <c r="S34" s="678"/>
      <c r="T34" s="678"/>
      <c r="U34" s="678"/>
      <c r="V34" s="678"/>
      <c r="W34" s="678"/>
      <c r="X34" s="678"/>
      <c r="Y34" s="679"/>
      <c r="Z34" s="714">
        <v>1.7</v>
      </c>
      <c r="AA34" s="714"/>
      <c r="AB34" s="714"/>
      <c r="AC34" s="714"/>
      <c r="AD34" s="715">
        <v>40296</v>
      </c>
      <c r="AE34" s="715"/>
      <c r="AF34" s="715"/>
      <c r="AG34" s="715"/>
      <c r="AH34" s="715"/>
      <c r="AI34" s="715"/>
      <c r="AJ34" s="715"/>
      <c r="AK34" s="715"/>
      <c r="AL34" s="680">
        <v>1.4</v>
      </c>
      <c r="AM34" s="681"/>
      <c r="AN34" s="681"/>
      <c r="AO34" s="716"/>
      <c r="AP34" s="230"/>
      <c r="AQ34" s="231"/>
      <c r="AR34" s="227"/>
      <c r="AS34" s="228"/>
      <c r="AT34" s="228"/>
      <c r="AU34" s="228"/>
      <c r="AV34" s="228"/>
      <c r="AW34" s="228"/>
      <c r="AX34" s="228"/>
      <c r="AY34" s="228"/>
      <c r="AZ34" s="228"/>
      <c r="BA34" s="228"/>
      <c r="BB34" s="228"/>
      <c r="BC34" s="228"/>
      <c r="BD34" s="228"/>
      <c r="BE34" s="228"/>
      <c r="BF34" s="228"/>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D34" s="710" t="s">
        <v>322</v>
      </c>
      <c r="CE34" s="711"/>
      <c r="CF34" s="711"/>
      <c r="CG34" s="711"/>
      <c r="CH34" s="711"/>
      <c r="CI34" s="711"/>
      <c r="CJ34" s="711"/>
      <c r="CK34" s="711"/>
      <c r="CL34" s="711"/>
      <c r="CM34" s="711"/>
      <c r="CN34" s="711"/>
      <c r="CO34" s="711"/>
      <c r="CP34" s="711"/>
      <c r="CQ34" s="712"/>
      <c r="CR34" s="677">
        <v>1060369</v>
      </c>
      <c r="CS34" s="678"/>
      <c r="CT34" s="678"/>
      <c r="CU34" s="678"/>
      <c r="CV34" s="678"/>
      <c r="CW34" s="678"/>
      <c r="CX34" s="678"/>
      <c r="CY34" s="679"/>
      <c r="CZ34" s="680">
        <v>20.2</v>
      </c>
      <c r="DA34" s="698"/>
      <c r="DB34" s="698"/>
      <c r="DC34" s="699"/>
      <c r="DD34" s="683">
        <v>779503</v>
      </c>
      <c r="DE34" s="678"/>
      <c r="DF34" s="678"/>
      <c r="DG34" s="678"/>
      <c r="DH34" s="678"/>
      <c r="DI34" s="678"/>
      <c r="DJ34" s="678"/>
      <c r="DK34" s="679"/>
      <c r="DL34" s="683">
        <v>575819</v>
      </c>
      <c r="DM34" s="678"/>
      <c r="DN34" s="678"/>
      <c r="DO34" s="678"/>
      <c r="DP34" s="678"/>
      <c r="DQ34" s="678"/>
      <c r="DR34" s="678"/>
      <c r="DS34" s="678"/>
      <c r="DT34" s="678"/>
      <c r="DU34" s="678"/>
      <c r="DV34" s="679"/>
      <c r="DW34" s="680">
        <v>19</v>
      </c>
      <c r="DX34" s="698"/>
      <c r="DY34" s="698"/>
      <c r="DZ34" s="698"/>
      <c r="EA34" s="698"/>
      <c r="EB34" s="698"/>
      <c r="EC34" s="713"/>
    </row>
    <row r="35" spans="2:133" ht="11.25" customHeight="1">
      <c r="B35" s="674" t="s">
        <v>323</v>
      </c>
      <c r="C35" s="675"/>
      <c r="D35" s="675"/>
      <c r="E35" s="675"/>
      <c r="F35" s="675"/>
      <c r="G35" s="675"/>
      <c r="H35" s="675"/>
      <c r="I35" s="675"/>
      <c r="J35" s="675"/>
      <c r="K35" s="675"/>
      <c r="L35" s="675"/>
      <c r="M35" s="675"/>
      <c r="N35" s="675"/>
      <c r="O35" s="675"/>
      <c r="P35" s="675"/>
      <c r="Q35" s="676"/>
      <c r="R35" s="677">
        <v>155813</v>
      </c>
      <c r="S35" s="678"/>
      <c r="T35" s="678"/>
      <c r="U35" s="678"/>
      <c r="V35" s="678"/>
      <c r="W35" s="678"/>
      <c r="X35" s="678"/>
      <c r="Y35" s="679"/>
      <c r="Z35" s="714">
        <v>2.9</v>
      </c>
      <c r="AA35" s="714"/>
      <c r="AB35" s="714"/>
      <c r="AC35" s="714"/>
      <c r="AD35" s="715" t="s">
        <v>181</v>
      </c>
      <c r="AE35" s="715"/>
      <c r="AF35" s="715"/>
      <c r="AG35" s="715"/>
      <c r="AH35" s="715"/>
      <c r="AI35" s="715"/>
      <c r="AJ35" s="715"/>
      <c r="AK35" s="715"/>
      <c r="AL35" s="680" t="s">
        <v>181</v>
      </c>
      <c r="AM35" s="681"/>
      <c r="AN35" s="681"/>
      <c r="AO35" s="716"/>
      <c r="AP35" s="232"/>
      <c r="AQ35" s="738" t="s">
        <v>324</v>
      </c>
      <c r="AR35" s="739"/>
      <c r="AS35" s="739"/>
      <c r="AT35" s="739"/>
      <c r="AU35" s="739"/>
      <c r="AV35" s="739"/>
      <c r="AW35" s="739"/>
      <c r="AX35" s="739"/>
      <c r="AY35" s="739"/>
      <c r="AZ35" s="739"/>
      <c r="BA35" s="739"/>
      <c r="BB35" s="739"/>
      <c r="BC35" s="739"/>
      <c r="BD35" s="739"/>
      <c r="BE35" s="739"/>
      <c r="BF35" s="740"/>
      <c r="BG35" s="738" t="s">
        <v>325</v>
      </c>
      <c r="BH35" s="739"/>
      <c r="BI35" s="739"/>
      <c r="BJ35" s="739"/>
      <c r="BK35" s="739"/>
      <c r="BL35" s="739"/>
      <c r="BM35" s="739"/>
      <c r="BN35" s="739"/>
      <c r="BO35" s="739"/>
      <c r="BP35" s="739"/>
      <c r="BQ35" s="739"/>
      <c r="BR35" s="739"/>
      <c r="BS35" s="739"/>
      <c r="BT35" s="739"/>
      <c r="BU35" s="739"/>
      <c r="BV35" s="739"/>
      <c r="BW35" s="739"/>
      <c r="BX35" s="739"/>
      <c r="BY35" s="739"/>
      <c r="BZ35" s="739"/>
      <c r="CA35" s="739"/>
      <c r="CB35" s="740"/>
      <c r="CD35" s="710" t="s">
        <v>326</v>
      </c>
      <c r="CE35" s="711"/>
      <c r="CF35" s="711"/>
      <c r="CG35" s="711"/>
      <c r="CH35" s="711"/>
      <c r="CI35" s="711"/>
      <c r="CJ35" s="711"/>
      <c r="CK35" s="711"/>
      <c r="CL35" s="711"/>
      <c r="CM35" s="711"/>
      <c r="CN35" s="711"/>
      <c r="CO35" s="711"/>
      <c r="CP35" s="711"/>
      <c r="CQ35" s="712"/>
      <c r="CR35" s="677">
        <v>97364</v>
      </c>
      <c r="CS35" s="696"/>
      <c r="CT35" s="696"/>
      <c r="CU35" s="696"/>
      <c r="CV35" s="696"/>
      <c r="CW35" s="696"/>
      <c r="CX35" s="696"/>
      <c r="CY35" s="697"/>
      <c r="CZ35" s="680">
        <v>1.9</v>
      </c>
      <c r="DA35" s="698"/>
      <c r="DB35" s="698"/>
      <c r="DC35" s="699"/>
      <c r="DD35" s="683">
        <v>93609</v>
      </c>
      <c r="DE35" s="696"/>
      <c r="DF35" s="696"/>
      <c r="DG35" s="696"/>
      <c r="DH35" s="696"/>
      <c r="DI35" s="696"/>
      <c r="DJ35" s="696"/>
      <c r="DK35" s="697"/>
      <c r="DL35" s="683">
        <v>93609</v>
      </c>
      <c r="DM35" s="696"/>
      <c r="DN35" s="696"/>
      <c r="DO35" s="696"/>
      <c r="DP35" s="696"/>
      <c r="DQ35" s="696"/>
      <c r="DR35" s="696"/>
      <c r="DS35" s="696"/>
      <c r="DT35" s="696"/>
      <c r="DU35" s="696"/>
      <c r="DV35" s="697"/>
      <c r="DW35" s="680">
        <v>3.1</v>
      </c>
      <c r="DX35" s="698"/>
      <c r="DY35" s="698"/>
      <c r="DZ35" s="698"/>
      <c r="EA35" s="698"/>
      <c r="EB35" s="698"/>
      <c r="EC35" s="713"/>
    </row>
    <row r="36" spans="2:133" ht="11.25" customHeight="1">
      <c r="B36" s="674" t="s">
        <v>327</v>
      </c>
      <c r="C36" s="675"/>
      <c r="D36" s="675"/>
      <c r="E36" s="675"/>
      <c r="F36" s="675"/>
      <c r="G36" s="675"/>
      <c r="H36" s="675"/>
      <c r="I36" s="675"/>
      <c r="J36" s="675"/>
      <c r="K36" s="675"/>
      <c r="L36" s="675"/>
      <c r="M36" s="675"/>
      <c r="N36" s="675"/>
      <c r="O36" s="675"/>
      <c r="P36" s="675"/>
      <c r="Q36" s="676"/>
      <c r="R36" s="677">
        <v>100000</v>
      </c>
      <c r="S36" s="678"/>
      <c r="T36" s="678"/>
      <c r="U36" s="678"/>
      <c r="V36" s="678"/>
      <c r="W36" s="678"/>
      <c r="X36" s="678"/>
      <c r="Y36" s="679"/>
      <c r="Z36" s="714">
        <v>1.8</v>
      </c>
      <c r="AA36" s="714"/>
      <c r="AB36" s="714"/>
      <c r="AC36" s="714"/>
      <c r="AD36" s="715" t="s">
        <v>181</v>
      </c>
      <c r="AE36" s="715"/>
      <c r="AF36" s="715"/>
      <c r="AG36" s="715"/>
      <c r="AH36" s="715"/>
      <c r="AI36" s="715"/>
      <c r="AJ36" s="715"/>
      <c r="AK36" s="715"/>
      <c r="AL36" s="680" t="s">
        <v>181</v>
      </c>
      <c r="AM36" s="681"/>
      <c r="AN36" s="681"/>
      <c r="AO36" s="716"/>
      <c r="AP36" s="232"/>
      <c r="AQ36" s="729" t="s">
        <v>328</v>
      </c>
      <c r="AR36" s="730"/>
      <c r="AS36" s="730"/>
      <c r="AT36" s="730"/>
      <c r="AU36" s="730"/>
      <c r="AV36" s="730"/>
      <c r="AW36" s="730"/>
      <c r="AX36" s="730"/>
      <c r="AY36" s="731"/>
      <c r="AZ36" s="732">
        <v>643217</v>
      </c>
      <c r="BA36" s="733"/>
      <c r="BB36" s="733"/>
      <c r="BC36" s="733"/>
      <c r="BD36" s="733"/>
      <c r="BE36" s="733"/>
      <c r="BF36" s="734"/>
      <c r="BG36" s="735" t="s">
        <v>329</v>
      </c>
      <c r="BH36" s="736"/>
      <c r="BI36" s="736"/>
      <c r="BJ36" s="736"/>
      <c r="BK36" s="736"/>
      <c r="BL36" s="736"/>
      <c r="BM36" s="736"/>
      <c r="BN36" s="736"/>
      <c r="BO36" s="736"/>
      <c r="BP36" s="736"/>
      <c r="BQ36" s="736"/>
      <c r="BR36" s="736"/>
      <c r="BS36" s="736"/>
      <c r="BT36" s="736"/>
      <c r="BU36" s="737"/>
      <c r="BV36" s="732">
        <v>28294</v>
      </c>
      <c r="BW36" s="733"/>
      <c r="BX36" s="733"/>
      <c r="BY36" s="733"/>
      <c r="BZ36" s="733"/>
      <c r="CA36" s="733"/>
      <c r="CB36" s="734"/>
      <c r="CD36" s="710" t="s">
        <v>330</v>
      </c>
      <c r="CE36" s="711"/>
      <c r="CF36" s="711"/>
      <c r="CG36" s="711"/>
      <c r="CH36" s="711"/>
      <c r="CI36" s="711"/>
      <c r="CJ36" s="711"/>
      <c r="CK36" s="711"/>
      <c r="CL36" s="711"/>
      <c r="CM36" s="711"/>
      <c r="CN36" s="711"/>
      <c r="CO36" s="711"/>
      <c r="CP36" s="711"/>
      <c r="CQ36" s="712"/>
      <c r="CR36" s="677">
        <v>673920</v>
      </c>
      <c r="CS36" s="678"/>
      <c r="CT36" s="678"/>
      <c r="CU36" s="678"/>
      <c r="CV36" s="678"/>
      <c r="CW36" s="678"/>
      <c r="CX36" s="678"/>
      <c r="CY36" s="679"/>
      <c r="CZ36" s="680">
        <v>12.8</v>
      </c>
      <c r="DA36" s="698"/>
      <c r="DB36" s="698"/>
      <c r="DC36" s="699"/>
      <c r="DD36" s="683">
        <v>648469</v>
      </c>
      <c r="DE36" s="678"/>
      <c r="DF36" s="678"/>
      <c r="DG36" s="678"/>
      <c r="DH36" s="678"/>
      <c r="DI36" s="678"/>
      <c r="DJ36" s="678"/>
      <c r="DK36" s="679"/>
      <c r="DL36" s="683">
        <v>513839</v>
      </c>
      <c r="DM36" s="678"/>
      <c r="DN36" s="678"/>
      <c r="DO36" s="678"/>
      <c r="DP36" s="678"/>
      <c r="DQ36" s="678"/>
      <c r="DR36" s="678"/>
      <c r="DS36" s="678"/>
      <c r="DT36" s="678"/>
      <c r="DU36" s="678"/>
      <c r="DV36" s="679"/>
      <c r="DW36" s="680">
        <v>17</v>
      </c>
      <c r="DX36" s="698"/>
      <c r="DY36" s="698"/>
      <c r="DZ36" s="698"/>
      <c r="EA36" s="698"/>
      <c r="EB36" s="698"/>
      <c r="EC36" s="713"/>
    </row>
    <row r="37" spans="2:133" ht="11.25" customHeight="1">
      <c r="B37" s="674" t="s">
        <v>331</v>
      </c>
      <c r="C37" s="675"/>
      <c r="D37" s="675"/>
      <c r="E37" s="675"/>
      <c r="F37" s="675"/>
      <c r="G37" s="675"/>
      <c r="H37" s="675"/>
      <c r="I37" s="675"/>
      <c r="J37" s="675"/>
      <c r="K37" s="675"/>
      <c r="L37" s="675"/>
      <c r="M37" s="675"/>
      <c r="N37" s="675"/>
      <c r="O37" s="675"/>
      <c r="P37" s="675"/>
      <c r="Q37" s="676"/>
      <c r="R37" s="677">
        <v>365418</v>
      </c>
      <c r="S37" s="678"/>
      <c r="T37" s="678"/>
      <c r="U37" s="678"/>
      <c r="V37" s="678"/>
      <c r="W37" s="678"/>
      <c r="X37" s="678"/>
      <c r="Y37" s="679"/>
      <c r="Z37" s="714">
        <v>6.8</v>
      </c>
      <c r="AA37" s="714"/>
      <c r="AB37" s="714"/>
      <c r="AC37" s="714"/>
      <c r="AD37" s="715" t="s">
        <v>244</v>
      </c>
      <c r="AE37" s="715"/>
      <c r="AF37" s="715"/>
      <c r="AG37" s="715"/>
      <c r="AH37" s="715"/>
      <c r="AI37" s="715"/>
      <c r="AJ37" s="715"/>
      <c r="AK37" s="715"/>
      <c r="AL37" s="680" t="s">
        <v>181</v>
      </c>
      <c r="AM37" s="681"/>
      <c r="AN37" s="681"/>
      <c r="AO37" s="716"/>
      <c r="AQ37" s="717" t="s">
        <v>332</v>
      </c>
      <c r="AR37" s="718"/>
      <c r="AS37" s="718"/>
      <c r="AT37" s="718"/>
      <c r="AU37" s="718"/>
      <c r="AV37" s="718"/>
      <c r="AW37" s="718"/>
      <c r="AX37" s="718"/>
      <c r="AY37" s="719"/>
      <c r="AZ37" s="677">
        <v>180000</v>
      </c>
      <c r="BA37" s="678"/>
      <c r="BB37" s="678"/>
      <c r="BC37" s="678"/>
      <c r="BD37" s="696"/>
      <c r="BE37" s="696"/>
      <c r="BF37" s="720"/>
      <c r="BG37" s="710" t="s">
        <v>333</v>
      </c>
      <c r="BH37" s="711"/>
      <c r="BI37" s="711"/>
      <c r="BJ37" s="711"/>
      <c r="BK37" s="711"/>
      <c r="BL37" s="711"/>
      <c r="BM37" s="711"/>
      <c r="BN37" s="711"/>
      <c r="BO37" s="711"/>
      <c r="BP37" s="711"/>
      <c r="BQ37" s="711"/>
      <c r="BR37" s="711"/>
      <c r="BS37" s="711"/>
      <c r="BT37" s="711"/>
      <c r="BU37" s="712"/>
      <c r="BV37" s="677">
        <v>24333</v>
      </c>
      <c r="BW37" s="678"/>
      <c r="BX37" s="678"/>
      <c r="BY37" s="678"/>
      <c r="BZ37" s="678"/>
      <c r="CA37" s="678"/>
      <c r="CB37" s="721"/>
      <c r="CD37" s="710" t="s">
        <v>334</v>
      </c>
      <c r="CE37" s="711"/>
      <c r="CF37" s="711"/>
      <c r="CG37" s="711"/>
      <c r="CH37" s="711"/>
      <c r="CI37" s="711"/>
      <c r="CJ37" s="711"/>
      <c r="CK37" s="711"/>
      <c r="CL37" s="711"/>
      <c r="CM37" s="711"/>
      <c r="CN37" s="711"/>
      <c r="CO37" s="711"/>
      <c r="CP37" s="711"/>
      <c r="CQ37" s="712"/>
      <c r="CR37" s="677">
        <v>166526</v>
      </c>
      <c r="CS37" s="696"/>
      <c r="CT37" s="696"/>
      <c r="CU37" s="696"/>
      <c r="CV37" s="696"/>
      <c r="CW37" s="696"/>
      <c r="CX37" s="696"/>
      <c r="CY37" s="697"/>
      <c r="CZ37" s="680">
        <v>3.2</v>
      </c>
      <c r="DA37" s="698"/>
      <c r="DB37" s="698"/>
      <c r="DC37" s="699"/>
      <c r="DD37" s="683">
        <v>166526</v>
      </c>
      <c r="DE37" s="696"/>
      <c r="DF37" s="696"/>
      <c r="DG37" s="696"/>
      <c r="DH37" s="696"/>
      <c r="DI37" s="696"/>
      <c r="DJ37" s="696"/>
      <c r="DK37" s="697"/>
      <c r="DL37" s="683">
        <v>158958</v>
      </c>
      <c r="DM37" s="696"/>
      <c r="DN37" s="696"/>
      <c r="DO37" s="696"/>
      <c r="DP37" s="696"/>
      <c r="DQ37" s="696"/>
      <c r="DR37" s="696"/>
      <c r="DS37" s="696"/>
      <c r="DT37" s="696"/>
      <c r="DU37" s="696"/>
      <c r="DV37" s="697"/>
      <c r="DW37" s="680">
        <v>5.2</v>
      </c>
      <c r="DX37" s="698"/>
      <c r="DY37" s="698"/>
      <c r="DZ37" s="698"/>
      <c r="EA37" s="698"/>
      <c r="EB37" s="698"/>
      <c r="EC37" s="713"/>
    </row>
    <row r="38" spans="2:133" ht="11.25" customHeight="1">
      <c r="B38" s="674" t="s">
        <v>335</v>
      </c>
      <c r="C38" s="675"/>
      <c r="D38" s="675"/>
      <c r="E38" s="675"/>
      <c r="F38" s="675"/>
      <c r="G38" s="675"/>
      <c r="H38" s="675"/>
      <c r="I38" s="675"/>
      <c r="J38" s="675"/>
      <c r="K38" s="675"/>
      <c r="L38" s="675"/>
      <c r="M38" s="675"/>
      <c r="N38" s="675"/>
      <c r="O38" s="675"/>
      <c r="P38" s="675"/>
      <c r="Q38" s="676"/>
      <c r="R38" s="677">
        <v>126367</v>
      </c>
      <c r="S38" s="678"/>
      <c r="T38" s="678"/>
      <c r="U38" s="678"/>
      <c r="V38" s="678"/>
      <c r="W38" s="678"/>
      <c r="X38" s="678"/>
      <c r="Y38" s="679"/>
      <c r="Z38" s="714">
        <v>2.2999999999999998</v>
      </c>
      <c r="AA38" s="714"/>
      <c r="AB38" s="714"/>
      <c r="AC38" s="714"/>
      <c r="AD38" s="715">
        <v>40</v>
      </c>
      <c r="AE38" s="715"/>
      <c r="AF38" s="715"/>
      <c r="AG38" s="715"/>
      <c r="AH38" s="715"/>
      <c r="AI38" s="715"/>
      <c r="AJ38" s="715"/>
      <c r="AK38" s="715"/>
      <c r="AL38" s="680">
        <v>0</v>
      </c>
      <c r="AM38" s="681"/>
      <c r="AN38" s="681"/>
      <c r="AO38" s="716"/>
      <c r="AQ38" s="717" t="s">
        <v>336</v>
      </c>
      <c r="AR38" s="718"/>
      <c r="AS38" s="718"/>
      <c r="AT38" s="718"/>
      <c r="AU38" s="718"/>
      <c r="AV38" s="718"/>
      <c r="AW38" s="718"/>
      <c r="AX38" s="718"/>
      <c r="AY38" s="719"/>
      <c r="AZ38" s="677">
        <v>72190</v>
      </c>
      <c r="BA38" s="678"/>
      <c r="BB38" s="678"/>
      <c r="BC38" s="678"/>
      <c r="BD38" s="696"/>
      <c r="BE38" s="696"/>
      <c r="BF38" s="720"/>
      <c r="BG38" s="710" t="s">
        <v>337</v>
      </c>
      <c r="BH38" s="711"/>
      <c r="BI38" s="711"/>
      <c r="BJ38" s="711"/>
      <c r="BK38" s="711"/>
      <c r="BL38" s="711"/>
      <c r="BM38" s="711"/>
      <c r="BN38" s="711"/>
      <c r="BO38" s="711"/>
      <c r="BP38" s="711"/>
      <c r="BQ38" s="711"/>
      <c r="BR38" s="711"/>
      <c r="BS38" s="711"/>
      <c r="BT38" s="711"/>
      <c r="BU38" s="712"/>
      <c r="BV38" s="677">
        <v>1018</v>
      </c>
      <c r="BW38" s="678"/>
      <c r="BX38" s="678"/>
      <c r="BY38" s="678"/>
      <c r="BZ38" s="678"/>
      <c r="CA38" s="678"/>
      <c r="CB38" s="721"/>
      <c r="CD38" s="710" t="s">
        <v>338</v>
      </c>
      <c r="CE38" s="711"/>
      <c r="CF38" s="711"/>
      <c r="CG38" s="711"/>
      <c r="CH38" s="711"/>
      <c r="CI38" s="711"/>
      <c r="CJ38" s="711"/>
      <c r="CK38" s="711"/>
      <c r="CL38" s="711"/>
      <c r="CM38" s="711"/>
      <c r="CN38" s="711"/>
      <c r="CO38" s="711"/>
      <c r="CP38" s="711"/>
      <c r="CQ38" s="712"/>
      <c r="CR38" s="677">
        <v>396915</v>
      </c>
      <c r="CS38" s="678"/>
      <c r="CT38" s="678"/>
      <c r="CU38" s="678"/>
      <c r="CV38" s="678"/>
      <c r="CW38" s="678"/>
      <c r="CX38" s="678"/>
      <c r="CY38" s="679"/>
      <c r="CZ38" s="680">
        <v>7.6</v>
      </c>
      <c r="DA38" s="698"/>
      <c r="DB38" s="698"/>
      <c r="DC38" s="699"/>
      <c r="DD38" s="683">
        <v>352498</v>
      </c>
      <c r="DE38" s="678"/>
      <c r="DF38" s="678"/>
      <c r="DG38" s="678"/>
      <c r="DH38" s="678"/>
      <c r="DI38" s="678"/>
      <c r="DJ38" s="678"/>
      <c r="DK38" s="679"/>
      <c r="DL38" s="683">
        <v>244848</v>
      </c>
      <c r="DM38" s="678"/>
      <c r="DN38" s="678"/>
      <c r="DO38" s="678"/>
      <c r="DP38" s="678"/>
      <c r="DQ38" s="678"/>
      <c r="DR38" s="678"/>
      <c r="DS38" s="678"/>
      <c r="DT38" s="678"/>
      <c r="DU38" s="678"/>
      <c r="DV38" s="679"/>
      <c r="DW38" s="680">
        <v>8.1</v>
      </c>
      <c r="DX38" s="698"/>
      <c r="DY38" s="698"/>
      <c r="DZ38" s="698"/>
      <c r="EA38" s="698"/>
      <c r="EB38" s="698"/>
      <c r="EC38" s="713"/>
    </row>
    <row r="39" spans="2:133" ht="11.25" customHeight="1">
      <c r="B39" s="674" t="s">
        <v>339</v>
      </c>
      <c r="C39" s="675"/>
      <c r="D39" s="675"/>
      <c r="E39" s="675"/>
      <c r="F39" s="675"/>
      <c r="G39" s="675"/>
      <c r="H39" s="675"/>
      <c r="I39" s="675"/>
      <c r="J39" s="675"/>
      <c r="K39" s="675"/>
      <c r="L39" s="675"/>
      <c r="M39" s="675"/>
      <c r="N39" s="675"/>
      <c r="O39" s="675"/>
      <c r="P39" s="675"/>
      <c r="Q39" s="676"/>
      <c r="R39" s="677">
        <v>676173</v>
      </c>
      <c r="S39" s="678"/>
      <c r="T39" s="678"/>
      <c r="U39" s="678"/>
      <c r="V39" s="678"/>
      <c r="W39" s="678"/>
      <c r="X39" s="678"/>
      <c r="Y39" s="679"/>
      <c r="Z39" s="714">
        <v>12.5</v>
      </c>
      <c r="AA39" s="714"/>
      <c r="AB39" s="714"/>
      <c r="AC39" s="714"/>
      <c r="AD39" s="715" t="s">
        <v>244</v>
      </c>
      <c r="AE39" s="715"/>
      <c r="AF39" s="715"/>
      <c r="AG39" s="715"/>
      <c r="AH39" s="715"/>
      <c r="AI39" s="715"/>
      <c r="AJ39" s="715"/>
      <c r="AK39" s="715"/>
      <c r="AL39" s="680" t="s">
        <v>244</v>
      </c>
      <c r="AM39" s="681"/>
      <c r="AN39" s="681"/>
      <c r="AO39" s="716"/>
      <c r="AQ39" s="717" t="s">
        <v>340</v>
      </c>
      <c r="AR39" s="718"/>
      <c r="AS39" s="718"/>
      <c r="AT39" s="718"/>
      <c r="AU39" s="718"/>
      <c r="AV39" s="718"/>
      <c r="AW39" s="718"/>
      <c r="AX39" s="718"/>
      <c r="AY39" s="719"/>
      <c r="AZ39" s="677">
        <v>66302</v>
      </c>
      <c r="BA39" s="678"/>
      <c r="BB39" s="678"/>
      <c r="BC39" s="678"/>
      <c r="BD39" s="696"/>
      <c r="BE39" s="696"/>
      <c r="BF39" s="720"/>
      <c r="BG39" s="710" t="s">
        <v>341</v>
      </c>
      <c r="BH39" s="711"/>
      <c r="BI39" s="711"/>
      <c r="BJ39" s="711"/>
      <c r="BK39" s="711"/>
      <c r="BL39" s="711"/>
      <c r="BM39" s="711"/>
      <c r="BN39" s="711"/>
      <c r="BO39" s="711"/>
      <c r="BP39" s="711"/>
      <c r="BQ39" s="711"/>
      <c r="BR39" s="711"/>
      <c r="BS39" s="711"/>
      <c r="BT39" s="711"/>
      <c r="BU39" s="712"/>
      <c r="BV39" s="677">
        <v>1682</v>
      </c>
      <c r="BW39" s="678"/>
      <c r="BX39" s="678"/>
      <c r="BY39" s="678"/>
      <c r="BZ39" s="678"/>
      <c r="CA39" s="678"/>
      <c r="CB39" s="721"/>
      <c r="CD39" s="710" t="s">
        <v>342</v>
      </c>
      <c r="CE39" s="711"/>
      <c r="CF39" s="711"/>
      <c r="CG39" s="711"/>
      <c r="CH39" s="711"/>
      <c r="CI39" s="711"/>
      <c r="CJ39" s="711"/>
      <c r="CK39" s="711"/>
      <c r="CL39" s="711"/>
      <c r="CM39" s="711"/>
      <c r="CN39" s="711"/>
      <c r="CO39" s="711"/>
      <c r="CP39" s="711"/>
      <c r="CQ39" s="712"/>
      <c r="CR39" s="677">
        <v>37498</v>
      </c>
      <c r="CS39" s="696"/>
      <c r="CT39" s="696"/>
      <c r="CU39" s="696"/>
      <c r="CV39" s="696"/>
      <c r="CW39" s="696"/>
      <c r="CX39" s="696"/>
      <c r="CY39" s="697"/>
      <c r="CZ39" s="680">
        <v>0.7</v>
      </c>
      <c r="DA39" s="698"/>
      <c r="DB39" s="698"/>
      <c r="DC39" s="699"/>
      <c r="DD39" s="683" t="s">
        <v>245</v>
      </c>
      <c r="DE39" s="696"/>
      <c r="DF39" s="696"/>
      <c r="DG39" s="696"/>
      <c r="DH39" s="696"/>
      <c r="DI39" s="696"/>
      <c r="DJ39" s="696"/>
      <c r="DK39" s="697"/>
      <c r="DL39" s="683" t="s">
        <v>181</v>
      </c>
      <c r="DM39" s="696"/>
      <c r="DN39" s="696"/>
      <c r="DO39" s="696"/>
      <c r="DP39" s="696"/>
      <c r="DQ39" s="696"/>
      <c r="DR39" s="696"/>
      <c r="DS39" s="696"/>
      <c r="DT39" s="696"/>
      <c r="DU39" s="696"/>
      <c r="DV39" s="697"/>
      <c r="DW39" s="680" t="s">
        <v>245</v>
      </c>
      <c r="DX39" s="698"/>
      <c r="DY39" s="698"/>
      <c r="DZ39" s="698"/>
      <c r="EA39" s="698"/>
      <c r="EB39" s="698"/>
      <c r="EC39" s="713"/>
    </row>
    <row r="40" spans="2:133" ht="11.25" customHeight="1">
      <c r="B40" s="674" t="s">
        <v>343</v>
      </c>
      <c r="C40" s="675"/>
      <c r="D40" s="675"/>
      <c r="E40" s="675"/>
      <c r="F40" s="675"/>
      <c r="G40" s="675"/>
      <c r="H40" s="675"/>
      <c r="I40" s="675"/>
      <c r="J40" s="675"/>
      <c r="K40" s="675"/>
      <c r="L40" s="675"/>
      <c r="M40" s="675"/>
      <c r="N40" s="675"/>
      <c r="O40" s="675"/>
      <c r="P40" s="675"/>
      <c r="Q40" s="676"/>
      <c r="R40" s="677" t="s">
        <v>244</v>
      </c>
      <c r="S40" s="678"/>
      <c r="T40" s="678"/>
      <c r="U40" s="678"/>
      <c r="V40" s="678"/>
      <c r="W40" s="678"/>
      <c r="X40" s="678"/>
      <c r="Y40" s="679"/>
      <c r="Z40" s="714" t="s">
        <v>244</v>
      </c>
      <c r="AA40" s="714"/>
      <c r="AB40" s="714"/>
      <c r="AC40" s="714"/>
      <c r="AD40" s="715" t="s">
        <v>245</v>
      </c>
      <c r="AE40" s="715"/>
      <c r="AF40" s="715"/>
      <c r="AG40" s="715"/>
      <c r="AH40" s="715"/>
      <c r="AI40" s="715"/>
      <c r="AJ40" s="715"/>
      <c r="AK40" s="715"/>
      <c r="AL40" s="680" t="s">
        <v>181</v>
      </c>
      <c r="AM40" s="681"/>
      <c r="AN40" s="681"/>
      <c r="AO40" s="716"/>
      <c r="AQ40" s="717" t="s">
        <v>344</v>
      </c>
      <c r="AR40" s="718"/>
      <c r="AS40" s="718"/>
      <c r="AT40" s="718"/>
      <c r="AU40" s="718"/>
      <c r="AV40" s="718"/>
      <c r="AW40" s="718"/>
      <c r="AX40" s="718"/>
      <c r="AY40" s="719"/>
      <c r="AZ40" s="677" t="s">
        <v>244</v>
      </c>
      <c r="BA40" s="678"/>
      <c r="BB40" s="678"/>
      <c r="BC40" s="678"/>
      <c r="BD40" s="696"/>
      <c r="BE40" s="696"/>
      <c r="BF40" s="720"/>
      <c r="BG40" s="722" t="s">
        <v>345</v>
      </c>
      <c r="BH40" s="723"/>
      <c r="BI40" s="723"/>
      <c r="BJ40" s="723"/>
      <c r="BK40" s="723"/>
      <c r="BL40" s="233"/>
      <c r="BM40" s="711" t="s">
        <v>346</v>
      </c>
      <c r="BN40" s="711"/>
      <c r="BO40" s="711"/>
      <c r="BP40" s="711"/>
      <c r="BQ40" s="711"/>
      <c r="BR40" s="711"/>
      <c r="BS40" s="711"/>
      <c r="BT40" s="711"/>
      <c r="BU40" s="712"/>
      <c r="BV40" s="677">
        <v>95</v>
      </c>
      <c r="BW40" s="678"/>
      <c r="BX40" s="678"/>
      <c r="BY40" s="678"/>
      <c r="BZ40" s="678"/>
      <c r="CA40" s="678"/>
      <c r="CB40" s="721"/>
      <c r="CD40" s="710" t="s">
        <v>347</v>
      </c>
      <c r="CE40" s="711"/>
      <c r="CF40" s="711"/>
      <c r="CG40" s="711"/>
      <c r="CH40" s="711"/>
      <c r="CI40" s="711"/>
      <c r="CJ40" s="711"/>
      <c r="CK40" s="711"/>
      <c r="CL40" s="711"/>
      <c r="CM40" s="711"/>
      <c r="CN40" s="711"/>
      <c r="CO40" s="711"/>
      <c r="CP40" s="711"/>
      <c r="CQ40" s="712"/>
      <c r="CR40" s="677" t="s">
        <v>181</v>
      </c>
      <c r="CS40" s="678"/>
      <c r="CT40" s="678"/>
      <c r="CU40" s="678"/>
      <c r="CV40" s="678"/>
      <c r="CW40" s="678"/>
      <c r="CX40" s="678"/>
      <c r="CY40" s="679"/>
      <c r="CZ40" s="680" t="s">
        <v>181</v>
      </c>
      <c r="DA40" s="698"/>
      <c r="DB40" s="698"/>
      <c r="DC40" s="699"/>
      <c r="DD40" s="683" t="s">
        <v>244</v>
      </c>
      <c r="DE40" s="678"/>
      <c r="DF40" s="678"/>
      <c r="DG40" s="678"/>
      <c r="DH40" s="678"/>
      <c r="DI40" s="678"/>
      <c r="DJ40" s="678"/>
      <c r="DK40" s="679"/>
      <c r="DL40" s="683" t="s">
        <v>181</v>
      </c>
      <c r="DM40" s="678"/>
      <c r="DN40" s="678"/>
      <c r="DO40" s="678"/>
      <c r="DP40" s="678"/>
      <c r="DQ40" s="678"/>
      <c r="DR40" s="678"/>
      <c r="DS40" s="678"/>
      <c r="DT40" s="678"/>
      <c r="DU40" s="678"/>
      <c r="DV40" s="679"/>
      <c r="DW40" s="680" t="s">
        <v>245</v>
      </c>
      <c r="DX40" s="698"/>
      <c r="DY40" s="698"/>
      <c r="DZ40" s="698"/>
      <c r="EA40" s="698"/>
      <c r="EB40" s="698"/>
      <c r="EC40" s="713"/>
    </row>
    <row r="41" spans="2:133" ht="11.25" customHeight="1">
      <c r="B41" s="674" t="s">
        <v>348</v>
      </c>
      <c r="C41" s="675"/>
      <c r="D41" s="675"/>
      <c r="E41" s="675"/>
      <c r="F41" s="675"/>
      <c r="G41" s="675"/>
      <c r="H41" s="675"/>
      <c r="I41" s="675"/>
      <c r="J41" s="675"/>
      <c r="K41" s="675"/>
      <c r="L41" s="675"/>
      <c r="M41" s="675"/>
      <c r="N41" s="675"/>
      <c r="O41" s="675"/>
      <c r="P41" s="675"/>
      <c r="Q41" s="676"/>
      <c r="R41" s="677">
        <v>122273</v>
      </c>
      <c r="S41" s="678"/>
      <c r="T41" s="678"/>
      <c r="U41" s="678"/>
      <c r="V41" s="678"/>
      <c r="W41" s="678"/>
      <c r="X41" s="678"/>
      <c r="Y41" s="679"/>
      <c r="Z41" s="714">
        <v>2.2999999999999998</v>
      </c>
      <c r="AA41" s="714"/>
      <c r="AB41" s="714"/>
      <c r="AC41" s="714"/>
      <c r="AD41" s="715" t="s">
        <v>181</v>
      </c>
      <c r="AE41" s="715"/>
      <c r="AF41" s="715"/>
      <c r="AG41" s="715"/>
      <c r="AH41" s="715"/>
      <c r="AI41" s="715"/>
      <c r="AJ41" s="715"/>
      <c r="AK41" s="715"/>
      <c r="AL41" s="680" t="s">
        <v>181</v>
      </c>
      <c r="AM41" s="681"/>
      <c r="AN41" s="681"/>
      <c r="AO41" s="716"/>
      <c r="AQ41" s="717" t="s">
        <v>349</v>
      </c>
      <c r="AR41" s="718"/>
      <c r="AS41" s="718"/>
      <c r="AT41" s="718"/>
      <c r="AU41" s="718"/>
      <c r="AV41" s="718"/>
      <c r="AW41" s="718"/>
      <c r="AX41" s="718"/>
      <c r="AY41" s="719"/>
      <c r="AZ41" s="677">
        <v>80480</v>
      </c>
      <c r="BA41" s="678"/>
      <c r="BB41" s="678"/>
      <c r="BC41" s="678"/>
      <c r="BD41" s="696"/>
      <c r="BE41" s="696"/>
      <c r="BF41" s="720"/>
      <c r="BG41" s="722"/>
      <c r="BH41" s="723"/>
      <c r="BI41" s="723"/>
      <c r="BJ41" s="723"/>
      <c r="BK41" s="723"/>
      <c r="BL41" s="233"/>
      <c r="BM41" s="711" t="s">
        <v>350</v>
      </c>
      <c r="BN41" s="711"/>
      <c r="BO41" s="711"/>
      <c r="BP41" s="711"/>
      <c r="BQ41" s="711"/>
      <c r="BR41" s="711"/>
      <c r="BS41" s="711"/>
      <c r="BT41" s="711"/>
      <c r="BU41" s="712"/>
      <c r="BV41" s="677">
        <v>2</v>
      </c>
      <c r="BW41" s="678"/>
      <c r="BX41" s="678"/>
      <c r="BY41" s="678"/>
      <c r="BZ41" s="678"/>
      <c r="CA41" s="678"/>
      <c r="CB41" s="721"/>
      <c r="CD41" s="710" t="s">
        <v>351</v>
      </c>
      <c r="CE41" s="711"/>
      <c r="CF41" s="711"/>
      <c r="CG41" s="711"/>
      <c r="CH41" s="711"/>
      <c r="CI41" s="711"/>
      <c r="CJ41" s="711"/>
      <c r="CK41" s="711"/>
      <c r="CL41" s="711"/>
      <c r="CM41" s="711"/>
      <c r="CN41" s="711"/>
      <c r="CO41" s="711"/>
      <c r="CP41" s="711"/>
      <c r="CQ41" s="712"/>
      <c r="CR41" s="677" t="s">
        <v>137</v>
      </c>
      <c r="CS41" s="696"/>
      <c r="CT41" s="696"/>
      <c r="CU41" s="696"/>
      <c r="CV41" s="696"/>
      <c r="CW41" s="696"/>
      <c r="CX41" s="696"/>
      <c r="CY41" s="697"/>
      <c r="CZ41" s="680" t="s">
        <v>245</v>
      </c>
      <c r="DA41" s="698"/>
      <c r="DB41" s="698"/>
      <c r="DC41" s="699"/>
      <c r="DD41" s="683" t="s">
        <v>181</v>
      </c>
      <c r="DE41" s="696"/>
      <c r="DF41" s="696"/>
      <c r="DG41" s="696"/>
      <c r="DH41" s="696"/>
      <c r="DI41" s="696"/>
      <c r="DJ41" s="696"/>
      <c r="DK41" s="697"/>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658" t="s">
        <v>352</v>
      </c>
      <c r="C42" s="659"/>
      <c r="D42" s="659"/>
      <c r="E42" s="659"/>
      <c r="F42" s="659"/>
      <c r="G42" s="659"/>
      <c r="H42" s="659"/>
      <c r="I42" s="659"/>
      <c r="J42" s="659"/>
      <c r="K42" s="659"/>
      <c r="L42" s="659"/>
      <c r="M42" s="659"/>
      <c r="N42" s="659"/>
      <c r="O42" s="659"/>
      <c r="P42" s="659"/>
      <c r="Q42" s="660"/>
      <c r="R42" s="661">
        <v>5411033</v>
      </c>
      <c r="S42" s="700"/>
      <c r="T42" s="700"/>
      <c r="U42" s="700"/>
      <c r="V42" s="700"/>
      <c r="W42" s="700"/>
      <c r="X42" s="700"/>
      <c r="Y42" s="702"/>
      <c r="Z42" s="703">
        <v>100</v>
      </c>
      <c r="AA42" s="703"/>
      <c r="AB42" s="703"/>
      <c r="AC42" s="703"/>
      <c r="AD42" s="704">
        <v>2908526</v>
      </c>
      <c r="AE42" s="704"/>
      <c r="AF42" s="704"/>
      <c r="AG42" s="704"/>
      <c r="AH42" s="704"/>
      <c r="AI42" s="704"/>
      <c r="AJ42" s="704"/>
      <c r="AK42" s="704"/>
      <c r="AL42" s="664">
        <v>100</v>
      </c>
      <c r="AM42" s="705"/>
      <c r="AN42" s="705"/>
      <c r="AO42" s="706"/>
      <c r="AQ42" s="707" t="s">
        <v>353</v>
      </c>
      <c r="AR42" s="708"/>
      <c r="AS42" s="708"/>
      <c r="AT42" s="708"/>
      <c r="AU42" s="708"/>
      <c r="AV42" s="708"/>
      <c r="AW42" s="708"/>
      <c r="AX42" s="708"/>
      <c r="AY42" s="709"/>
      <c r="AZ42" s="661">
        <v>244245</v>
      </c>
      <c r="BA42" s="700"/>
      <c r="BB42" s="700"/>
      <c r="BC42" s="700"/>
      <c r="BD42" s="662"/>
      <c r="BE42" s="662"/>
      <c r="BF42" s="726"/>
      <c r="BG42" s="724"/>
      <c r="BH42" s="725"/>
      <c r="BI42" s="725"/>
      <c r="BJ42" s="725"/>
      <c r="BK42" s="725"/>
      <c r="BL42" s="234"/>
      <c r="BM42" s="727" t="s">
        <v>354</v>
      </c>
      <c r="BN42" s="727"/>
      <c r="BO42" s="727"/>
      <c r="BP42" s="727"/>
      <c r="BQ42" s="727"/>
      <c r="BR42" s="727"/>
      <c r="BS42" s="727"/>
      <c r="BT42" s="727"/>
      <c r="BU42" s="728"/>
      <c r="BV42" s="661">
        <v>369</v>
      </c>
      <c r="BW42" s="700"/>
      <c r="BX42" s="700"/>
      <c r="BY42" s="700"/>
      <c r="BZ42" s="700"/>
      <c r="CA42" s="700"/>
      <c r="CB42" s="701"/>
      <c r="CD42" s="674" t="s">
        <v>355</v>
      </c>
      <c r="CE42" s="675"/>
      <c r="CF42" s="675"/>
      <c r="CG42" s="675"/>
      <c r="CH42" s="675"/>
      <c r="CI42" s="675"/>
      <c r="CJ42" s="675"/>
      <c r="CK42" s="675"/>
      <c r="CL42" s="675"/>
      <c r="CM42" s="675"/>
      <c r="CN42" s="675"/>
      <c r="CO42" s="675"/>
      <c r="CP42" s="675"/>
      <c r="CQ42" s="676"/>
      <c r="CR42" s="677">
        <v>1099162</v>
      </c>
      <c r="CS42" s="678"/>
      <c r="CT42" s="678"/>
      <c r="CU42" s="678"/>
      <c r="CV42" s="678"/>
      <c r="CW42" s="678"/>
      <c r="CX42" s="678"/>
      <c r="CY42" s="679"/>
      <c r="CZ42" s="680">
        <v>21</v>
      </c>
      <c r="DA42" s="681"/>
      <c r="DB42" s="681"/>
      <c r="DC42" s="682"/>
      <c r="DD42" s="683">
        <v>333373</v>
      </c>
      <c r="DE42" s="678"/>
      <c r="DF42" s="678"/>
      <c r="DG42" s="678"/>
      <c r="DH42" s="678"/>
      <c r="DI42" s="678"/>
      <c r="DJ42" s="678"/>
      <c r="DK42" s="679"/>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V43" s="235"/>
      <c r="BW43" s="235"/>
      <c r="BX43" s="235"/>
      <c r="BY43" s="235"/>
      <c r="BZ43" s="235"/>
      <c r="CA43" s="235"/>
      <c r="CB43" s="235"/>
      <c r="CD43" s="674" t="s">
        <v>356</v>
      </c>
      <c r="CE43" s="675"/>
      <c r="CF43" s="675"/>
      <c r="CG43" s="675"/>
      <c r="CH43" s="675"/>
      <c r="CI43" s="675"/>
      <c r="CJ43" s="675"/>
      <c r="CK43" s="675"/>
      <c r="CL43" s="675"/>
      <c r="CM43" s="675"/>
      <c r="CN43" s="675"/>
      <c r="CO43" s="675"/>
      <c r="CP43" s="675"/>
      <c r="CQ43" s="676"/>
      <c r="CR43" s="677" t="s">
        <v>181</v>
      </c>
      <c r="CS43" s="696"/>
      <c r="CT43" s="696"/>
      <c r="CU43" s="696"/>
      <c r="CV43" s="696"/>
      <c r="CW43" s="696"/>
      <c r="CX43" s="696"/>
      <c r="CY43" s="697"/>
      <c r="CZ43" s="680" t="s">
        <v>181</v>
      </c>
      <c r="DA43" s="698"/>
      <c r="DB43" s="698"/>
      <c r="DC43" s="699"/>
      <c r="DD43" s="683" t="s">
        <v>181</v>
      </c>
      <c r="DE43" s="696"/>
      <c r="DF43" s="696"/>
      <c r="DG43" s="696"/>
      <c r="DH43" s="696"/>
      <c r="DI43" s="696"/>
      <c r="DJ43" s="696"/>
      <c r="DK43" s="697"/>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CD44" s="690" t="s">
        <v>305</v>
      </c>
      <c r="CE44" s="691"/>
      <c r="CF44" s="674" t="s">
        <v>357</v>
      </c>
      <c r="CG44" s="675"/>
      <c r="CH44" s="675"/>
      <c r="CI44" s="675"/>
      <c r="CJ44" s="675"/>
      <c r="CK44" s="675"/>
      <c r="CL44" s="675"/>
      <c r="CM44" s="675"/>
      <c r="CN44" s="675"/>
      <c r="CO44" s="675"/>
      <c r="CP44" s="675"/>
      <c r="CQ44" s="676"/>
      <c r="CR44" s="677">
        <v>1099162</v>
      </c>
      <c r="CS44" s="678"/>
      <c r="CT44" s="678"/>
      <c r="CU44" s="678"/>
      <c r="CV44" s="678"/>
      <c r="CW44" s="678"/>
      <c r="CX44" s="678"/>
      <c r="CY44" s="679"/>
      <c r="CZ44" s="680">
        <v>21</v>
      </c>
      <c r="DA44" s="681"/>
      <c r="DB44" s="681"/>
      <c r="DC44" s="682"/>
      <c r="DD44" s="683">
        <v>333373</v>
      </c>
      <c r="DE44" s="678"/>
      <c r="DF44" s="678"/>
      <c r="DG44" s="678"/>
      <c r="DH44" s="678"/>
      <c r="DI44" s="678"/>
      <c r="DJ44" s="678"/>
      <c r="DK44" s="679"/>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692"/>
      <c r="CE45" s="693"/>
      <c r="CF45" s="674" t="s">
        <v>358</v>
      </c>
      <c r="CG45" s="675"/>
      <c r="CH45" s="675"/>
      <c r="CI45" s="675"/>
      <c r="CJ45" s="675"/>
      <c r="CK45" s="675"/>
      <c r="CL45" s="675"/>
      <c r="CM45" s="675"/>
      <c r="CN45" s="675"/>
      <c r="CO45" s="675"/>
      <c r="CP45" s="675"/>
      <c r="CQ45" s="676"/>
      <c r="CR45" s="677">
        <v>284191</v>
      </c>
      <c r="CS45" s="696"/>
      <c r="CT45" s="696"/>
      <c r="CU45" s="696"/>
      <c r="CV45" s="696"/>
      <c r="CW45" s="696"/>
      <c r="CX45" s="696"/>
      <c r="CY45" s="697"/>
      <c r="CZ45" s="680">
        <v>5.4</v>
      </c>
      <c r="DA45" s="698"/>
      <c r="DB45" s="698"/>
      <c r="DC45" s="699"/>
      <c r="DD45" s="683">
        <v>37145</v>
      </c>
      <c r="DE45" s="696"/>
      <c r="DF45" s="696"/>
      <c r="DG45" s="696"/>
      <c r="DH45" s="696"/>
      <c r="DI45" s="696"/>
      <c r="DJ45" s="696"/>
      <c r="DK45" s="697"/>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B46" s="227" t="s">
        <v>359</v>
      </c>
      <c r="C46" s="227"/>
      <c r="D46" s="227"/>
      <c r="E46" s="227"/>
      <c r="F46" s="227"/>
      <c r="G46" s="227"/>
      <c r="H46" s="227"/>
      <c r="I46" s="227"/>
      <c r="J46" s="227"/>
      <c r="K46" s="227"/>
      <c r="L46" s="227"/>
      <c r="M46" s="227"/>
      <c r="N46" s="227"/>
      <c r="O46" s="227"/>
      <c r="P46" s="227"/>
      <c r="Q46" s="227"/>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92"/>
      <c r="CE46" s="693"/>
      <c r="CF46" s="674" t="s">
        <v>360</v>
      </c>
      <c r="CG46" s="675"/>
      <c r="CH46" s="675"/>
      <c r="CI46" s="675"/>
      <c r="CJ46" s="675"/>
      <c r="CK46" s="675"/>
      <c r="CL46" s="675"/>
      <c r="CM46" s="675"/>
      <c r="CN46" s="675"/>
      <c r="CO46" s="675"/>
      <c r="CP46" s="675"/>
      <c r="CQ46" s="676"/>
      <c r="CR46" s="677">
        <v>808651</v>
      </c>
      <c r="CS46" s="678"/>
      <c r="CT46" s="678"/>
      <c r="CU46" s="678"/>
      <c r="CV46" s="678"/>
      <c r="CW46" s="678"/>
      <c r="CX46" s="678"/>
      <c r="CY46" s="679"/>
      <c r="CZ46" s="680">
        <v>15.4</v>
      </c>
      <c r="DA46" s="681"/>
      <c r="DB46" s="681"/>
      <c r="DC46" s="682"/>
      <c r="DD46" s="683">
        <v>296208</v>
      </c>
      <c r="DE46" s="678"/>
      <c r="DF46" s="678"/>
      <c r="DG46" s="678"/>
      <c r="DH46" s="678"/>
      <c r="DI46" s="678"/>
      <c r="DJ46" s="678"/>
      <c r="DK46" s="679"/>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B47" s="237" t="s">
        <v>361</v>
      </c>
      <c r="C47" s="227"/>
      <c r="D47" s="227"/>
      <c r="E47" s="227"/>
      <c r="F47" s="227"/>
      <c r="G47" s="227"/>
      <c r="H47" s="227"/>
      <c r="I47" s="227"/>
      <c r="J47" s="227"/>
      <c r="K47" s="227"/>
      <c r="L47" s="227"/>
      <c r="M47" s="227"/>
      <c r="N47" s="227"/>
      <c r="O47" s="227"/>
      <c r="P47" s="227"/>
      <c r="Q47" s="227"/>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CD47" s="692"/>
      <c r="CE47" s="693"/>
      <c r="CF47" s="674" t="s">
        <v>362</v>
      </c>
      <c r="CG47" s="675"/>
      <c r="CH47" s="675"/>
      <c r="CI47" s="675"/>
      <c r="CJ47" s="675"/>
      <c r="CK47" s="675"/>
      <c r="CL47" s="675"/>
      <c r="CM47" s="675"/>
      <c r="CN47" s="675"/>
      <c r="CO47" s="675"/>
      <c r="CP47" s="675"/>
      <c r="CQ47" s="676"/>
      <c r="CR47" s="677" t="s">
        <v>245</v>
      </c>
      <c r="CS47" s="696"/>
      <c r="CT47" s="696"/>
      <c r="CU47" s="696"/>
      <c r="CV47" s="696"/>
      <c r="CW47" s="696"/>
      <c r="CX47" s="696"/>
      <c r="CY47" s="697"/>
      <c r="CZ47" s="680" t="s">
        <v>245</v>
      </c>
      <c r="DA47" s="698"/>
      <c r="DB47" s="698"/>
      <c r="DC47" s="699"/>
      <c r="DD47" s="683" t="s">
        <v>244</v>
      </c>
      <c r="DE47" s="696"/>
      <c r="DF47" s="696"/>
      <c r="DG47" s="696"/>
      <c r="DH47" s="696"/>
      <c r="DI47" s="696"/>
      <c r="DJ47" s="696"/>
      <c r="DK47" s="697"/>
      <c r="DL47" s="684"/>
      <c r="DM47" s="685"/>
      <c r="DN47" s="685"/>
      <c r="DO47" s="685"/>
      <c r="DP47" s="685"/>
      <c r="DQ47" s="685"/>
      <c r="DR47" s="685"/>
      <c r="DS47" s="685"/>
      <c r="DT47" s="685"/>
      <c r="DU47" s="685"/>
      <c r="DV47" s="686"/>
      <c r="DW47" s="687"/>
      <c r="DX47" s="688"/>
      <c r="DY47" s="688"/>
      <c r="DZ47" s="688"/>
      <c r="EA47" s="688"/>
      <c r="EB47" s="688"/>
      <c r="EC47" s="689"/>
    </row>
    <row r="48" spans="2:133">
      <c r="B48" s="238" t="s">
        <v>363</v>
      </c>
      <c r="CD48" s="694"/>
      <c r="CE48" s="695"/>
      <c r="CF48" s="674" t="s">
        <v>364</v>
      </c>
      <c r="CG48" s="675"/>
      <c r="CH48" s="675"/>
      <c r="CI48" s="675"/>
      <c r="CJ48" s="675"/>
      <c r="CK48" s="675"/>
      <c r="CL48" s="675"/>
      <c r="CM48" s="675"/>
      <c r="CN48" s="675"/>
      <c r="CO48" s="675"/>
      <c r="CP48" s="675"/>
      <c r="CQ48" s="676"/>
      <c r="CR48" s="677" t="s">
        <v>181</v>
      </c>
      <c r="CS48" s="678"/>
      <c r="CT48" s="678"/>
      <c r="CU48" s="678"/>
      <c r="CV48" s="678"/>
      <c r="CW48" s="678"/>
      <c r="CX48" s="678"/>
      <c r="CY48" s="679"/>
      <c r="CZ48" s="680" t="s">
        <v>181</v>
      </c>
      <c r="DA48" s="681"/>
      <c r="DB48" s="681"/>
      <c r="DC48" s="682"/>
      <c r="DD48" s="683" t="s">
        <v>181</v>
      </c>
      <c r="DE48" s="678"/>
      <c r="DF48" s="678"/>
      <c r="DG48" s="678"/>
      <c r="DH48" s="678"/>
      <c r="DI48" s="678"/>
      <c r="DJ48" s="678"/>
      <c r="DK48" s="679"/>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58" t="s">
        <v>365</v>
      </c>
      <c r="CE49" s="659"/>
      <c r="CF49" s="659"/>
      <c r="CG49" s="659"/>
      <c r="CH49" s="659"/>
      <c r="CI49" s="659"/>
      <c r="CJ49" s="659"/>
      <c r="CK49" s="659"/>
      <c r="CL49" s="659"/>
      <c r="CM49" s="659"/>
      <c r="CN49" s="659"/>
      <c r="CO49" s="659"/>
      <c r="CP49" s="659"/>
      <c r="CQ49" s="660"/>
      <c r="CR49" s="661">
        <v>5246127</v>
      </c>
      <c r="CS49" s="662"/>
      <c r="CT49" s="662"/>
      <c r="CU49" s="662"/>
      <c r="CV49" s="662"/>
      <c r="CW49" s="662"/>
      <c r="CX49" s="662"/>
      <c r="CY49" s="663"/>
      <c r="CZ49" s="664">
        <v>100</v>
      </c>
      <c r="DA49" s="665"/>
      <c r="DB49" s="665"/>
      <c r="DC49" s="666"/>
      <c r="DD49" s="667">
        <v>3658065</v>
      </c>
      <c r="DE49" s="662"/>
      <c r="DF49" s="662"/>
      <c r="DG49" s="662"/>
      <c r="DH49" s="662"/>
      <c r="DI49" s="662"/>
      <c r="DJ49" s="662"/>
      <c r="DK49" s="663"/>
      <c r="DL49" s="668"/>
      <c r="DM49" s="669"/>
      <c r="DN49" s="669"/>
      <c r="DO49" s="669"/>
      <c r="DP49" s="669"/>
      <c r="DQ49" s="669"/>
      <c r="DR49" s="669"/>
      <c r="DS49" s="669"/>
      <c r="DT49" s="669"/>
      <c r="DU49" s="669"/>
      <c r="DV49" s="670"/>
      <c r="DW49" s="671"/>
      <c r="DX49" s="672"/>
      <c r="DY49" s="672"/>
      <c r="DZ49" s="672"/>
      <c r="EA49" s="672"/>
      <c r="EB49" s="672"/>
      <c r="EC49" s="673"/>
    </row>
  </sheetData>
  <sheetProtection algorithmName="SHA-512" hashValue="DpgUuIz+w9BqPObEMgQZL17OWtPQQP3WXeeZL1Hrdq307nvHUV3mwA04JSxoS/aYWMB3Do6K8cnHpYp2VapzSg==" saltValue="L6YRiG385NGvPwnjqCdX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9" zoomScale="70" zoomScaleNormal="25" zoomScaleSheetLayoutView="70"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366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1" t="s">
        <v>367</v>
      </c>
      <c r="DK2" s="1202"/>
      <c r="DL2" s="1202"/>
      <c r="DM2" s="1202"/>
      <c r="DN2" s="1202"/>
      <c r="DO2" s="1203"/>
      <c r="DP2" s="247"/>
      <c r="DQ2" s="1201" t="s">
        <v>368</v>
      </c>
      <c r="DR2" s="1202"/>
      <c r="DS2" s="1202"/>
      <c r="DT2" s="1202"/>
      <c r="DU2" s="1202"/>
      <c r="DV2" s="1202"/>
      <c r="DW2" s="1202"/>
      <c r="DX2" s="1202"/>
      <c r="DY2" s="1202"/>
      <c r="DZ2" s="1203"/>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1154" t="s">
        <v>369</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0"/>
      <c r="BA4" s="250"/>
      <c r="BB4" s="250"/>
      <c r="BC4" s="250"/>
      <c r="BD4" s="250"/>
      <c r="BE4" s="251"/>
      <c r="BF4" s="251"/>
      <c r="BG4" s="251"/>
      <c r="BH4" s="251"/>
      <c r="BI4" s="251"/>
      <c r="BJ4" s="251"/>
      <c r="BK4" s="251"/>
      <c r="BL4" s="251"/>
      <c r="BM4" s="251"/>
      <c r="BN4" s="251"/>
      <c r="BO4" s="251"/>
      <c r="BP4" s="251"/>
      <c r="BQ4" s="250" t="s">
        <v>370</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1087" t="s">
        <v>371</v>
      </c>
      <c r="B5" s="1088"/>
      <c r="C5" s="1088"/>
      <c r="D5" s="1088"/>
      <c r="E5" s="1088"/>
      <c r="F5" s="1088"/>
      <c r="G5" s="1088"/>
      <c r="H5" s="1088"/>
      <c r="I5" s="1088"/>
      <c r="J5" s="1088"/>
      <c r="K5" s="1088"/>
      <c r="L5" s="1088"/>
      <c r="M5" s="1088"/>
      <c r="N5" s="1088"/>
      <c r="O5" s="1088"/>
      <c r="P5" s="1089"/>
      <c r="Q5" s="1093" t="s">
        <v>372</v>
      </c>
      <c r="R5" s="1094"/>
      <c r="S5" s="1094"/>
      <c r="T5" s="1094"/>
      <c r="U5" s="1095"/>
      <c r="V5" s="1093" t="s">
        <v>373</v>
      </c>
      <c r="W5" s="1094"/>
      <c r="X5" s="1094"/>
      <c r="Y5" s="1094"/>
      <c r="Z5" s="1095"/>
      <c r="AA5" s="1093" t="s">
        <v>374</v>
      </c>
      <c r="AB5" s="1094"/>
      <c r="AC5" s="1094"/>
      <c r="AD5" s="1094"/>
      <c r="AE5" s="1094"/>
      <c r="AF5" s="1204" t="s">
        <v>375</v>
      </c>
      <c r="AG5" s="1094"/>
      <c r="AH5" s="1094"/>
      <c r="AI5" s="1094"/>
      <c r="AJ5" s="1109"/>
      <c r="AK5" s="1094" t="s">
        <v>376</v>
      </c>
      <c r="AL5" s="1094"/>
      <c r="AM5" s="1094"/>
      <c r="AN5" s="1094"/>
      <c r="AO5" s="1095"/>
      <c r="AP5" s="1093" t="s">
        <v>377</v>
      </c>
      <c r="AQ5" s="1094"/>
      <c r="AR5" s="1094"/>
      <c r="AS5" s="1094"/>
      <c r="AT5" s="1095"/>
      <c r="AU5" s="1093" t="s">
        <v>378</v>
      </c>
      <c r="AV5" s="1094"/>
      <c r="AW5" s="1094"/>
      <c r="AX5" s="1094"/>
      <c r="AY5" s="1109"/>
      <c r="AZ5" s="254"/>
      <c r="BA5" s="254"/>
      <c r="BB5" s="254"/>
      <c r="BC5" s="254"/>
      <c r="BD5" s="254"/>
      <c r="BE5" s="255"/>
      <c r="BF5" s="255"/>
      <c r="BG5" s="255"/>
      <c r="BH5" s="255"/>
      <c r="BI5" s="255"/>
      <c r="BJ5" s="255"/>
      <c r="BK5" s="255"/>
      <c r="BL5" s="255"/>
      <c r="BM5" s="255"/>
      <c r="BN5" s="255"/>
      <c r="BO5" s="255"/>
      <c r="BP5" s="255"/>
      <c r="BQ5" s="1087" t="s">
        <v>379</v>
      </c>
      <c r="BR5" s="1088"/>
      <c r="BS5" s="1088"/>
      <c r="BT5" s="1088"/>
      <c r="BU5" s="1088"/>
      <c r="BV5" s="1088"/>
      <c r="BW5" s="1088"/>
      <c r="BX5" s="1088"/>
      <c r="BY5" s="1088"/>
      <c r="BZ5" s="1088"/>
      <c r="CA5" s="1088"/>
      <c r="CB5" s="1088"/>
      <c r="CC5" s="1088"/>
      <c r="CD5" s="1088"/>
      <c r="CE5" s="1088"/>
      <c r="CF5" s="1088"/>
      <c r="CG5" s="1089"/>
      <c r="CH5" s="1093" t="s">
        <v>380</v>
      </c>
      <c r="CI5" s="1094"/>
      <c r="CJ5" s="1094"/>
      <c r="CK5" s="1094"/>
      <c r="CL5" s="1095"/>
      <c r="CM5" s="1093" t="s">
        <v>381</v>
      </c>
      <c r="CN5" s="1094"/>
      <c r="CO5" s="1094"/>
      <c r="CP5" s="1094"/>
      <c r="CQ5" s="1095"/>
      <c r="CR5" s="1093" t="s">
        <v>382</v>
      </c>
      <c r="CS5" s="1094"/>
      <c r="CT5" s="1094"/>
      <c r="CU5" s="1094"/>
      <c r="CV5" s="1095"/>
      <c r="CW5" s="1093" t="s">
        <v>383</v>
      </c>
      <c r="CX5" s="1094"/>
      <c r="CY5" s="1094"/>
      <c r="CZ5" s="1094"/>
      <c r="DA5" s="1095"/>
      <c r="DB5" s="1093" t="s">
        <v>384</v>
      </c>
      <c r="DC5" s="1094"/>
      <c r="DD5" s="1094"/>
      <c r="DE5" s="1094"/>
      <c r="DF5" s="1095"/>
      <c r="DG5" s="1189" t="s">
        <v>385</v>
      </c>
      <c r="DH5" s="1190"/>
      <c r="DI5" s="1190"/>
      <c r="DJ5" s="1190"/>
      <c r="DK5" s="1191"/>
      <c r="DL5" s="1189" t="s">
        <v>386</v>
      </c>
      <c r="DM5" s="1190"/>
      <c r="DN5" s="1190"/>
      <c r="DO5" s="1190"/>
      <c r="DP5" s="1191"/>
      <c r="DQ5" s="1093" t="s">
        <v>387</v>
      </c>
      <c r="DR5" s="1094"/>
      <c r="DS5" s="1094"/>
      <c r="DT5" s="1094"/>
      <c r="DU5" s="1095"/>
      <c r="DV5" s="1093" t="s">
        <v>378</v>
      </c>
      <c r="DW5" s="1094"/>
      <c r="DX5" s="1094"/>
      <c r="DY5" s="1094"/>
      <c r="DZ5" s="1109"/>
      <c r="EA5" s="252"/>
    </row>
    <row r="6" spans="1:131" s="253"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5"/>
      <c r="AG6" s="1097"/>
      <c r="AH6" s="1097"/>
      <c r="AI6" s="1097"/>
      <c r="AJ6" s="1110"/>
      <c r="AK6" s="1097"/>
      <c r="AL6" s="1097"/>
      <c r="AM6" s="1097"/>
      <c r="AN6" s="1097"/>
      <c r="AO6" s="1098"/>
      <c r="AP6" s="1096"/>
      <c r="AQ6" s="1097"/>
      <c r="AR6" s="1097"/>
      <c r="AS6" s="1097"/>
      <c r="AT6" s="1098"/>
      <c r="AU6" s="1096"/>
      <c r="AV6" s="1097"/>
      <c r="AW6" s="1097"/>
      <c r="AX6" s="1097"/>
      <c r="AY6" s="1110"/>
      <c r="AZ6" s="250"/>
      <c r="BA6" s="250"/>
      <c r="BB6" s="250"/>
      <c r="BC6" s="250"/>
      <c r="BD6" s="250"/>
      <c r="BE6" s="251"/>
      <c r="BF6" s="251"/>
      <c r="BG6" s="251"/>
      <c r="BH6" s="251"/>
      <c r="BI6" s="251"/>
      <c r="BJ6" s="251"/>
      <c r="BK6" s="251"/>
      <c r="BL6" s="251"/>
      <c r="BM6" s="251"/>
      <c r="BN6" s="251"/>
      <c r="BO6" s="251"/>
      <c r="BP6" s="251"/>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2"/>
      <c r="DH6" s="1193"/>
      <c r="DI6" s="1193"/>
      <c r="DJ6" s="1193"/>
      <c r="DK6" s="1194"/>
      <c r="DL6" s="1192"/>
      <c r="DM6" s="1193"/>
      <c r="DN6" s="1193"/>
      <c r="DO6" s="1193"/>
      <c r="DP6" s="1194"/>
      <c r="DQ6" s="1096"/>
      <c r="DR6" s="1097"/>
      <c r="DS6" s="1097"/>
      <c r="DT6" s="1097"/>
      <c r="DU6" s="1098"/>
      <c r="DV6" s="1096"/>
      <c r="DW6" s="1097"/>
      <c r="DX6" s="1097"/>
      <c r="DY6" s="1097"/>
      <c r="DZ6" s="1110"/>
      <c r="EA6" s="252"/>
    </row>
    <row r="7" spans="1:131" s="253" customFormat="1" ht="26.25" customHeight="1" thickTop="1">
      <c r="A7" s="256">
        <v>1</v>
      </c>
      <c r="B7" s="1141" t="s">
        <v>388</v>
      </c>
      <c r="C7" s="1142"/>
      <c r="D7" s="1142"/>
      <c r="E7" s="1142"/>
      <c r="F7" s="1142"/>
      <c r="G7" s="1142"/>
      <c r="H7" s="1142"/>
      <c r="I7" s="1142"/>
      <c r="J7" s="1142"/>
      <c r="K7" s="1142"/>
      <c r="L7" s="1142"/>
      <c r="M7" s="1142"/>
      <c r="N7" s="1142"/>
      <c r="O7" s="1142"/>
      <c r="P7" s="1143"/>
      <c r="Q7" s="1195">
        <v>5411</v>
      </c>
      <c r="R7" s="1196"/>
      <c r="S7" s="1196"/>
      <c r="T7" s="1196"/>
      <c r="U7" s="1196"/>
      <c r="V7" s="1196">
        <v>5246</v>
      </c>
      <c r="W7" s="1196"/>
      <c r="X7" s="1196"/>
      <c r="Y7" s="1196"/>
      <c r="Z7" s="1196"/>
      <c r="AA7" s="1196">
        <v>165</v>
      </c>
      <c r="AB7" s="1196"/>
      <c r="AC7" s="1196"/>
      <c r="AD7" s="1196"/>
      <c r="AE7" s="1197"/>
      <c r="AF7" s="1198">
        <v>131</v>
      </c>
      <c r="AG7" s="1199"/>
      <c r="AH7" s="1199"/>
      <c r="AI7" s="1199"/>
      <c r="AJ7" s="1200"/>
      <c r="AK7" s="1182">
        <v>100</v>
      </c>
      <c r="AL7" s="1183"/>
      <c r="AM7" s="1183"/>
      <c r="AN7" s="1183"/>
      <c r="AO7" s="1183"/>
      <c r="AP7" s="1183">
        <v>4665</v>
      </c>
      <c r="AQ7" s="1183"/>
      <c r="AR7" s="1183"/>
      <c r="AS7" s="1183"/>
      <c r="AT7" s="1183"/>
      <c r="AU7" s="1184"/>
      <c r="AV7" s="1184"/>
      <c r="AW7" s="1184"/>
      <c r="AX7" s="1184"/>
      <c r="AY7" s="1185"/>
      <c r="AZ7" s="250"/>
      <c r="BA7" s="250"/>
      <c r="BB7" s="250"/>
      <c r="BC7" s="250"/>
      <c r="BD7" s="250"/>
      <c r="BE7" s="251"/>
      <c r="BF7" s="251"/>
      <c r="BG7" s="251"/>
      <c r="BH7" s="251"/>
      <c r="BI7" s="251"/>
      <c r="BJ7" s="251"/>
      <c r="BK7" s="251"/>
      <c r="BL7" s="251"/>
      <c r="BM7" s="251"/>
      <c r="BN7" s="251"/>
      <c r="BO7" s="251"/>
      <c r="BP7" s="251"/>
      <c r="BQ7" s="257">
        <v>1</v>
      </c>
      <c r="BR7" s="258"/>
      <c r="BS7" s="1186"/>
      <c r="BT7" s="1187"/>
      <c r="BU7" s="1187"/>
      <c r="BV7" s="1187"/>
      <c r="BW7" s="1187"/>
      <c r="BX7" s="1187"/>
      <c r="BY7" s="1187"/>
      <c r="BZ7" s="1187"/>
      <c r="CA7" s="1187"/>
      <c r="CB7" s="1187"/>
      <c r="CC7" s="1187"/>
      <c r="CD7" s="1187"/>
      <c r="CE7" s="1187"/>
      <c r="CF7" s="1187"/>
      <c r="CG7" s="1188"/>
      <c r="CH7" s="1179"/>
      <c r="CI7" s="1180"/>
      <c r="CJ7" s="1180"/>
      <c r="CK7" s="1180"/>
      <c r="CL7" s="1181"/>
      <c r="CM7" s="1179"/>
      <c r="CN7" s="1180"/>
      <c r="CO7" s="1180"/>
      <c r="CP7" s="1180"/>
      <c r="CQ7" s="1181"/>
      <c r="CR7" s="1179"/>
      <c r="CS7" s="1180"/>
      <c r="CT7" s="1180"/>
      <c r="CU7" s="1180"/>
      <c r="CV7" s="1181"/>
      <c r="CW7" s="1179"/>
      <c r="CX7" s="1180"/>
      <c r="CY7" s="1180"/>
      <c r="CZ7" s="1180"/>
      <c r="DA7" s="1181"/>
      <c r="DB7" s="1179"/>
      <c r="DC7" s="1180"/>
      <c r="DD7" s="1180"/>
      <c r="DE7" s="1180"/>
      <c r="DF7" s="1181"/>
      <c r="DG7" s="1179"/>
      <c r="DH7" s="1180"/>
      <c r="DI7" s="1180"/>
      <c r="DJ7" s="1180"/>
      <c r="DK7" s="1181"/>
      <c r="DL7" s="1179"/>
      <c r="DM7" s="1180"/>
      <c r="DN7" s="1180"/>
      <c r="DO7" s="1180"/>
      <c r="DP7" s="1181"/>
      <c r="DQ7" s="1179"/>
      <c r="DR7" s="1180"/>
      <c r="DS7" s="1180"/>
      <c r="DT7" s="1180"/>
      <c r="DU7" s="1181"/>
      <c r="DV7" s="1206"/>
      <c r="DW7" s="1207"/>
      <c r="DX7" s="1207"/>
      <c r="DY7" s="1207"/>
      <c r="DZ7" s="1208"/>
      <c r="EA7" s="252"/>
    </row>
    <row r="8" spans="1:131" s="253" customFormat="1" ht="26.25" customHeight="1">
      <c r="A8" s="259">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7"/>
      <c r="AL8" s="1178"/>
      <c r="AM8" s="1178"/>
      <c r="AN8" s="1178"/>
      <c r="AO8" s="1178"/>
      <c r="AP8" s="1178"/>
      <c r="AQ8" s="1178"/>
      <c r="AR8" s="1178"/>
      <c r="AS8" s="1178"/>
      <c r="AT8" s="1178"/>
      <c r="AU8" s="1175"/>
      <c r="AV8" s="1175"/>
      <c r="AW8" s="1175"/>
      <c r="AX8" s="1175"/>
      <c r="AY8" s="1176"/>
      <c r="AZ8" s="250"/>
      <c r="BA8" s="250"/>
      <c r="BB8" s="250"/>
      <c r="BC8" s="250"/>
      <c r="BD8" s="250"/>
      <c r="BE8" s="251"/>
      <c r="BF8" s="251"/>
      <c r="BG8" s="251"/>
      <c r="BH8" s="251"/>
      <c r="BI8" s="251"/>
      <c r="BJ8" s="251"/>
      <c r="BK8" s="251"/>
      <c r="BL8" s="251"/>
      <c r="BM8" s="251"/>
      <c r="BN8" s="251"/>
      <c r="BO8" s="251"/>
      <c r="BP8" s="251"/>
      <c r="BQ8" s="260">
        <v>2</v>
      </c>
      <c r="BR8" s="261"/>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2"/>
    </row>
    <row r="9" spans="1:131" s="253" customFormat="1" ht="26.25" customHeight="1">
      <c r="A9" s="259">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7"/>
      <c r="AL9" s="1178"/>
      <c r="AM9" s="1178"/>
      <c r="AN9" s="1178"/>
      <c r="AO9" s="1178"/>
      <c r="AP9" s="1178"/>
      <c r="AQ9" s="1178"/>
      <c r="AR9" s="1178"/>
      <c r="AS9" s="1178"/>
      <c r="AT9" s="1178"/>
      <c r="AU9" s="1175"/>
      <c r="AV9" s="1175"/>
      <c r="AW9" s="1175"/>
      <c r="AX9" s="1175"/>
      <c r="AY9" s="1176"/>
      <c r="AZ9" s="250"/>
      <c r="BA9" s="250"/>
      <c r="BB9" s="250"/>
      <c r="BC9" s="250"/>
      <c r="BD9" s="250"/>
      <c r="BE9" s="251"/>
      <c r="BF9" s="251"/>
      <c r="BG9" s="251"/>
      <c r="BH9" s="251"/>
      <c r="BI9" s="251"/>
      <c r="BJ9" s="251"/>
      <c r="BK9" s="251"/>
      <c r="BL9" s="251"/>
      <c r="BM9" s="251"/>
      <c r="BN9" s="251"/>
      <c r="BO9" s="251"/>
      <c r="BP9" s="251"/>
      <c r="BQ9" s="260">
        <v>3</v>
      </c>
      <c r="BR9" s="261"/>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2"/>
    </row>
    <row r="10" spans="1:131" s="253" customFormat="1" ht="26.25" customHeight="1">
      <c r="A10" s="259">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7"/>
      <c r="AL10" s="1178"/>
      <c r="AM10" s="1178"/>
      <c r="AN10" s="1178"/>
      <c r="AO10" s="1178"/>
      <c r="AP10" s="1178"/>
      <c r="AQ10" s="1178"/>
      <c r="AR10" s="1178"/>
      <c r="AS10" s="1178"/>
      <c r="AT10" s="1178"/>
      <c r="AU10" s="1175"/>
      <c r="AV10" s="1175"/>
      <c r="AW10" s="1175"/>
      <c r="AX10" s="1175"/>
      <c r="AY10" s="1176"/>
      <c r="AZ10" s="250"/>
      <c r="BA10" s="250"/>
      <c r="BB10" s="250"/>
      <c r="BC10" s="250"/>
      <c r="BD10" s="250"/>
      <c r="BE10" s="251"/>
      <c r="BF10" s="251"/>
      <c r="BG10" s="251"/>
      <c r="BH10" s="251"/>
      <c r="BI10" s="251"/>
      <c r="BJ10" s="251"/>
      <c r="BK10" s="251"/>
      <c r="BL10" s="251"/>
      <c r="BM10" s="251"/>
      <c r="BN10" s="251"/>
      <c r="BO10" s="251"/>
      <c r="BP10" s="251"/>
      <c r="BQ10" s="260">
        <v>4</v>
      </c>
      <c r="BR10" s="261"/>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2"/>
    </row>
    <row r="11" spans="1:131" s="253" customFormat="1" ht="26.25" customHeight="1">
      <c r="A11" s="259">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7"/>
      <c r="AL11" s="1178"/>
      <c r="AM11" s="1178"/>
      <c r="AN11" s="1178"/>
      <c r="AO11" s="1178"/>
      <c r="AP11" s="1178"/>
      <c r="AQ11" s="1178"/>
      <c r="AR11" s="1178"/>
      <c r="AS11" s="1178"/>
      <c r="AT11" s="1178"/>
      <c r="AU11" s="1175"/>
      <c r="AV11" s="1175"/>
      <c r="AW11" s="1175"/>
      <c r="AX11" s="1175"/>
      <c r="AY11" s="1176"/>
      <c r="AZ11" s="250"/>
      <c r="BA11" s="250"/>
      <c r="BB11" s="250"/>
      <c r="BC11" s="250"/>
      <c r="BD11" s="250"/>
      <c r="BE11" s="251"/>
      <c r="BF11" s="251"/>
      <c r="BG11" s="251"/>
      <c r="BH11" s="251"/>
      <c r="BI11" s="251"/>
      <c r="BJ11" s="251"/>
      <c r="BK11" s="251"/>
      <c r="BL11" s="251"/>
      <c r="BM11" s="251"/>
      <c r="BN11" s="251"/>
      <c r="BO11" s="251"/>
      <c r="BP11" s="251"/>
      <c r="BQ11" s="260">
        <v>5</v>
      </c>
      <c r="BR11" s="261"/>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2"/>
    </row>
    <row r="12" spans="1:131" s="253" customFormat="1" ht="26.25" customHeight="1">
      <c r="A12" s="259">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7"/>
      <c r="AL12" s="1178"/>
      <c r="AM12" s="1178"/>
      <c r="AN12" s="1178"/>
      <c r="AO12" s="1178"/>
      <c r="AP12" s="1178"/>
      <c r="AQ12" s="1178"/>
      <c r="AR12" s="1178"/>
      <c r="AS12" s="1178"/>
      <c r="AT12" s="1178"/>
      <c r="AU12" s="1175"/>
      <c r="AV12" s="1175"/>
      <c r="AW12" s="1175"/>
      <c r="AX12" s="1175"/>
      <c r="AY12" s="1176"/>
      <c r="AZ12" s="250"/>
      <c r="BA12" s="250"/>
      <c r="BB12" s="250"/>
      <c r="BC12" s="250"/>
      <c r="BD12" s="250"/>
      <c r="BE12" s="251"/>
      <c r="BF12" s="251"/>
      <c r="BG12" s="251"/>
      <c r="BH12" s="251"/>
      <c r="BI12" s="251"/>
      <c r="BJ12" s="251"/>
      <c r="BK12" s="251"/>
      <c r="BL12" s="251"/>
      <c r="BM12" s="251"/>
      <c r="BN12" s="251"/>
      <c r="BO12" s="251"/>
      <c r="BP12" s="251"/>
      <c r="BQ12" s="260">
        <v>6</v>
      </c>
      <c r="BR12" s="261"/>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2"/>
    </row>
    <row r="13" spans="1:131" s="253" customFormat="1" ht="26.25" customHeight="1">
      <c r="A13" s="259">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7"/>
      <c r="AL13" s="1178"/>
      <c r="AM13" s="1178"/>
      <c r="AN13" s="1178"/>
      <c r="AO13" s="1178"/>
      <c r="AP13" s="1178"/>
      <c r="AQ13" s="1178"/>
      <c r="AR13" s="1178"/>
      <c r="AS13" s="1178"/>
      <c r="AT13" s="1178"/>
      <c r="AU13" s="1175"/>
      <c r="AV13" s="1175"/>
      <c r="AW13" s="1175"/>
      <c r="AX13" s="1175"/>
      <c r="AY13" s="1176"/>
      <c r="AZ13" s="250"/>
      <c r="BA13" s="250"/>
      <c r="BB13" s="250"/>
      <c r="BC13" s="250"/>
      <c r="BD13" s="250"/>
      <c r="BE13" s="251"/>
      <c r="BF13" s="251"/>
      <c r="BG13" s="251"/>
      <c r="BH13" s="251"/>
      <c r="BI13" s="251"/>
      <c r="BJ13" s="251"/>
      <c r="BK13" s="251"/>
      <c r="BL13" s="251"/>
      <c r="BM13" s="251"/>
      <c r="BN13" s="251"/>
      <c r="BO13" s="251"/>
      <c r="BP13" s="251"/>
      <c r="BQ13" s="260">
        <v>7</v>
      </c>
      <c r="BR13" s="261"/>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2"/>
    </row>
    <row r="14" spans="1:131" s="253" customFormat="1" ht="26.25" customHeight="1">
      <c r="A14" s="259">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7"/>
      <c r="AL14" s="1178"/>
      <c r="AM14" s="1178"/>
      <c r="AN14" s="1178"/>
      <c r="AO14" s="1178"/>
      <c r="AP14" s="1178"/>
      <c r="AQ14" s="1178"/>
      <c r="AR14" s="1178"/>
      <c r="AS14" s="1178"/>
      <c r="AT14" s="1178"/>
      <c r="AU14" s="1175"/>
      <c r="AV14" s="1175"/>
      <c r="AW14" s="1175"/>
      <c r="AX14" s="1175"/>
      <c r="AY14" s="1176"/>
      <c r="AZ14" s="250"/>
      <c r="BA14" s="250"/>
      <c r="BB14" s="250"/>
      <c r="BC14" s="250"/>
      <c r="BD14" s="250"/>
      <c r="BE14" s="251"/>
      <c r="BF14" s="251"/>
      <c r="BG14" s="251"/>
      <c r="BH14" s="251"/>
      <c r="BI14" s="251"/>
      <c r="BJ14" s="251"/>
      <c r="BK14" s="251"/>
      <c r="BL14" s="251"/>
      <c r="BM14" s="251"/>
      <c r="BN14" s="251"/>
      <c r="BO14" s="251"/>
      <c r="BP14" s="251"/>
      <c r="BQ14" s="260">
        <v>8</v>
      </c>
      <c r="BR14" s="261"/>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2"/>
    </row>
    <row r="15" spans="1:131" s="253" customFormat="1" ht="26.25" customHeight="1">
      <c r="A15" s="259">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7"/>
      <c r="AL15" s="1178"/>
      <c r="AM15" s="1178"/>
      <c r="AN15" s="1178"/>
      <c r="AO15" s="1178"/>
      <c r="AP15" s="1178"/>
      <c r="AQ15" s="1178"/>
      <c r="AR15" s="1178"/>
      <c r="AS15" s="1178"/>
      <c r="AT15" s="1178"/>
      <c r="AU15" s="1175"/>
      <c r="AV15" s="1175"/>
      <c r="AW15" s="1175"/>
      <c r="AX15" s="1175"/>
      <c r="AY15" s="1176"/>
      <c r="AZ15" s="250"/>
      <c r="BA15" s="250"/>
      <c r="BB15" s="250"/>
      <c r="BC15" s="250"/>
      <c r="BD15" s="250"/>
      <c r="BE15" s="251"/>
      <c r="BF15" s="251"/>
      <c r="BG15" s="251"/>
      <c r="BH15" s="251"/>
      <c r="BI15" s="251"/>
      <c r="BJ15" s="251"/>
      <c r="BK15" s="251"/>
      <c r="BL15" s="251"/>
      <c r="BM15" s="251"/>
      <c r="BN15" s="251"/>
      <c r="BO15" s="251"/>
      <c r="BP15" s="251"/>
      <c r="BQ15" s="260">
        <v>9</v>
      </c>
      <c r="BR15" s="261"/>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2"/>
    </row>
    <row r="16" spans="1:131" s="253" customFormat="1" ht="26.25" customHeight="1">
      <c r="A16" s="259">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7"/>
      <c r="AL16" s="1178"/>
      <c r="AM16" s="1178"/>
      <c r="AN16" s="1178"/>
      <c r="AO16" s="1178"/>
      <c r="AP16" s="1178"/>
      <c r="AQ16" s="1178"/>
      <c r="AR16" s="1178"/>
      <c r="AS16" s="1178"/>
      <c r="AT16" s="1178"/>
      <c r="AU16" s="1175"/>
      <c r="AV16" s="1175"/>
      <c r="AW16" s="1175"/>
      <c r="AX16" s="1175"/>
      <c r="AY16" s="1176"/>
      <c r="AZ16" s="250"/>
      <c r="BA16" s="250"/>
      <c r="BB16" s="250"/>
      <c r="BC16" s="250"/>
      <c r="BD16" s="250"/>
      <c r="BE16" s="251"/>
      <c r="BF16" s="251"/>
      <c r="BG16" s="251"/>
      <c r="BH16" s="251"/>
      <c r="BI16" s="251"/>
      <c r="BJ16" s="251"/>
      <c r="BK16" s="251"/>
      <c r="BL16" s="251"/>
      <c r="BM16" s="251"/>
      <c r="BN16" s="251"/>
      <c r="BO16" s="251"/>
      <c r="BP16" s="251"/>
      <c r="BQ16" s="260">
        <v>10</v>
      </c>
      <c r="BR16" s="261"/>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2"/>
    </row>
    <row r="17" spans="1:131" s="253" customFormat="1" ht="26.25" customHeight="1">
      <c r="A17" s="259">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7"/>
      <c r="AL17" s="1178"/>
      <c r="AM17" s="1178"/>
      <c r="AN17" s="1178"/>
      <c r="AO17" s="1178"/>
      <c r="AP17" s="1178"/>
      <c r="AQ17" s="1178"/>
      <c r="AR17" s="1178"/>
      <c r="AS17" s="1178"/>
      <c r="AT17" s="1178"/>
      <c r="AU17" s="1175"/>
      <c r="AV17" s="1175"/>
      <c r="AW17" s="1175"/>
      <c r="AX17" s="1175"/>
      <c r="AY17" s="1176"/>
      <c r="AZ17" s="250"/>
      <c r="BA17" s="250"/>
      <c r="BB17" s="250"/>
      <c r="BC17" s="250"/>
      <c r="BD17" s="250"/>
      <c r="BE17" s="251"/>
      <c r="BF17" s="251"/>
      <c r="BG17" s="251"/>
      <c r="BH17" s="251"/>
      <c r="BI17" s="251"/>
      <c r="BJ17" s="251"/>
      <c r="BK17" s="251"/>
      <c r="BL17" s="251"/>
      <c r="BM17" s="251"/>
      <c r="BN17" s="251"/>
      <c r="BO17" s="251"/>
      <c r="BP17" s="251"/>
      <c r="BQ17" s="260">
        <v>11</v>
      </c>
      <c r="BR17" s="261"/>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2"/>
    </row>
    <row r="18" spans="1:131" s="253" customFormat="1" ht="26.25" customHeight="1">
      <c r="A18" s="259">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7"/>
      <c r="AL18" s="1178"/>
      <c r="AM18" s="1178"/>
      <c r="AN18" s="1178"/>
      <c r="AO18" s="1178"/>
      <c r="AP18" s="1178"/>
      <c r="AQ18" s="1178"/>
      <c r="AR18" s="1178"/>
      <c r="AS18" s="1178"/>
      <c r="AT18" s="1178"/>
      <c r="AU18" s="1175"/>
      <c r="AV18" s="1175"/>
      <c r="AW18" s="1175"/>
      <c r="AX18" s="1175"/>
      <c r="AY18" s="1176"/>
      <c r="AZ18" s="250"/>
      <c r="BA18" s="250"/>
      <c r="BB18" s="250"/>
      <c r="BC18" s="250"/>
      <c r="BD18" s="250"/>
      <c r="BE18" s="251"/>
      <c r="BF18" s="251"/>
      <c r="BG18" s="251"/>
      <c r="BH18" s="251"/>
      <c r="BI18" s="251"/>
      <c r="BJ18" s="251"/>
      <c r="BK18" s="251"/>
      <c r="BL18" s="251"/>
      <c r="BM18" s="251"/>
      <c r="BN18" s="251"/>
      <c r="BO18" s="251"/>
      <c r="BP18" s="251"/>
      <c r="BQ18" s="260">
        <v>12</v>
      </c>
      <c r="BR18" s="261"/>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2"/>
    </row>
    <row r="19" spans="1:131" s="253" customFormat="1" ht="26.25" customHeight="1">
      <c r="A19" s="259">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7"/>
      <c r="AL19" s="1178"/>
      <c r="AM19" s="1178"/>
      <c r="AN19" s="1178"/>
      <c r="AO19" s="1178"/>
      <c r="AP19" s="1178"/>
      <c r="AQ19" s="1178"/>
      <c r="AR19" s="1178"/>
      <c r="AS19" s="1178"/>
      <c r="AT19" s="1178"/>
      <c r="AU19" s="1175"/>
      <c r="AV19" s="1175"/>
      <c r="AW19" s="1175"/>
      <c r="AX19" s="1175"/>
      <c r="AY19" s="1176"/>
      <c r="AZ19" s="250"/>
      <c r="BA19" s="250"/>
      <c r="BB19" s="250"/>
      <c r="BC19" s="250"/>
      <c r="BD19" s="250"/>
      <c r="BE19" s="251"/>
      <c r="BF19" s="251"/>
      <c r="BG19" s="251"/>
      <c r="BH19" s="251"/>
      <c r="BI19" s="251"/>
      <c r="BJ19" s="251"/>
      <c r="BK19" s="251"/>
      <c r="BL19" s="251"/>
      <c r="BM19" s="251"/>
      <c r="BN19" s="251"/>
      <c r="BO19" s="251"/>
      <c r="BP19" s="251"/>
      <c r="BQ19" s="260">
        <v>13</v>
      </c>
      <c r="BR19" s="261"/>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2"/>
    </row>
    <row r="20" spans="1:131" s="253" customFormat="1" ht="26.25" customHeight="1">
      <c r="A20" s="259">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7"/>
      <c r="AL20" s="1178"/>
      <c r="AM20" s="1178"/>
      <c r="AN20" s="1178"/>
      <c r="AO20" s="1178"/>
      <c r="AP20" s="1178"/>
      <c r="AQ20" s="1178"/>
      <c r="AR20" s="1178"/>
      <c r="AS20" s="1178"/>
      <c r="AT20" s="1178"/>
      <c r="AU20" s="1175"/>
      <c r="AV20" s="1175"/>
      <c r="AW20" s="1175"/>
      <c r="AX20" s="1175"/>
      <c r="AY20" s="1176"/>
      <c r="AZ20" s="250"/>
      <c r="BA20" s="250"/>
      <c r="BB20" s="250"/>
      <c r="BC20" s="250"/>
      <c r="BD20" s="250"/>
      <c r="BE20" s="251"/>
      <c r="BF20" s="251"/>
      <c r="BG20" s="251"/>
      <c r="BH20" s="251"/>
      <c r="BI20" s="251"/>
      <c r="BJ20" s="251"/>
      <c r="BK20" s="251"/>
      <c r="BL20" s="251"/>
      <c r="BM20" s="251"/>
      <c r="BN20" s="251"/>
      <c r="BO20" s="251"/>
      <c r="BP20" s="251"/>
      <c r="BQ20" s="260">
        <v>14</v>
      </c>
      <c r="BR20" s="261"/>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2"/>
    </row>
    <row r="21" spans="1:131" s="253" customFormat="1" ht="26.25" customHeight="1" thickBot="1">
      <c r="A21" s="259">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7"/>
      <c r="AL21" s="1178"/>
      <c r="AM21" s="1178"/>
      <c r="AN21" s="1178"/>
      <c r="AO21" s="1178"/>
      <c r="AP21" s="1178"/>
      <c r="AQ21" s="1178"/>
      <c r="AR21" s="1178"/>
      <c r="AS21" s="1178"/>
      <c r="AT21" s="1178"/>
      <c r="AU21" s="1175"/>
      <c r="AV21" s="1175"/>
      <c r="AW21" s="1175"/>
      <c r="AX21" s="1175"/>
      <c r="AY21" s="1176"/>
      <c r="AZ21" s="250"/>
      <c r="BA21" s="250"/>
      <c r="BB21" s="250"/>
      <c r="BC21" s="250"/>
      <c r="BD21" s="250"/>
      <c r="BE21" s="251"/>
      <c r="BF21" s="251"/>
      <c r="BG21" s="251"/>
      <c r="BH21" s="251"/>
      <c r="BI21" s="251"/>
      <c r="BJ21" s="251"/>
      <c r="BK21" s="251"/>
      <c r="BL21" s="251"/>
      <c r="BM21" s="251"/>
      <c r="BN21" s="251"/>
      <c r="BO21" s="251"/>
      <c r="BP21" s="251"/>
      <c r="BQ21" s="260">
        <v>15</v>
      </c>
      <c r="BR21" s="261"/>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2"/>
    </row>
    <row r="22" spans="1:131" s="253" customFormat="1" ht="26.25" customHeight="1">
      <c r="A22" s="259">
        <v>16</v>
      </c>
      <c r="B22" s="1129"/>
      <c r="C22" s="1130"/>
      <c r="D22" s="1130"/>
      <c r="E22" s="1130"/>
      <c r="F22" s="1130"/>
      <c r="G22" s="1130"/>
      <c r="H22" s="1130"/>
      <c r="I22" s="1130"/>
      <c r="J22" s="1130"/>
      <c r="K22" s="1130"/>
      <c r="L22" s="1130"/>
      <c r="M22" s="1130"/>
      <c r="N22" s="1130"/>
      <c r="O22" s="1130"/>
      <c r="P22" s="1131"/>
      <c r="Q22" s="1172"/>
      <c r="R22" s="1173"/>
      <c r="S22" s="1173"/>
      <c r="T22" s="1173"/>
      <c r="U22" s="1173"/>
      <c r="V22" s="1173"/>
      <c r="W22" s="1173"/>
      <c r="X22" s="1173"/>
      <c r="Y22" s="1173"/>
      <c r="Z22" s="1173"/>
      <c r="AA22" s="1173"/>
      <c r="AB22" s="1173"/>
      <c r="AC22" s="1173"/>
      <c r="AD22" s="1173"/>
      <c r="AE22" s="1174"/>
      <c r="AF22" s="1111"/>
      <c r="AG22" s="1112"/>
      <c r="AH22" s="1112"/>
      <c r="AI22" s="1112"/>
      <c r="AJ22" s="1113"/>
      <c r="AK22" s="1168"/>
      <c r="AL22" s="1169"/>
      <c r="AM22" s="1169"/>
      <c r="AN22" s="1169"/>
      <c r="AO22" s="1169"/>
      <c r="AP22" s="1169"/>
      <c r="AQ22" s="1169"/>
      <c r="AR22" s="1169"/>
      <c r="AS22" s="1169"/>
      <c r="AT22" s="1169"/>
      <c r="AU22" s="1170"/>
      <c r="AV22" s="1170"/>
      <c r="AW22" s="1170"/>
      <c r="AX22" s="1170"/>
      <c r="AY22" s="1171"/>
      <c r="AZ22" s="1127" t="s">
        <v>389</v>
      </c>
      <c r="BA22" s="1127"/>
      <c r="BB22" s="1127"/>
      <c r="BC22" s="1127"/>
      <c r="BD22" s="1128"/>
      <c r="BE22" s="251"/>
      <c r="BF22" s="251"/>
      <c r="BG22" s="251"/>
      <c r="BH22" s="251"/>
      <c r="BI22" s="251"/>
      <c r="BJ22" s="251"/>
      <c r="BK22" s="251"/>
      <c r="BL22" s="251"/>
      <c r="BM22" s="251"/>
      <c r="BN22" s="251"/>
      <c r="BO22" s="251"/>
      <c r="BP22" s="251"/>
      <c r="BQ22" s="260">
        <v>16</v>
      </c>
      <c r="BR22" s="261"/>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2"/>
    </row>
    <row r="23" spans="1:131" s="253" customFormat="1" ht="26.25" customHeight="1" thickBot="1">
      <c r="A23" s="262" t="s">
        <v>390</v>
      </c>
      <c r="B23" s="1036" t="s">
        <v>391</v>
      </c>
      <c r="C23" s="1037"/>
      <c r="D23" s="1037"/>
      <c r="E23" s="1037"/>
      <c r="F23" s="1037"/>
      <c r="G23" s="1037"/>
      <c r="H23" s="1037"/>
      <c r="I23" s="1037"/>
      <c r="J23" s="1037"/>
      <c r="K23" s="1037"/>
      <c r="L23" s="1037"/>
      <c r="M23" s="1037"/>
      <c r="N23" s="1037"/>
      <c r="O23" s="1037"/>
      <c r="P23" s="1038"/>
      <c r="Q23" s="1159">
        <v>5411</v>
      </c>
      <c r="R23" s="1160"/>
      <c r="S23" s="1160"/>
      <c r="T23" s="1160"/>
      <c r="U23" s="1160"/>
      <c r="V23" s="1160">
        <v>5246</v>
      </c>
      <c r="W23" s="1160"/>
      <c r="X23" s="1160"/>
      <c r="Y23" s="1160"/>
      <c r="Z23" s="1160"/>
      <c r="AA23" s="1160">
        <v>165</v>
      </c>
      <c r="AB23" s="1160"/>
      <c r="AC23" s="1160"/>
      <c r="AD23" s="1160"/>
      <c r="AE23" s="1161"/>
      <c r="AF23" s="1162">
        <v>131</v>
      </c>
      <c r="AG23" s="1160"/>
      <c r="AH23" s="1160"/>
      <c r="AI23" s="1160"/>
      <c r="AJ23" s="1163"/>
      <c r="AK23" s="1164"/>
      <c r="AL23" s="1165"/>
      <c r="AM23" s="1165"/>
      <c r="AN23" s="1165"/>
      <c r="AO23" s="1165"/>
      <c r="AP23" s="1160">
        <v>4665</v>
      </c>
      <c r="AQ23" s="1160"/>
      <c r="AR23" s="1160"/>
      <c r="AS23" s="1160"/>
      <c r="AT23" s="1160"/>
      <c r="AU23" s="1166"/>
      <c r="AV23" s="1166"/>
      <c r="AW23" s="1166"/>
      <c r="AX23" s="1166"/>
      <c r="AY23" s="1167"/>
      <c r="AZ23" s="1156" t="s">
        <v>181</v>
      </c>
      <c r="BA23" s="1157"/>
      <c r="BB23" s="1157"/>
      <c r="BC23" s="1157"/>
      <c r="BD23" s="1158"/>
      <c r="BE23" s="251"/>
      <c r="BF23" s="251"/>
      <c r="BG23" s="251"/>
      <c r="BH23" s="251"/>
      <c r="BI23" s="251"/>
      <c r="BJ23" s="251"/>
      <c r="BK23" s="251"/>
      <c r="BL23" s="251"/>
      <c r="BM23" s="251"/>
      <c r="BN23" s="251"/>
      <c r="BO23" s="251"/>
      <c r="BP23" s="251"/>
      <c r="BQ23" s="260">
        <v>17</v>
      </c>
      <c r="BR23" s="261"/>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2"/>
    </row>
    <row r="24" spans="1:131" s="253" customFormat="1" ht="26.25" customHeight="1">
      <c r="A24" s="1155" t="s">
        <v>392</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0"/>
      <c r="BA24" s="250"/>
      <c r="BB24" s="250"/>
      <c r="BC24" s="250"/>
      <c r="BD24" s="250"/>
      <c r="BE24" s="251"/>
      <c r="BF24" s="251"/>
      <c r="BG24" s="251"/>
      <c r="BH24" s="251"/>
      <c r="BI24" s="251"/>
      <c r="BJ24" s="251"/>
      <c r="BK24" s="251"/>
      <c r="BL24" s="251"/>
      <c r="BM24" s="251"/>
      <c r="BN24" s="251"/>
      <c r="BO24" s="251"/>
      <c r="BP24" s="251"/>
      <c r="BQ24" s="260">
        <v>18</v>
      </c>
      <c r="BR24" s="261"/>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2"/>
    </row>
    <row r="25" spans="1:131" s="245" customFormat="1" ht="26.25" customHeight="1" thickBot="1">
      <c r="A25" s="1154" t="s">
        <v>393</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0"/>
      <c r="BK25" s="250"/>
      <c r="BL25" s="250"/>
      <c r="BM25" s="250"/>
      <c r="BN25" s="250"/>
      <c r="BO25" s="263"/>
      <c r="BP25" s="263"/>
      <c r="BQ25" s="260">
        <v>19</v>
      </c>
      <c r="BR25" s="261"/>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4"/>
    </row>
    <row r="26" spans="1:131" s="245" customFormat="1" ht="26.25" customHeight="1">
      <c r="A26" s="1087" t="s">
        <v>371</v>
      </c>
      <c r="B26" s="1088"/>
      <c r="C26" s="1088"/>
      <c r="D26" s="1088"/>
      <c r="E26" s="1088"/>
      <c r="F26" s="1088"/>
      <c r="G26" s="1088"/>
      <c r="H26" s="1088"/>
      <c r="I26" s="1088"/>
      <c r="J26" s="1088"/>
      <c r="K26" s="1088"/>
      <c r="L26" s="1088"/>
      <c r="M26" s="1088"/>
      <c r="N26" s="1088"/>
      <c r="O26" s="1088"/>
      <c r="P26" s="1089"/>
      <c r="Q26" s="1093" t="s">
        <v>394</v>
      </c>
      <c r="R26" s="1094"/>
      <c r="S26" s="1094"/>
      <c r="T26" s="1094"/>
      <c r="U26" s="1095"/>
      <c r="V26" s="1093" t="s">
        <v>395</v>
      </c>
      <c r="W26" s="1094"/>
      <c r="X26" s="1094"/>
      <c r="Y26" s="1094"/>
      <c r="Z26" s="1095"/>
      <c r="AA26" s="1093" t="s">
        <v>396</v>
      </c>
      <c r="AB26" s="1094"/>
      <c r="AC26" s="1094"/>
      <c r="AD26" s="1094"/>
      <c r="AE26" s="1094"/>
      <c r="AF26" s="1150" t="s">
        <v>397</v>
      </c>
      <c r="AG26" s="1100"/>
      <c r="AH26" s="1100"/>
      <c r="AI26" s="1100"/>
      <c r="AJ26" s="1151"/>
      <c r="AK26" s="1094" t="s">
        <v>398</v>
      </c>
      <c r="AL26" s="1094"/>
      <c r="AM26" s="1094"/>
      <c r="AN26" s="1094"/>
      <c r="AO26" s="1095"/>
      <c r="AP26" s="1093" t="s">
        <v>399</v>
      </c>
      <c r="AQ26" s="1094"/>
      <c r="AR26" s="1094"/>
      <c r="AS26" s="1094"/>
      <c r="AT26" s="1095"/>
      <c r="AU26" s="1093" t="s">
        <v>400</v>
      </c>
      <c r="AV26" s="1094"/>
      <c r="AW26" s="1094"/>
      <c r="AX26" s="1094"/>
      <c r="AY26" s="1095"/>
      <c r="AZ26" s="1093" t="s">
        <v>401</v>
      </c>
      <c r="BA26" s="1094"/>
      <c r="BB26" s="1094"/>
      <c r="BC26" s="1094"/>
      <c r="BD26" s="1095"/>
      <c r="BE26" s="1093" t="s">
        <v>378</v>
      </c>
      <c r="BF26" s="1094"/>
      <c r="BG26" s="1094"/>
      <c r="BH26" s="1094"/>
      <c r="BI26" s="1109"/>
      <c r="BJ26" s="250"/>
      <c r="BK26" s="250"/>
      <c r="BL26" s="250"/>
      <c r="BM26" s="250"/>
      <c r="BN26" s="250"/>
      <c r="BO26" s="263"/>
      <c r="BP26" s="263"/>
      <c r="BQ26" s="260">
        <v>20</v>
      </c>
      <c r="BR26" s="261"/>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4"/>
    </row>
    <row r="27" spans="1:131" s="245"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2"/>
      <c r="AG27" s="1103"/>
      <c r="AH27" s="1103"/>
      <c r="AI27" s="1103"/>
      <c r="AJ27" s="1153"/>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0"/>
      <c r="BK27" s="250"/>
      <c r="BL27" s="250"/>
      <c r="BM27" s="250"/>
      <c r="BN27" s="250"/>
      <c r="BO27" s="263"/>
      <c r="BP27" s="263"/>
      <c r="BQ27" s="260">
        <v>21</v>
      </c>
      <c r="BR27" s="261"/>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4"/>
    </row>
    <row r="28" spans="1:131" s="245" customFormat="1" ht="26.25" customHeight="1" thickTop="1">
      <c r="A28" s="264">
        <v>1</v>
      </c>
      <c r="B28" s="1141" t="s">
        <v>402</v>
      </c>
      <c r="C28" s="1142"/>
      <c r="D28" s="1142"/>
      <c r="E28" s="1142"/>
      <c r="F28" s="1142"/>
      <c r="G28" s="1142"/>
      <c r="H28" s="1142"/>
      <c r="I28" s="1142"/>
      <c r="J28" s="1142"/>
      <c r="K28" s="1142"/>
      <c r="L28" s="1142"/>
      <c r="M28" s="1142"/>
      <c r="N28" s="1142"/>
      <c r="O28" s="1142"/>
      <c r="P28" s="1143"/>
      <c r="Q28" s="1144">
        <v>905</v>
      </c>
      <c r="R28" s="1145"/>
      <c r="S28" s="1145"/>
      <c r="T28" s="1145"/>
      <c r="U28" s="1145"/>
      <c r="V28" s="1145">
        <v>877</v>
      </c>
      <c r="W28" s="1145"/>
      <c r="X28" s="1145"/>
      <c r="Y28" s="1145"/>
      <c r="Z28" s="1145"/>
      <c r="AA28" s="1145">
        <v>28</v>
      </c>
      <c r="AB28" s="1145"/>
      <c r="AC28" s="1145"/>
      <c r="AD28" s="1145"/>
      <c r="AE28" s="1146"/>
      <c r="AF28" s="1147">
        <v>28</v>
      </c>
      <c r="AG28" s="1145"/>
      <c r="AH28" s="1145"/>
      <c r="AI28" s="1145"/>
      <c r="AJ28" s="1148"/>
      <c r="AK28" s="1149">
        <v>80</v>
      </c>
      <c r="AL28" s="1138"/>
      <c r="AM28" s="1138"/>
      <c r="AN28" s="1138"/>
      <c r="AO28" s="1138"/>
      <c r="AP28" s="1138" t="s">
        <v>593</v>
      </c>
      <c r="AQ28" s="1138"/>
      <c r="AR28" s="1138"/>
      <c r="AS28" s="1138"/>
      <c r="AT28" s="1138"/>
      <c r="AU28" s="1138" t="s">
        <v>593</v>
      </c>
      <c r="AV28" s="1138"/>
      <c r="AW28" s="1138"/>
      <c r="AX28" s="1138"/>
      <c r="AY28" s="1138"/>
      <c r="AZ28" s="1138" t="s">
        <v>593</v>
      </c>
      <c r="BA28" s="1138"/>
      <c r="BB28" s="1138"/>
      <c r="BC28" s="1138"/>
      <c r="BD28" s="1138"/>
      <c r="BE28" s="1139"/>
      <c r="BF28" s="1139"/>
      <c r="BG28" s="1139"/>
      <c r="BH28" s="1139"/>
      <c r="BI28" s="1140"/>
      <c r="BJ28" s="250"/>
      <c r="BK28" s="250"/>
      <c r="BL28" s="250"/>
      <c r="BM28" s="250"/>
      <c r="BN28" s="250"/>
      <c r="BO28" s="263"/>
      <c r="BP28" s="263"/>
      <c r="BQ28" s="260">
        <v>22</v>
      </c>
      <c r="BR28" s="261"/>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4"/>
    </row>
    <row r="29" spans="1:131" s="245" customFormat="1" ht="26.25" customHeight="1">
      <c r="A29" s="264">
        <v>2</v>
      </c>
      <c r="B29" s="1129" t="s">
        <v>403</v>
      </c>
      <c r="C29" s="1130"/>
      <c r="D29" s="1130"/>
      <c r="E29" s="1130"/>
      <c r="F29" s="1130"/>
      <c r="G29" s="1130"/>
      <c r="H29" s="1130"/>
      <c r="I29" s="1130"/>
      <c r="J29" s="1130"/>
      <c r="K29" s="1130"/>
      <c r="L29" s="1130"/>
      <c r="M29" s="1130"/>
      <c r="N29" s="1130"/>
      <c r="O29" s="1130"/>
      <c r="P29" s="1131"/>
      <c r="Q29" s="1135">
        <v>152</v>
      </c>
      <c r="R29" s="1136"/>
      <c r="S29" s="1136"/>
      <c r="T29" s="1136"/>
      <c r="U29" s="1136"/>
      <c r="V29" s="1136">
        <v>146</v>
      </c>
      <c r="W29" s="1136"/>
      <c r="X29" s="1136"/>
      <c r="Y29" s="1136"/>
      <c r="Z29" s="1136"/>
      <c r="AA29" s="1136">
        <v>6</v>
      </c>
      <c r="AB29" s="1136"/>
      <c r="AC29" s="1136"/>
      <c r="AD29" s="1136"/>
      <c r="AE29" s="1137"/>
      <c r="AF29" s="1111">
        <v>6</v>
      </c>
      <c r="AG29" s="1112"/>
      <c r="AH29" s="1112"/>
      <c r="AI29" s="1112"/>
      <c r="AJ29" s="1113"/>
      <c r="AK29" s="1072">
        <v>35</v>
      </c>
      <c r="AL29" s="1063"/>
      <c r="AM29" s="1063"/>
      <c r="AN29" s="1063"/>
      <c r="AO29" s="1063"/>
      <c r="AP29" s="1063" t="s">
        <v>593</v>
      </c>
      <c r="AQ29" s="1063"/>
      <c r="AR29" s="1063"/>
      <c r="AS29" s="1063"/>
      <c r="AT29" s="1063"/>
      <c r="AU29" s="1063" t="s">
        <v>593</v>
      </c>
      <c r="AV29" s="1063"/>
      <c r="AW29" s="1063"/>
      <c r="AX29" s="1063"/>
      <c r="AY29" s="1063"/>
      <c r="AZ29" s="1063" t="s">
        <v>593</v>
      </c>
      <c r="BA29" s="1063"/>
      <c r="BB29" s="1063"/>
      <c r="BC29" s="1063"/>
      <c r="BD29" s="1063"/>
      <c r="BE29" s="1124"/>
      <c r="BF29" s="1124"/>
      <c r="BG29" s="1124"/>
      <c r="BH29" s="1124"/>
      <c r="BI29" s="1125"/>
      <c r="BJ29" s="250"/>
      <c r="BK29" s="250"/>
      <c r="BL29" s="250"/>
      <c r="BM29" s="250"/>
      <c r="BN29" s="250"/>
      <c r="BO29" s="263"/>
      <c r="BP29" s="263"/>
      <c r="BQ29" s="260">
        <v>23</v>
      </c>
      <c r="BR29" s="261"/>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4"/>
    </row>
    <row r="30" spans="1:131" s="245" customFormat="1" ht="26.25" customHeight="1">
      <c r="A30" s="264">
        <v>3</v>
      </c>
      <c r="B30" s="1129" t="s">
        <v>404</v>
      </c>
      <c r="C30" s="1130"/>
      <c r="D30" s="1130"/>
      <c r="E30" s="1130"/>
      <c r="F30" s="1130"/>
      <c r="G30" s="1130"/>
      <c r="H30" s="1130"/>
      <c r="I30" s="1130"/>
      <c r="J30" s="1130"/>
      <c r="K30" s="1130"/>
      <c r="L30" s="1130"/>
      <c r="M30" s="1130"/>
      <c r="N30" s="1130"/>
      <c r="O30" s="1130"/>
      <c r="P30" s="1131"/>
      <c r="Q30" s="1135">
        <v>260</v>
      </c>
      <c r="R30" s="1136"/>
      <c r="S30" s="1136"/>
      <c r="T30" s="1136"/>
      <c r="U30" s="1136"/>
      <c r="V30" s="1136">
        <v>193</v>
      </c>
      <c r="W30" s="1136"/>
      <c r="X30" s="1136"/>
      <c r="Y30" s="1136"/>
      <c r="Z30" s="1136"/>
      <c r="AA30" s="1136">
        <v>67</v>
      </c>
      <c r="AB30" s="1136"/>
      <c r="AC30" s="1136"/>
      <c r="AD30" s="1136"/>
      <c r="AE30" s="1137"/>
      <c r="AF30" s="1111">
        <v>515</v>
      </c>
      <c r="AG30" s="1112"/>
      <c r="AH30" s="1112"/>
      <c r="AI30" s="1112"/>
      <c r="AJ30" s="1113"/>
      <c r="AK30" s="1072">
        <v>66</v>
      </c>
      <c r="AL30" s="1063"/>
      <c r="AM30" s="1063"/>
      <c r="AN30" s="1063"/>
      <c r="AO30" s="1063"/>
      <c r="AP30" s="1063">
        <v>1012</v>
      </c>
      <c r="AQ30" s="1063"/>
      <c r="AR30" s="1063"/>
      <c r="AS30" s="1063"/>
      <c r="AT30" s="1063"/>
      <c r="AU30" s="1063">
        <v>506</v>
      </c>
      <c r="AV30" s="1063"/>
      <c r="AW30" s="1063"/>
      <c r="AX30" s="1063"/>
      <c r="AY30" s="1063"/>
      <c r="AZ30" s="1063" t="s">
        <v>593</v>
      </c>
      <c r="BA30" s="1063"/>
      <c r="BB30" s="1063"/>
      <c r="BC30" s="1063"/>
      <c r="BD30" s="1063"/>
      <c r="BE30" s="1124" t="s">
        <v>405</v>
      </c>
      <c r="BF30" s="1124"/>
      <c r="BG30" s="1124"/>
      <c r="BH30" s="1124"/>
      <c r="BI30" s="1125"/>
      <c r="BJ30" s="250"/>
      <c r="BK30" s="250"/>
      <c r="BL30" s="250"/>
      <c r="BM30" s="250"/>
      <c r="BN30" s="250"/>
      <c r="BO30" s="263"/>
      <c r="BP30" s="263"/>
      <c r="BQ30" s="260">
        <v>24</v>
      </c>
      <c r="BR30" s="261"/>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4"/>
    </row>
    <row r="31" spans="1:131" s="245" customFormat="1" ht="26.25" customHeight="1">
      <c r="A31" s="264">
        <v>4</v>
      </c>
      <c r="B31" s="1129" t="s">
        <v>406</v>
      </c>
      <c r="C31" s="1130"/>
      <c r="D31" s="1130"/>
      <c r="E31" s="1130"/>
      <c r="F31" s="1130"/>
      <c r="G31" s="1130"/>
      <c r="H31" s="1130"/>
      <c r="I31" s="1130"/>
      <c r="J31" s="1130"/>
      <c r="K31" s="1130"/>
      <c r="L31" s="1130"/>
      <c r="M31" s="1130"/>
      <c r="N31" s="1130"/>
      <c r="O31" s="1130"/>
      <c r="P31" s="1131"/>
      <c r="Q31" s="1135">
        <v>428</v>
      </c>
      <c r="R31" s="1136"/>
      <c r="S31" s="1136"/>
      <c r="T31" s="1136"/>
      <c r="U31" s="1136"/>
      <c r="V31" s="1136">
        <v>393</v>
      </c>
      <c r="W31" s="1136"/>
      <c r="X31" s="1136"/>
      <c r="Y31" s="1136"/>
      <c r="Z31" s="1136"/>
      <c r="AA31" s="1136">
        <v>35</v>
      </c>
      <c r="AB31" s="1136"/>
      <c r="AC31" s="1136"/>
      <c r="AD31" s="1136"/>
      <c r="AE31" s="1137"/>
      <c r="AF31" s="1111">
        <v>102</v>
      </c>
      <c r="AG31" s="1112"/>
      <c r="AH31" s="1112"/>
      <c r="AI31" s="1112"/>
      <c r="AJ31" s="1113"/>
      <c r="AK31" s="1072">
        <v>180</v>
      </c>
      <c r="AL31" s="1063"/>
      <c r="AM31" s="1063"/>
      <c r="AN31" s="1063"/>
      <c r="AO31" s="1063"/>
      <c r="AP31" s="1063">
        <v>2806</v>
      </c>
      <c r="AQ31" s="1063"/>
      <c r="AR31" s="1063"/>
      <c r="AS31" s="1063"/>
      <c r="AT31" s="1063"/>
      <c r="AU31" s="1063">
        <v>2111</v>
      </c>
      <c r="AV31" s="1063"/>
      <c r="AW31" s="1063"/>
      <c r="AX31" s="1063"/>
      <c r="AY31" s="1063"/>
      <c r="AZ31" s="1063" t="s">
        <v>593</v>
      </c>
      <c r="BA31" s="1063"/>
      <c r="BB31" s="1063"/>
      <c r="BC31" s="1063"/>
      <c r="BD31" s="1063"/>
      <c r="BE31" s="1124" t="s">
        <v>407</v>
      </c>
      <c r="BF31" s="1124"/>
      <c r="BG31" s="1124"/>
      <c r="BH31" s="1124"/>
      <c r="BI31" s="1125"/>
      <c r="BJ31" s="250"/>
      <c r="BK31" s="250"/>
      <c r="BL31" s="250"/>
      <c r="BM31" s="250"/>
      <c r="BN31" s="250"/>
      <c r="BO31" s="263"/>
      <c r="BP31" s="263"/>
      <c r="BQ31" s="260">
        <v>25</v>
      </c>
      <c r="BR31" s="261"/>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4"/>
    </row>
    <row r="32" spans="1:131" s="245" customFormat="1" ht="26.25" customHeight="1">
      <c r="A32" s="264">
        <v>5</v>
      </c>
      <c r="B32" s="1129" t="s">
        <v>408</v>
      </c>
      <c r="C32" s="1130"/>
      <c r="D32" s="1130"/>
      <c r="E32" s="1130"/>
      <c r="F32" s="1130"/>
      <c r="G32" s="1130"/>
      <c r="H32" s="1130"/>
      <c r="I32" s="1130"/>
      <c r="J32" s="1130"/>
      <c r="K32" s="1130"/>
      <c r="L32" s="1130"/>
      <c r="M32" s="1130"/>
      <c r="N32" s="1130"/>
      <c r="O32" s="1130"/>
      <c r="P32" s="1131"/>
      <c r="Q32" s="1135">
        <v>204</v>
      </c>
      <c r="R32" s="1136"/>
      <c r="S32" s="1136"/>
      <c r="T32" s="1136"/>
      <c r="U32" s="1136"/>
      <c r="V32" s="1136">
        <v>161</v>
      </c>
      <c r="W32" s="1136"/>
      <c r="X32" s="1136"/>
      <c r="Y32" s="1136"/>
      <c r="Z32" s="1136"/>
      <c r="AA32" s="1136">
        <v>43</v>
      </c>
      <c r="AB32" s="1136"/>
      <c r="AC32" s="1136"/>
      <c r="AD32" s="1136"/>
      <c r="AE32" s="1137"/>
      <c r="AF32" s="1111">
        <v>43</v>
      </c>
      <c r="AG32" s="1112"/>
      <c r="AH32" s="1112"/>
      <c r="AI32" s="1112"/>
      <c r="AJ32" s="1113"/>
      <c r="AK32" s="1072">
        <v>72</v>
      </c>
      <c r="AL32" s="1063"/>
      <c r="AM32" s="1063"/>
      <c r="AN32" s="1063"/>
      <c r="AO32" s="1063"/>
      <c r="AP32" s="1063" t="s">
        <v>593</v>
      </c>
      <c r="AQ32" s="1063"/>
      <c r="AR32" s="1063"/>
      <c r="AS32" s="1063"/>
      <c r="AT32" s="1063"/>
      <c r="AU32" s="1063" t="s">
        <v>593</v>
      </c>
      <c r="AV32" s="1063"/>
      <c r="AW32" s="1063"/>
      <c r="AX32" s="1063"/>
      <c r="AY32" s="1063"/>
      <c r="AZ32" s="1063" t="s">
        <v>593</v>
      </c>
      <c r="BA32" s="1063"/>
      <c r="BB32" s="1063"/>
      <c r="BC32" s="1063"/>
      <c r="BD32" s="1063"/>
      <c r="BE32" s="1124" t="s">
        <v>409</v>
      </c>
      <c r="BF32" s="1124"/>
      <c r="BG32" s="1124"/>
      <c r="BH32" s="1124"/>
      <c r="BI32" s="1125"/>
      <c r="BJ32" s="250"/>
      <c r="BK32" s="250"/>
      <c r="BL32" s="250"/>
      <c r="BM32" s="250"/>
      <c r="BN32" s="250"/>
      <c r="BO32" s="263"/>
      <c r="BP32" s="263"/>
      <c r="BQ32" s="260">
        <v>26</v>
      </c>
      <c r="BR32" s="261"/>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4"/>
    </row>
    <row r="33" spans="1:131" s="245" customFormat="1" ht="26.25" customHeight="1">
      <c r="A33" s="264">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72"/>
      <c r="AL33" s="1063"/>
      <c r="AM33" s="1063"/>
      <c r="AN33" s="1063"/>
      <c r="AO33" s="1063"/>
      <c r="AP33" s="1063"/>
      <c r="AQ33" s="1063"/>
      <c r="AR33" s="1063"/>
      <c r="AS33" s="1063"/>
      <c r="AT33" s="1063"/>
      <c r="AU33" s="1063"/>
      <c r="AV33" s="1063"/>
      <c r="AW33" s="1063"/>
      <c r="AX33" s="1063"/>
      <c r="AY33" s="1063"/>
      <c r="AZ33" s="1134"/>
      <c r="BA33" s="1134"/>
      <c r="BB33" s="1134"/>
      <c r="BC33" s="1134"/>
      <c r="BD33" s="1134"/>
      <c r="BE33" s="1124"/>
      <c r="BF33" s="1124"/>
      <c r="BG33" s="1124"/>
      <c r="BH33" s="1124"/>
      <c r="BI33" s="1125"/>
      <c r="BJ33" s="250"/>
      <c r="BK33" s="250"/>
      <c r="BL33" s="250"/>
      <c r="BM33" s="250"/>
      <c r="BN33" s="250"/>
      <c r="BO33" s="263"/>
      <c r="BP33" s="263"/>
      <c r="BQ33" s="260">
        <v>27</v>
      </c>
      <c r="BR33" s="261"/>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4"/>
    </row>
    <row r="34" spans="1:131" s="245" customFormat="1" ht="26.25" customHeight="1">
      <c r="A34" s="264">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1063"/>
      <c r="AM34" s="1063"/>
      <c r="AN34" s="1063"/>
      <c r="AO34" s="1063"/>
      <c r="AP34" s="1063"/>
      <c r="AQ34" s="1063"/>
      <c r="AR34" s="1063"/>
      <c r="AS34" s="1063"/>
      <c r="AT34" s="1063"/>
      <c r="AU34" s="1063"/>
      <c r="AV34" s="1063"/>
      <c r="AW34" s="1063"/>
      <c r="AX34" s="1063"/>
      <c r="AY34" s="1063"/>
      <c r="AZ34" s="1134"/>
      <c r="BA34" s="1134"/>
      <c r="BB34" s="1134"/>
      <c r="BC34" s="1134"/>
      <c r="BD34" s="1134"/>
      <c r="BE34" s="1124"/>
      <c r="BF34" s="1124"/>
      <c r="BG34" s="1124"/>
      <c r="BH34" s="1124"/>
      <c r="BI34" s="1125"/>
      <c r="BJ34" s="250"/>
      <c r="BK34" s="250"/>
      <c r="BL34" s="250"/>
      <c r="BM34" s="250"/>
      <c r="BN34" s="250"/>
      <c r="BO34" s="263"/>
      <c r="BP34" s="263"/>
      <c r="BQ34" s="260">
        <v>28</v>
      </c>
      <c r="BR34" s="261"/>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4"/>
    </row>
    <row r="35" spans="1:131" s="245" customFormat="1" ht="26.25" customHeight="1">
      <c r="A35" s="264">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0"/>
      <c r="BK35" s="250"/>
      <c r="BL35" s="250"/>
      <c r="BM35" s="250"/>
      <c r="BN35" s="250"/>
      <c r="BO35" s="263"/>
      <c r="BP35" s="263"/>
      <c r="BQ35" s="260">
        <v>29</v>
      </c>
      <c r="BR35" s="261"/>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4"/>
    </row>
    <row r="36" spans="1:131" s="245" customFormat="1" ht="26.25" customHeight="1">
      <c r="A36" s="264">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0"/>
      <c r="BK36" s="250"/>
      <c r="BL36" s="250"/>
      <c r="BM36" s="250"/>
      <c r="BN36" s="250"/>
      <c r="BO36" s="263"/>
      <c r="BP36" s="263"/>
      <c r="BQ36" s="260">
        <v>30</v>
      </c>
      <c r="BR36" s="261"/>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4"/>
    </row>
    <row r="37" spans="1:131" s="245" customFormat="1" ht="26.25" customHeight="1">
      <c r="A37" s="264">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0"/>
      <c r="BK37" s="250"/>
      <c r="BL37" s="250"/>
      <c r="BM37" s="250"/>
      <c r="BN37" s="250"/>
      <c r="BO37" s="263"/>
      <c r="BP37" s="263"/>
      <c r="BQ37" s="260">
        <v>31</v>
      </c>
      <c r="BR37" s="261"/>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4"/>
    </row>
    <row r="38" spans="1:131" s="245" customFormat="1" ht="26.25" customHeight="1">
      <c r="A38" s="264">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0"/>
      <c r="BK38" s="250"/>
      <c r="BL38" s="250"/>
      <c r="BM38" s="250"/>
      <c r="BN38" s="250"/>
      <c r="BO38" s="263"/>
      <c r="BP38" s="263"/>
      <c r="BQ38" s="260">
        <v>32</v>
      </c>
      <c r="BR38" s="261"/>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4"/>
    </row>
    <row r="39" spans="1:131" s="245" customFormat="1" ht="26.25" customHeight="1">
      <c r="A39" s="264">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0"/>
      <c r="BK39" s="250"/>
      <c r="BL39" s="250"/>
      <c r="BM39" s="250"/>
      <c r="BN39" s="250"/>
      <c r="BO39" s="263"/>
      <c r="BP39" s="263"/>
      <c r="BQ39" s="260">
        <v>33</v>
      </c>
      <c r="BR39" s="261"/>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4"/>
    </row>
    <row r="40" spans="1:131" s="245" customFormat="1" ht="26.25" customHeight="1">
      <c r="A40" s="259">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0"/>
      <c r="BK40" s="250"/>
      <c r="BL40" s="250"/>
      <c r="BM40" s="250"/>
      <c r="BN40" s="250"/>
      <c r="BO40" s="263"/>
      <c r="BP40" s="263"/>
      <c r="BQ40" s="260">
        <v>34</v>
      </c>
      <c r="BR40" s="261"/>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4"/>
    </row>
    <row r="41" spans="1:131" s="245" customFormat="1" ht="26.25" customHeight="1">
      <c r="A41" s="259">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0"/>
      <c r="BK41" s="250"/>
      <c r="BL41" s="250"/>
      <c r="BM41" s="250"/>
      <c r="BN41" s="250"/>
      <c r="BO41" s="263"/>
      <c r="BP41" s="263"/>
      <c r="BQ41" s="260">
        <v>35</v>
      </c>
      <c r="BR41" s="261"/>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4"/>
    </row>
    <row r="42" spans="1:131" s="245" customFormat="1" ht="26.25" customHeight="1">
      <c r="A42" s="259">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0"/>
      <c r="BK42" s="250"/>
      <c r="BL42" s="250"/>
      <c r="BM42" s="250"/>
      <c r="BN42" s="250"/>
      <c r="BO42" s="263"/>
      <c r="BP42" s="263"/>
      <c r="BQ42" s="260">
        <v>36</v>
      </c>
      <c r="BR42" s="261"/>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4"/>
    </row>
    <row r="43" spans="1:131" s="245" customFormat="1" ht="26.25" customHeight="1">
      <c r="A43" s="259">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0"/>
      <c r="BK43" s="250"/>
      <c r="BL43" s="250"/>
      <c r="BM43" s="250"/>
      <c r="BN43" s="250"/>
      <c r="BO43" s="263"/>
      <c r="BP43" s="263"/>
      <c r="BQ43" s="260">
        <v>37</v>
      </c>
      <c r="BR43" s="261"/>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4"/>
    </row>
    <row r="44" spans="1:131" s="245" customFormat="1" ht="26.25" customHeight="1">
      <c r="A44" s="259">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0"/>
      <c r="BK44" s="250"/>
      <c r="BL44" s="250"/>
      <c r="BM44" s="250"/>
      <c r="BN44" s="250"/>
      <c r="BO44" s="263"/>
      <c r="BP44" s="263"/>
      <c r="BQ44" s="260">
        <v>38</v>
      </c>
      <c r="BR44" s="261"/>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4"/>
    </row>
    <row r="45" spans="1:131" s="245" customFormat="1" ht="26.25" customHeight="1">
      <c r="A45" s="259">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0"/>
      <c r="BK45" s="250"/>
      <c r="BL45" s="250"/>
      <c r="BM45" s="250"/>
      <c r="BN45" s="250"/>
      <c r="BO45" s="263"/>
      <c r="BP45" s="263"/>
      <c r="BQ45" s="260">
        <v>39</v>
      </c>
      <c r="BR45" s="261"/>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4"/>
    </row>
    <row r="46" spans="1:131" s="245" customFormat="1" ht="26.25" customHeight="1">
      <c r="A46" s="259">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0"/>
      <c r="BK46" s="250"/>
      <c r="BL46" s="250"/>
      <c r="BM46" s="250"/>
      <c r="BN46" s="250"/>
      <c r="BO46" s="263"/>
      <c r="BP46" s="263"/>
      <c r="BQ46" s="260">
        <v>40</v>
      </c>
      <c r="BR46" s="261"/>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4"/>
    </row>
    <row r="47" spans="1:131" s="245" customFormat="1" ht="26.25" customHeight="1">
      <c r="A47" s="259">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0"/>
      <c r="BK47" s="250"/>
      <c r="BL47" s="250"/>
      <c r="BM47" s="250"/>
      <c r="BN47" s="250"/>
      <c r="BO47" s="263"/>
      <c r="BP47" s="263"/>
      <c r="BQ47" s="260">
        <v>41</v>
      </c>
      <c r="BR47" s="261"/>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4"/>
    </row>
    <row r="48" spans="1:131" s="245" customFormat="1" ht="26.25" customHeight="1">
      <c r="A48" s="259">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0"/>
      <c r="BK48" s="250"/>
      <c r="BL48" s="250"/>
      <c r="BM48" s="250"/>
      <c r="BN48" s="250"/>
      <c r="BO48" s="263"/>
      <c r="BP48" s="263"/>
      <c r="BQ48" s="260">
        <v>42</v>
      </c>
      <c r="BR48" s="261"/>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4"/>
    </row>
    <row r="49" spans="1:131" s="245" customFormat="1" ht="26.25" customHeight="1">
      <c r="A49" s="259">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0"/>
      <c r="BK49" s="250"/>
      <c r="BL49" s="250"/>
      <c r="BM49" s="250"/>
      <c r="BN49" s="250"/>
      <c r="BO49" s="263"/>
      <c r="BP49" s="263"/>
      <c r="BQ49" s="260">
        <v>43</v>
      </c>
      <c r="BR49" s="261"/>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4"/>
    </row>
    <row r="50" spans="1:131" s="245" customFormat="1" ht="26.25" customHeight="1">
      <c r="A50" s="259">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0"/>
      <c r="BK50" s="250"/>
      <c r="BL50" s="250"/>
      <c r="BM50" s="250"/>
      <c r="BN50" s="250"/>
      <c r="BO50" s="263"/>
      <c r="BP50" s="263"/>
      <c r="BQ50" s="260">
        <v>44</v>
      </c>
      <c r="BR50" s="261"/>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4"/>
    </row>
    <row r="51" spans="1:131" s="245" customFormat="1" ht="26.25" customHeight="1">
      <c r="A51" s="259">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0"/>
      <c r="BK51" s="250"/>
      <c r="BL51" s="250"/>
      <c r="BM51" s="250"/>
      <c r="BN51" s="250"/>
      <c r="BO51" s="263"/>
      <c r="BP51" s="263"/>
      <c r="BQ51" s="260">
        <v>45</v>
      </c>
      <c r="BR51" s="261"/>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4"/>
    </row>
    <row r="52" spans="1:131" s="245" customFormat="1" ht="26.25" customHeight="1">
      <c r="A52" s="259">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0"/>
      <c r="BK52" s="250"/>
      <c r="BL52" s="250"/>
      <c r="BM52" s="250"/>
      <c r="BN52" s="250"/>
      <c r="BO52" s="263"/>
      <c r="BP52" s="263"/>
      <c r="BQ52" s="260">
        <v>46</v>
      </c>
      <c r="BR52" s="261"/>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4"/>
    </row>
    <row r="53" spans="1:131" s="245" customFormat="1" ht="26.25" customHeight="1">
      <c r="A53" s="259">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0"/>
      <c r="BK53" s="250"/>
      <c r="BL53" s="250"/>
      <c r="BM53" s="250"/>
      <c r="BN53" s="250"/>
      <c r="BO53" s="263"/>
      <c r="BP53" s="263"/>
      <c r="BQ53" s="260">
        <v>47</v>
      </c>
      <c r="BR53" s="261"/>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4"/>
    </row>
    <row r="54" spans="1:131" s="245" customFormat="1" ht="26.25" customHeight="1">
      <c r="A54" s="259">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0"/>
      <c r="BK54" s="250"/>
      <c r="BL54" s="250"/>
      <c r="BM54" s="250"/>
      <c r="BN54" s="250"/>
      <c r="BO54" s="263"/>
      <c r="BP54" s="263"/>
      <c r="BQ54" s="260">
        <v>48</v>
      </c>
      <c r="BR54" s="261"/>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4"/>
    </row>
    <row r="55" spans="1:131" s="245" customFormat="1" ht="26.25" customHeight="1">
      <c r="A55" s="259">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0"/>
      <c r="BK55" s="250"/>
      <c r="BL55" s="250"/>
      <c r="BM55" s="250"/>
      <c r="BN55" s="250"/>
      <c r="BO55" s="263"/>
      <c r="BP55" s="263"/>
      <c r="BQ55" s="260">
        <v>49</v>
      </c>
      <c r="BR55" s="261"/>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4"/>
    </row>
    <row r="56" spans="1:131" s="245" customFormat="1" ht="26.25" customHeight="1">
      <c r="A56" s="259">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0"/>
      <c r="BK56" s="250"/>
      <c r="BL56" s="250"/>
      <c r="BM56" s="250"/>
      <c r="BN56" s="250"/>
      <c r="BO56" s="263"/>
      <c r="BP56" s="263"/>
      <c r="BQ56" s="260">
        <v>50</v>
      </c>
      <c r="BR56" s="261"/>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4"/>
    </row>
    <row r="57" spans="1:131" s="245" customFormat="1" ht="26.25" customHeight="1">
      <c r="A57" s="259">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0"/>
      <c r="BK57" s="250"/>
      <c r="BL57" s="250"/>
      <c r="BM57" s="250"/>
      <c r="BN57" s="250"/>
      <c r="BO57" s="263"/>
      <c r="BP57" s="263"/>
      <c r="BQ57" s="260">
        <v>51</v>
      </c>
      <c r="BR57" s="261"/>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4"/>
    </row>
    <row r="58" spans="1:131" s="245" customFormat="1" ht="26.25" customHeight="1">
      <c r="A58" s="259">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0"/>
      <c r="BK58" s="250"/>
      <c r="BL58" s="250"/>
      <c r="BM58" s="250"/>
      <c r="BN58" s="250"/>
      <c r="BO58" s="263"/>
      <c r="BP58" s="263"/>
      <c r="BQ58" s="260">
        <v>52</v>
      </c>
      <c r="BR58" s="261"/>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4"/>
    </row>
    <row r="59" spans="1:131" s="245" customFormat="1" ht="26.25" customHeight="1">
      <c r="A59" s="259">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0"/>
      <c r="BK59" s="250"/>
      <c r="BL59" s="250"/>
      <c r="BM59" s="250"/>
      <c r="BN59" s="250"/>
      <c r="BO59" s="263"/>
      <c r="BP59" s="263"/>
      <c r="BQ59" s="260">
        <v>53</v>
      </c>
      <c r="BR59" s="261"/>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4"/>
    </row>
    <row r="60" spans="1:131" s="245" customFormat="1" ht="26.25" customHeight="1">
      <c r="A60" s="259">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0"/>
      <c r="BK60" s="250"/>
      <c r="BL60" s="250"/>
      <c r="BM60" s="250"/>
      <c r="BN60" s="250"/>
      <c r="BO60" s="263"/>
      <c r="BP60" s="263"/>
      <c r="BQ60" s="260">
        <v>54</v>
      </c>
      <c r="BR60" s="261"/>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4"/>
    </row>
    <row r="61" spans="1:131" s="245" customFormat="1" ht="26.25" customHeight="1" thickBot="1">
      <c r="A61" s="259">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0"/>
      <c r="BK61" s="250"/>
      <c r="BL61" s="250"/>
      <c r="BM61" s="250"/>
      <c r="BN61" s="250"/>
      <c r="BO61" s="263"/>
      <c r="BP61" s="263"/>
      <c r="BQ61" s="260">
        <v>55</v>
      </c>
      <c r="BR61" s="261"/>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4"/>
    </row>
    <row r="62" spans="1:131" s="245" customFormat="1" ht="26.25" customHeight="1">
      <c r="A62" s="259">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410</v>
      </c>
      <c r="BK62" s="1127"/>
      <c r="BL62" s="1127"/>
      <c r="BM62" s="1127"/>
      <c r="BN62" s="1128"/>
      <c r="BO62" s="263"/>
      <c r="BP62" s="263"/>
      <c r="BQ62" s="260">
        <v>56</v>
      </c>
      <c r="BR62" s="261"/>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4"/>
    </row>
    <row r="63" spans="1:131" s="245" customFormat="1" ht="26.25" customHeight="1" thickBot="1">
      <c r="A63" s="262" t="s">
        <v>390</v>
      </c>
      <c r="B63" s="1036" t="s">
        <v>411</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20"/>
      <c r="AF63" s="1121">
        <v>695</v>
      </c>
      <c r="AG63" s="1051"/>
      <c r="AH63" s="1051"/>
      <c r="AI63" s="1051"/>
      <c r="AJ63" s="1122"/>
      <c r="AK63" s="1123"/>
      <c r="AL63" s="1055"/>
      <c r="AM63" s="1055"/>
      <c r="AN63" s="1055"/>
      <c r="AO63" s="1055"/>
      <c r="AP63" s="1051">
        <v>3818</v>
      </c>
      <c r="AQ63" s="1051"/>
      <c r="AR63" s="1051"/>
      <c r="AS63" s="1051"/>
      <c r="AT63" s="1051"/>
      <c r="AU63" s="1051">
        <v>2617</v>
      </c>
      <c r="AV63" s="1051"/>
      <c r="AW63" s="1051"/>
      <c r="AX63" s="1051"/>
      <c r="AY63" s="1051"/>
      <c r="AZ63" s="1117"/>
      <c r="BA63" s="1117"/>
      <c r="BB63" s="1117"/>
      <c r="BC63" s="1117"/>
      <c r="BD63" s="1117"/>
      <c r="BE63" s="1052"/>
      <c r="BF63" s="1052"/>
      <c r="BG63" s="1052"/>
      <c r="BH63" s="1052"/>
      <c r="BI63" s="1053"/>
      <c r="BJ63" s="1118" t="s">
        <v>181</v>
      </c>
      <c r="BK63" s="1043"/>
      <c r="BL63" s="1043"/>
      <c r="BM63" s="1043"/>
      <c r="BN63" s="1119"/>
      <c r="BO63" s="263"/>
      <c r="BP63" s="263"/>
      <c r="BQ63" s="260">
        <v>57</v>
      </c>
      <c r="BR63" s="261"/>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4"/>
    </row>
    <row r="65" spans="1:131" s="245" customFormat="1" ht="26.25" customHeight="1" thickBot="1">
      <c r="A65" s="250" t="s">
        <v>412</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4"/>
    </row>
    <row r="66" spans="1:131" s="245" customFormat="1" ht="26.25" customHeight="1">
      <c r="A66" s="1087" t="s">
        <v>413</v>
      </c>
      <c r="B66" s="1088"/>
      <c r="C66" s="1088"/>
      <c r="D66" s="1088"/>
      <c r="E66" s="1088"/>
      <c r="F66" s="1088"/>
      <c r="G66" s="1088"/>
      <c r="H66" s="1088"/>
      <c r="I66" s="1088"/>
      <c r="J66" s="1088"/>
      <c r="K66" s="1088"/>
      <c r="L66" s="1088"/>
      <c r="M66" s="1088"/>
      <c r="N66" s="1088"/>
      <c r="O66" s="1088"/>
      <c r="P66" s="1089"/>
      <c r="Q66" s="1093" t="s">
        <v>394</v>
      </c>
      <c r="R66" s="1094"/>
      <c r="S66" s="1094"/>
      <c r="T66" s="1094"/>
      <c r="U66" s="1095"/>
      <c r="V66" s="1093" t="s">
        <v>395</v>
      </c>
      <c r="W66" s="1094"/>
      <c r="X66" s="1094"/>
      <c r="Y66" s="1094"/>
      <c r="Z66" s="1095"/>
      <c r="AA66" s="1093" t="s">
        <v>396</v>
      </c>
      <c r="AB66" s="1094"/>
      <c r="AC66" s="1094"/>
      <c r="AD66" s="1094"/>
      <c r="AE66" s="1095"/>
      <c r="AF66" s="1099" t="s">
        <v>414</v>
      </c>
      <c r="AG66" s="1100"/>
      <c r="AH66" s="1100"/>
      <c r="AI66" s="1100"/>
      <c r="AJ66" s="1101"/>
      <c r="AK66" s="1093" t="s">
        <v>398</v>
      </c>
      <c r="AL66" s="1088"/>
      <c r="AM66" s="1088"/>
      <c r="AN66" s="1088"/>
      <c r="AO66" s="1089"/>
      <c r="AP66" s="1093" t="s">
        <v>415</v>
      </c>
      <c r="AQ66" s="1094"/>
      <c r="AR66" s="1094"/>
      <c r="AS66" s="1094"/>
      <c r="AT66" s="1095"/>
      <c r="AU66" s="1093" t="s">
        <v>416</v>
      </c>
      <c r="AV66" s="1094"/>
      <c r="AW66" s="1094"/>
      <c r="AX66" s="1094"/>
      <c r="AY66" s="1095"/>
      <c r="AZ66" s="1093" t="s">
        <v>378</v>
      </c>
      <c r="BA66" s="1094"/>
      <c r="BB66" s="1094"/>
      <c r="BC66" s="1094"/>
      <c r="BD66" s="1109"/>
      <c r="BE66" s="263"/>
      <c r="BF66" s="263"/>
      <c r="BG66" s="263"/>
      <c r="BH66" s="263"/>
      <c r="BI66" s="263"/>
      <c r="BJ66" s="263"/>
      <c r="BK66" s="263"/>
      <c r="BL66" s="263"/>
      <c r="BM66" s="263"/>
      <c r="BN66" s="263"/>
      <c r="BO66" s="263"/>
      <c r="BP66" s="263"/>
      <c r="BQ66" s="260">
        <v>60</v>
      </c>
      <c r="BR66" s="265"/>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4"/>
    </row>
    <row r="67" spans="1:131" s="245"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3"/>
      <c r="BF67" s="263"/>
      <c r="BG67" s="263"/>
      <c r="BH67" s="263"/>
      <c r="BI67" s="263"/>
      <c r="BJ67" s="263"/>
      <c r="BK67" s="263"/>
      <c r="BL67" s="263"/>
      <c r="BM67" s="263"/>
      <c r="BN67" s="263"/>
      <c r="BO67" s="263"/>
      <c r="BP67" s="263"/>
      <c r="BQ67" s="260">
        <v>61</v>
      </c>
      <c r="BR67" s="265"/>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4"/>
    </row>
    <row r="68" spans="1:131" s="245" customFormat="1" ht="26.25" customHeight="1" thickTop="1">
      <c r="A68" s="256">
        <v>1</v>
      </c>
      <c r="B68" s="1077" t="s">
        <v>575</v>
      </c>
      <c r="C68" s="1078"/>
      <c r="D68" s="1078"/>
      <c r="E68" s="1078"/>
      <c r="F68" s="1078"/>
      <c r="G68" s="1078"/>
      <c r="H68" s="1078"/>
      <c r="I68" s="1078"/>
      <c r="J68" s="1078"/>
      <c r="K68" s="1078"/>
      <c r="L68" s="1078"/>
      <c r="M68" s="1078"/>
      <c r="N68" s="1078"/>
      <c r="O68" s="1078"/>
      <c r="P68" s="1079"/>
      <c r="Q68" s="1080">
        <v>92</v>
      </c>
      <c r="R68" s="1074"/>
      <c r="S68" s="1074"/>
      <c r="T68" s="1074"/>
      <c r="U68" s="1074"/>
      <c r="V68" s="1074">
        <v>90</v>
      </c>
      <c r="W68" s="1074"/>
      <c r="X68" s="1074"/>
      <c r="Y68" s="1074"/>
      <c r="Z68" s="1074"/>
      <c r="AA68" s="1074">
        <v>1</v>
      </c>
      <c r="AB68" s="1074"/>
      <c r="AC68" s="1074"/>
      <c r="AD68" s="1074"/>
      <c r="AE68" s="1074"/>
      <c r="AF68" s="1074">
        <v>1</v>
      </c>
      <c r="AG68" s="1074"/>
      <c r="AH68" s="1074"/>
      <c r="AI68" s="1074"/>
      <c r="AJ68" s="1074"/>
      <c r="AK68" s="1074" t="s">
        <v>593</v>
      </c>
      <c r="AL68" s="1074"/>
      <c r="AM68" s="1074"/>
      <c r="AN68" s="1074"/>
      <c r="AO68" s="1074"/>
      <c r="AP68" s="1074" t="s">
        <v>593</v>
      </c>
      <c r="AQ68" s="1074"/>
      <c r="AR68" s="1074"/>
      <c r="AS68" s="1074"/>
      <c r="AT68" s="1074"/>
      <c r="AU68" s="1074" t="s">
        <v>593</v>
      </c>
      <c r="AV68" s="1074"/>
      <c r="AW68" s="1074"/>
      <c r="AX68" s="1074"/>
      <c r="AY68" s="1074"/>
      <c r="AZ68" s="1075"/>
      <c r="BA68" s="1075"/>
      <c r="BB68" s="1075"/>
      <c r="BC68" s="1075"/>
      <c r="BD68" s="1076"/>
      <c r="BE68" s="263"/>
      <c r="BF68" s="263"/>
      <c r="BG68" s="263"/>
      <c r="BH68" s="263"/>
      <c r="BI68" s="263"/>
      <c r="BJ68" s="263"/>
      <c r="BK68" s="263"/>
      <c r="BL68" s="263"/>
      <c r="BM68" s="263"/>
      <c r="BN68" s="263"/>
      <c r="BO68" s="263"/>
      <c r="BP68" s="263"/>
      <c r="BQ68" s="260">
        <v>62</v>
      </c>
      <c r="BR68" s="265"/>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4"/>
    </row>
    <row r="69" spans="1:131" s="245" customFormat="1" ht="26.25" customHeight="1">
      <c r="A69" s="259">
        <v>2</v>
      </c>
      <c r="B69" s="1066" t="s">
        <v>576</v>
      </c>
      <c r="C69" s="1067"/>
      <c r="D69" s="1067"/>
      <c r="E69" s="1067"/>
      <c r="F69" s="1067"/>
      <c r="G69" s="1067"/>
      <c r="H69" s="1067"/>
      <c r="I69" s="1067"/>
      <c r="J69" s="1067"/>
      <c r="K69" s="1067"/>
      <c r="L69" s="1067"/>
      <c r="M69" s="1067"/>
      <c r="N69" s="1067"/>
      <c r="O69" s="1067"/>
      <c r="P69" s="1068"/>
      <c r="Q69" s="1069">
        <v>10094</v>
      </c>
      <c r="R69" s="1063"/>
      <c r="S69" s="1063"/>
      <c r="T69" s="1063"/>
      <c r="U69" s="1063"/>
      <c r="V69" s="1063">
        <v>9713</v>
      </c>
      <c r="W69" s="1063"/>
      <c r="X69" s="1063"/>
      <c r="Y69" s="1063"/>
      <c r="Z69" s="1063"/>
      <c r="AA69" s="1063">
        <v>381</v>
      </c>
      <c r="AB69" s="1063"/>
      <c r="AC69" s="1063"/>
      <c r="AD69" s="1063"/>
      <c r="AE69" s="1063"/>
      <c r="AF69" s="1063">
        <v>381</v>
      </c>
      <c r="AG69" s="1063"/>
      <c r="AH69" s="1063"/>
      <c r="AI69" s="1063"/>
      <c r="AJ69" s="1063"/>
      <c r="AK69" s="1063" t="s">
        <v>593</v>
      </c>
      <c r="AL69" s="1063"/>
      <c r="AM69" s="1063"/>
      <c r="AN69" s="1063"/>
      <c r="AO69" s="1063"/>
      <c r="AP69" s="1063" t="s">
        <v>593</v>
      </c>
      <c r="AQ69" s="1063"/>
      <c r="AR69" s="1063"/>
      <c r="AS69" s="1063"/>
      <c r="AT69" s="1063"/>
      <c r="AU69" s="1063" t="s">
        <v>593</v>
      </c>
      <c r="AV69" s="1063"/>
      <c r="AW69" s="1063"/>
      <c r="AX69" s="1063"/>
      <c r="AY69" s="1063"/>
      <c r="AZ69" s="1064"/>
      <c r="BA69" s="1064"/>
      <c r="BB69" s="1064"/>
      <c r="BC69" s="1064"/>
      <c r="BD69" s="1065"/>
      <c r="BE69" s="263"/>
      <c r="BF69" s="263"/>
      <c r="BG69" s="263"/>
      <c r="BH69" s="263"/>
      <c r="BI69" s="263"/>
      <c r="BJ69" s="263"/>
      <c r="BK69" s="263"/>
      <c r="BL69" s="263"/>
      <c r="BM69" s="263"/>
      <c r="BN69" s="263"/>
      <c r="BO69" s="263"/>
      <c r="BP69" s="263"/>
      <c r="BQ69" s="260">
        <v>63</v>
      </c>
      <c r="BR69" s="265"/>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4"/>
    </row>
    <row r="70" spans="1:131" s="245" customFormat="1" ht="26.25" customHeight="1">
      <c r="A70" s="259">
        <v>3</v>
      </c>
      <c r="B70" s="1066" t="s">
        <v>577</v>
      </c>
      <c r="C70" s="1067"/>
      <c r="D70" s="1067"/>
      <c r="E70" s="1067"/>
      <c r="F70" s="1067"/>
      <c r="G70" s="1067"/>
      <c r="H70" s="1067"/>
      <c r="I70" s="1067"/>
      <c r="J70" s="1067"/>
      <c r="K70" s="1067"/>
      <c r="L70" s="1067"/>
      <c r="M70" s="1067"/>
      <c r="N70" s="1067"/>
      <c r="O70" s="1067"/>
      <c r="P70" s="1068"/>
      <c r="Q70" s="1069">
        <v>62</v>
      </c>
      <c r="R70" s="1063"/>
      <c r="S70" s="1063"/>
      <c r="T70" s="1063"/>
      <c r="U70" s="1063"/>
      <c r="V70" s="1063">
        <v>62</v>
      </c>
      <c r="W70" s="1063"/>
      <c r="X70" s="1063"/>
      <c r="Y70" s="1063"/>
      <c r="Z70" s="1063"/>
      <c r="AA70" s="1063" t="s">
        <v>593</v>
      </c>
      <c r="AB70" s="1063"/>
      <c r="AC70" s="1063"/>
      <c r="AD70" s="1063"/>
      <c r="AE70" s="1063"/>
      <c r="AF70" s="1063" t="s">
        <v>593</v>
      </c>
      <c r="AG70" s="1063"/>
      <c r="AH70" s="1063"/>
      <c r="AI70" s="1063"/>
      <c r="AJ70" s="1063"/>
      <c r="AK70" s="1063" t="s">
        <v>593</v>
      </c>
      <c r="AL70" s="1063"/>
      <c r="AM70" s="1063"/>
      <c r="AN70" s="1063"/>
      <c r="AO70" s="1063"/>
      <c r="AP70" s="1063" t="s">
        <v>593</v>
      </c>
      <c r="AQ70" s="1063"/>
      <c r="AR70" s="1063"/>
      <c r="AS70" s="1063"/>
      <c r="AT70" s="1063"/>
      <c r="AU70" s="1063" t="s">
        <v>593</v>
      </c>
      <c r="AV70" s="1063"/>
      <c r="AW70" s="1063"/>
      <c r="AX70" s="1063"/>
      <c r="AY70" s="1063"/>
      <c r="AZ70" s="1064"/>
      <c r="BA70" s="1064"/>
      <c r="BB70" s="1064"/>
      <c r="BC70" s="1064"/>
      <c r="BD70" s="1065"/>
      <c r="BE70" s="263"/>
      <c r="BF70" s="263"/>
      <c r="BG70" s="263"/>
      <c r="BH70" s="263"/>
      <c r="BI70" s="263"/>
      <c r="BJ70" s="263"/>
      <c r="BK70" s="263"/>
      <c r="BL70" s="263"/>
      <c r="BM70" s="263"/>
      <c r="BN70" s="263"/>
      <c r="BO70" s="263"/>
      <c r="BP70" s="263"/>
      <c r="BQ70" s="260">
        <v>64</v>
      </c>
      <c r="BR70" s="265"/>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4"/>
    </row>
    <row r="71" spans="1:131" s="245" customFormat="1" ht="26.25" customHeight="1">
      <c r="A71" s="259">
        <v>4</v>
      </c>
      <c r="B71" s="1066" t="s">
        <v>578</v>
      </c>
      <c r="C71" s="1067"/>
      <c r="D71" s="1067"/>
      <c r="E71" s="1067"/>
      <c r="F71" s="1067"/>
      <c r="G71" s="1067"/>
      <c r="H71" s="1067"/>
      <c r="I71" s="1067"/>
      <c r="J71" s="1067"/>
      <c r="K71" s="1067"/>
      <c r="L71" s="1067"/>
      <c r="M71" s="1067"/>
      <c r="N71" s="1067"/>
      <c r="O71" s="1067"/>
      <c r="P71" s="1068"/>
      <c r="Q71" s="1069">
        <v>191</v>
      </c>
      <c r="R71" s="1063"/>
      <c r="S71" s="1063"/>
      <c r="T71" s="1063"/>
      <c r="U71" s="1063"/>
      <c r="V71" s="1063">
        <v>179</v>
      </c>
      <c r="W71" s="1063"/>
      <c r="X71" s="1063"/>
      <c r="Y71" s="1063"/>
      <c r="Z71" s="1063"/>
      <c r="AA71" s="1063">
        <v>12</v>
      </c>
      <c r="AB71" s="1063"/>
      <c r="AC71" s="1063"/>
      <c r="AD71" s="1063"/>
      <c r="AE71" s="1063"/>
      <c r="AF71" s="1063">
        <v>12</v>
      </c>
      <c r="AG71" s="1063"/>
      <c r="AH71" s="1063"/>
      <c r="AI71" s="1063"/>
      <c r="AJ71" s="1063"/>
      <c r="AK71" s="1063" t="s">
        <v>593</v>
      </c>
      <c r="AL71" s="1063"/>
      <c r="AM71" s="1063"/>
      <c r="AN71" s="1063"/>
      <c r="AO71" s="1063"/>
      <c r="AP71" s="1063" t="s">
        <v>593</v>
      </c>
      <c r="AQ71" s="1063"/>
      <c r="AR71" s="1063"/>
      <c r="AS71" s="1063"/>
      <c r="AT71" s="1063"/>
      <c r="AU71" s="1063" t="s">
        <v>593</v>
      </c>
      <c r="AV71" s="1063"/>
      <c r="AW71" s="1063"/>
      <c r="AX71" s="1063"/>
      <c r="AY71" s="1063"/>
      <c r="AZ71" s="1064"/>
      <c r="BA71" s="1064"/>
      <c r="BB71" s="1064"/>
      <c r="BC71" s="1064"/>
      <c r="BD71" s="1065"/>
      <c r="BE71" s="263"/>
      <c r="BF71" s="263"/>
      <c r="BG71" s="263"/>
      <c r="BH71" s="263"/>
      <c r="BI71" s="263"/>
      <c r="BJ71" s="263"/>
      <c r="BK71" s="263"/>
      <c r="BL71" s="263"/>
      <c r="BM71" s="263"/>
      <c r="BN71" s="263"/>
      <c r="BO71" s="263"/>
      <c r="BP71" s="263"/>
      <c r="BQ71" s="260">
        <v>65</v>
      </c>
      <c r="BR71" s="265"/>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4"/>
    </row>
    <row r="72" spans="1:131" s="245" customFormat="1" ht="26.25" customHeight="1">
      <c r="A72" s="259">
        <v>5</v>
      </c>
      <c r="B72" s="1066" t="s">
        <v>579</v>
      </c>
      <c r="C72" s="1067"/>
      <c r="D72" s="1067"/>
      <c r="E72" s="1067"/>
      <c r="F72" s="1067"/>
      <c r="G72" s="1067"/>
      <c r="H72" s="1067"/>
      <c r="I72" s="1067"/>
      <c r="J72" s="1067"/>
      <c r="K72" s="1067"/>
      <c r="L72" s="1067"/>
      <c r="M72" s="1067"/>
      <c r="N72" s="1067"/>
      <c r="O72" s="1067"/>
      <c r="P72" s="1068"/>
      <c r="Q72" s="1069">
        <v>20</v>
      </c>
      <c r="R72" s="1063"/>
      <c r="S72" s="1063"/>
      <c r="T72" s="1063"/>
      <c r="U72" s="1063"/>
      <c r="V72" s="1063">
        <v>20</v>
      </c>
      <c r="W72" s="1063"/>
      <c r="X72" s="1063"/>
      <c r="Y72" s="1063"/>
      <c r="Z72" s="1063"/>
      <c r="AA72" s="1063">
        <v>0</v>
      </c>
      <c r="AB72" s="1063"/>
      <c r="AC72" s="1063"/>
      <c r="AD72" s="1063"/>
      <c r="AE72" s="1063"/>
      <c r="AF72" s="1063">
        <v>0</v>
      </c>
      <c r="AG72" s="1063"/>
      <c r="AH72" s="1063"/>
      <c r="AI72" s="1063"/>
      <c r="AJ72" s="1063"/>
      <c r="AK72" s="1063" t="s">
        <v>593</v>
      </c>
      <c r="AL72" s="1063"/>
      <c r="AM72" s="1063"/>
      <c r="AN72" s="1063"/>
      <c r="AO72" s="1063"/>
      <c r="AP72" s="1063" t="s">
        <v>593</v>
      </c>
      <c r="AQ72" s="1063"/>
      <c r="AR72" s="1063"/>
      <c r="AS72" s="1063"/>
      <c r="AT72" s="1063"/>
      <c r="AU72" s="1063" t="s">
        <v>593</v>
      </c>
      <c r="AV72" s="1063"/>
      <c r="AW72" s="1063"/>
      <c r="AX72" s="1063"/>
      <c r="AY72" s="1063"/>
      <c r="AZ72" s="1064"/>
      <c r="BA72" s="1064"/>
      <c r="BB72" s="1064"/>
      <c r="BC72" s="1064"/>
      <c r="BD72" s="1065"/>
      <c r="BE72" s="263"/>
      <c r="BF72" s="263"/>
      <c r="BG72" s="263"/>
      <c r="BH72" s="263"/>
      <c r="BI72" s="263"/>
      <c r="BJ72" s="263"/>
      <c r="BK72" s="263"/>
      <c r="BL72" s="263"/>
      <c r="BM72" s="263"/>
      <c r="BN72" s="263"/>
      <c r="BO72" s="263"/>
      <c r="BP72" s="263"/>
      <c r="BQ72" s="260">
        <v>66</v>
      </c>
      <c r="BR72" s="265"/>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4"/>
    </row>
    <row r="73" spans="1:131" s="245" customFormat="1" ht="26.25" customHeight="1">
      <c r="A73" s="259">
        <v>6</v>
      </c>
      <c r="B73" s="1066" t="s">
        <v>580</v>
      </c>
      <c r="C73" s="1067"/>
      <c r="D73" s="1067"/>
      <c r="E73" s="1067"/>
      <c r="F73" s="1067"/>
      <c r="G73" s="1067"/>
      <c r="H73" s="1067"/>
      <c r="I73" s="1067"/>
      <c r="J73" s="1067"/>
      <c r="K73" s="1067"/>
      <c r="L73" s="1067"/>
      <c r="M73" s="1067"/>
      <c r="N73" s="1067"/>
      <c r="O73" s="1067"/>
      <c r="P73" s="1068"/>
      <c r="Q73" s="1069">
        <v>104</v>
      </c>
      <c r="R73" s="1063"/>
      <c r="S73" s="1063"/>
      <c r="T73" s="1063"/>
      <c r="U73" s="1063"/>
      <c r="V73" s="1063">
        <v>79</v>
      </c>
      <c r="W73" s="1063"/>
      <c r="X73" s="1063"/>
      <c r="Y73" s="1063"/>
      <c r="Z73" s="1063"/>
      <c r="AA73" s="1063">
        <v>25</v>
      </c>
      <c r="AB73" s="1063"/>
      <c r="AC73" s="1063"/>
      <c r="AD73" s="1063"/>
      <c r="AE73" s="1063"/>
      <c r="AF73" s="1063">
        <v>25</v>
      </c>
      <c r="AG73" s="1063"/>
      <c r="AH73" s="1063"/>
      <c r="AI73" s="1063"/>
      <c r="AJ73" s="1063"/>
      <c r="AK73" s="1063" t="s">
        <v>593</v>
      </c>
      <c r="AL73" s="1063"/>
      <c r="AM73" s="1063"/>
      <c r="AN73" s="1063"/>
      <c r="AO73" s="1063"/>
      <c r="AP73" s="1063" t="s">
        <v>593</v>
      </c>
      <c r="AQ73" s="1063"/>
      <c r="AR73" s="1063"/>
      <c r="AS73" s="1063"/>
      <c r="AT73" s="1063"/>
      <c r="AU73" s="1063" t="s">
        <v>593</v>
      </c>
      <c r="AV73" s="1063"/>
      <c r="AW73" s="1063"/>
      <c r="AX73" s="1063"/>
      <c r="AY73" s="1063"/>
      <c r="AZ73" s="1064"/>
      <c r="BA73" s="1064"/>
      <c r="BB73" s="1064"/>
      <c r="BC73" s="1064"/>
      <c r="BD73" s="1065"/>
      <c r="BE73" s="263"/>
      <c r="BF73" s="263"/>
      <c r="BG73" s="263"/>
      <c r="BH73" s="263"/>
      <c r="BI73" s="263"/>
      <c r="BJ73" s="263"/>
      <c r="BK73" s="263"/>
      <c r="BL73" s="263"/>
      <c r="BM73" s="263"/>
      <c r="BN73" s="263"/>
      <c r="BO73" s="263"/>
      <c r="BP73" s="263"/>
      <c r="BQ73" s="260">
        <v>67</v>
      </c>
      <c r="BR73" s="265"/>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4"/>
    </row>
    <row r="74" spans="1:131" s="245" customFormat="1" ht="26.25" customHeight="1">
      <c r="A74" s="259">
        <v>7</v>
      </c>
      <c r="B74" s="1066" t="s">
        <v>581</v>
      </c>
      <c r="C74" s="1067"/>
      <c r="D74" s="1067"/>
      <c r="E74" s="1067"/>
      <c r="F74" s="1067"/>
      <c r="G74" s="1067"/>
      <c r="H74" s="1067"/>
      <c r="I74" s="1067"/>
      <c r="J74" s="1067"/>
      <c r="K74" s="1067"/>
      <c r="L74" s="1067"/>
      <c r="M74" s="1067"/>
      <c r="N74" s="1067"/>
      <c r="O74" s="1067"/>
      <c r="P74" s="1068"/>
      <c r="Q74" s="1069">
        <v>419</v>
      </c>
      <c r="R74" s="1063"/>
      <c r="S74" s="1063"/>
      <c r="T74" s="1063"/>
      <c r="U74" s="1063"/>
      <c r="V74" s="1063">
        <v>273</v>
      </c>
      <c r="W74" s="1063"/>
      <c r="X74" s="1063"/>
      <c r="Y74" s="1063"/>
      <c r="Z74" s="1063"/>
      <c r="AA74" s="1063">
        <v>146</v>
      </c>
      <c r="AB74" s="1063"/>
      <c r="AC74" s="1063"/>
      <c r="AD74" s="1063"/>
      <c r="AE74" s="1063"/>
      <c r="AF74" s="1063">
        <v>84</v>
      </c>
      <c r="AG74" s="1063"/>
      <c r="AH74" s="1063"/>
      <c r="AI74" s="1063"/>
      <c r="AJ74" s="1063"/>
      <c r="AK74" s="1063">
        <v>67</v>
      </c>
      <c r="AL74" s="1063"/>
      <c r="AM74" s="1063"/>
      <c r="AN74" s="1063"/>
      <c r="AO74" s="1063"/>
      <c r="AP74" s="1063">
        <v>21</v>
      </c>
      <c r="AQ74" s="1063"/>
      <c r="AR74" s="1063"/>
      <c r="AS74" s="1063"/>
      <c r="AT74" s="1063"/>
      <c r="AU74" s="1063">
        <v>21</v>
      </c>
      <c r="AV74" s="1063"/>
      <c r="AW74" s="1063"/>
      <c r="AX74" s="1063"/>
      <c r="AY74" s="1063"/>
      <c r="AZ74" s="1064"/>
      <c r="BA74" s="1064"/>
      <c r="BB74" s="1064"/>
      <c r="BC74" s="1064"/>
      <c r="BD74" s="1065"/>
      <c r="BE74" s="263"/>
      <c r="BF74" s="263"/>
      <c r="BG74" s="263"/>
      <c r="BH74" s="263"/>
      <c r="BI74" s="263"/>
      <c r="BJ74" s="263"/>
      <c r="BK74" s="263"/>
      <c r="BL74" s="263"/>
      <c r="BM74" s="263"/>
      <c r="BN74" s="263"/>
      <c r="BO74" s="263"/>
      <c r="BP74" s="263"/>
      <c r="BQ74" s="260">
        <v>68</v>
      </c>
      <c r="BR74" s="265"/>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4"/>
    </row>
    <row r="75" spans="1:131" s="245" customFormat="1" ht="26.25" customHeight="1">
      <c r="A75" s="259">
        <v>8</v>
      </c>
      <c r="B75" s="1066" t="s">
        <v>582</v>
      </c>
      <c r="C75" s="1067"/>
      <c r="D75" s="1067"/>
      <c r="E75" s="1067"/>
      <c r="F75" s="1067"/>
      <c r="G75" s="1067"/>
      <c r="H75" s="1067"/>
      <c r="I75" s="1067"/>
      <c r="J75" s="1067"/>
      <c r="K75" s="1067"/>
      <c r="L75" s="1067"/>
      <c r="M75" s="1067"/>
      <c r="N75" s="1067"/>
      <c r="O75" s="1067"/>
      <c r="P75" s="1068"/>
      <c r="Q75" s="1070">
        <v>2117</v>
      </c>
      <c r="R75" s="1071"/>
      <c r="S75" s="1071"/>
      <c r="T75" s="1071"/>
      <c r="U75" s="1072"/>
      <c r="V75" s="1073">
        <v>2103</v>
      </c>
      <c r="W75" s="1071"/>
      <c r="X75" s="1071"/>
      <c r="Y75" s="1071"/>
      <c r="Z75" s="1072"/>
      <c r="AA75" s="1073">
        <v>14</v>
      </c>
      <c r="AB75" s="1071"/>
      <c r="AC75" s="1071"/>
      <c r="AD75" s="1071"/>
      <c r="AE75" s="1072"/>
      <c r="AF75" s="1073">
        <v>14</v>
      </c>
      <c r="AG75" s="1071"/>
      <c r="AH75" s="1071"/>
      <c r="AI75" s="1071"/>
      <c r="AJ75" s="1072"/>
      <c r="AK75" s="1063" t="s">
        <v>593</v>
      </c>
      <c r="AL75" s="1063"/>
      <c r="AM75" s="1063"/>
      <c r="AN75" s="1063"/>
      <c r="AO75" s="1063"/>
      <c r="AP75" s="1063">
        <v>1275</v>
      </c>
      <c r="AQ75" s="1063"/>
      <c r="AR75" s="1063"/>
      <c r="AS75" s="1063"/>
      <c r="AT75" s="1063"/>
      <c r="AU75" s="1073">
        <v>1275</v>
      </c>
      <c r="AV75" s="1071"/>
      <c r="AW75" s="1071"/>
      <c r="AX75" s="1071"/>
      <c r="AY75" s="1072"/>
      <c r="AZ75" s="1064"/>
      <c r="BA75" s="1064"/>
      <c r="BB75" s="1064"/>
      <c r="BC75" s="1064"/>
      <c r="BD75" s="1065"/>
      <c r="BE75" s="263"/>
      <c r="BF75" s="263"/>
      <c r="BG75" s="263"/>
      <c r="BH75" s="263"/>
      <c r="BI75" s="263"/>
      <c r="BJ75" s="263"/>
      <c r="BK75" s="263"/>
      <c r="BL75" s="263"/>
      <c r="BM75" s="263"/>
      <c r="BN75" s="263"/>
      <c r="BO75" s="263"/>
      <c r="BP75" s="263"/>
      <c r="BQ75" s="260">
        <v>69</v>
      </c>
      <c r="BR75" s="265"/>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4"/>
    </row>
    <row r="76" spans="1:131" s="245" customFormat="1" ht="26.25" customHeight="1">
      <c r="A76" s="259">
        <v>9</v>
      </c>
      <c r="B76" s="1066" t="s">
        <v>583</v>
      </c>
      <c r="C76" s="1067"/>
      <c r="D76" s="1067"/>
      <c r="E76" s="1067"/>
      <c r="F76" s="1067"/>
      <c r="G76" s="1067"/>
      <c r="H76" s="1067"/>
      <c r="I76" s="1067"/>
      <c r="J76" s="1067"/>
      <c r="K76" s="1067"/>
      <c r="L76" s="1067"/>
      <c r="M76" s="1067"/>
      <c r="N76" s="1067"/>
      <c r="O76" s="1067"/>
      <c r="P76" s="1068"/>
      <c r="Q76" s="1070">
        <v>57</v>
      </c>
      <c r="R76" s="1071"/>
      <c r="S76" s="1071"/>
      <c r="T76" s="1071"/>
      <c r="U76" s="1072"/>
      <c r="V76" s="1073">
        <v>35</v>
      </c>
      <c r="W76" s="1071"/>
      <c r="X76" s="1071"/>
      <c r="Y76" s="1071"/>
      <c r="Z76" s="1072"/>
      <c r="AA76" s="1073">
        <v>22</v>
      </c>
      <c r="AB76" s="1071"/>
      <c r="AC76" s="1071"/>
      <c r="AD76" s="1071"/>
      <c r="AE76" s="1072"/>
      <c r="AF76" s="1073">
        <v>22</v>
      </c>
      <c r="AG76" s="1071"/>
      <c r="AH76" s="1071"/>
      <c r="AI76" s="1071"/>
      <c r="AJ76" s="1072"/>
      <c r="AK76" s="1063" t="s">
        <v>593</v>
      </c>
      <c r="AL76" s="1063"/>
      <c r="AM76" s="1063"/>
      <c r="AN76" s="1063"/>
      <c r="AO76" s="1063"/>
      <c r="AP76" s="1063" t="s">
        <v>593</v>
      </c>
      <c r="AQ76" s="1063"/>
      <c r="AR76" s="1063"/>
      <c r="AS76" s="1063"/>
      <c r="AT76" s="1063"/>
      <c r="AU76" s="1063" t="s">
        <v>593</v>
      </c>
      <c r="AV76" s="1063"/>
      <c r="AW76" s="1063"/>
      <c r="AX76" s="1063"/>
      <c r="AY76" s="1063"/>
      <c r="AZ76" s="1064"/>
      <c r="BA76" s="1064"/>
      <c r="BB76" s="1064"/>
      <c r="BC76" s="1064"/>
      <c r="BD76" s="1065"/>
      <c r="BE76" s="263"/>
      <c r="BF76" s="263"/>
      <c r="BG76" s="263"/>
      <c r="BH76" s="263"/>
      <c r="BI76" s="263"/>
      <c r="BJ76" s="263"/>
      <c r="BK76" s="263"/>
      <c r="BL76" s="263"/>
      <c r="BM76" s="263"/>
      <c r="BN76" s="263"/>
      <c r="BO76" s="263"/>
      <c r="BP76" s="263"/>
      <c r="BQ76" s="260">
        <v>70</v>
      </c>
      <c r="BR76" s="265"/>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4"/>
    </row>
    <row r="77" spans="1:131" s="245" customFormat="1" ht="26.25" customHeight="1">
      <c r="A77" s="259">
        <v>10</v>
      </c>
      <c r="B77" s="1066" t="s">
        <v>584</v>
      </c>
      <c r="C77" s="1067"/>
      <c r="D77" s="1067"/>
      <c r="E77" s="1067"/>
      <c r="F77" s="1067"/>
      <c r="G77" s="1067"/>
      <c r="H77" s="1067"/>
      <c r="I77" s="1067"/>
      <c r="J77" s="1067"/>
      <c r="K77" s="1067"/>
      <c r="L77" s="1067"/>
      <c r="M77" s="1067"/>
      <c r="N77" s="1067"/>
      <c r="O77" s="1067"/>
      <c r="P77" s="1068"/>
      <c r="Q77" s="1070">
        <v>204</v>
      </c>
      <c r="R77" s="1071"/>
      <c r="S77" s="1071"/>
      <c r="T77" s="1071"/>
      <c r="U77" s="1072"/>
      <c r="V77" s="1073">
        <v>196</v>
      </c>
      <c r="W77" s="1071"/>
      <c r="X77" s="1071"/>
      <c r="Y77" s="1071"/>
      <c r="Z77" s="1072"/>
      <c r="AA77" s="1073">
        <v>9</v>
      </c>
      <c r="AB77" s="1071"/>
      <c r="AC77" s="1071"/>
      <c r="AD77" s="1071"/>
      <c r="AE77" s="1072"/>
      <c r="AF77" s="1073">
        <v>9</v>
      </c>
      <c r="AG77" s="1071"/>
      <c r="AH77" s="1071"/>
      <c r="AI77" s="1071"/>
      <c r="AJ77" s="1072"/>
      <c r="AK77" s="1063" t="s">
        <v>593</v>
      </c>
      <c r="AL77" s="1063"/>
      <c r="AM77" s="1063"/>
      <c r="AN77" s="1063"/>
      <c r="AO77" s="1063"/>
      <c r="AP77" s="1063" t="s">
        <v>593</v>
      </c>
      <c r="AQ77" s="1063"/>
      <c r="AR77" s="1063"/>
      <c r="AS77" s="1063"/>
      <c r="AT77" s="1063"/>
      <c r="AU77" s="1063" t="s">
        <v>593</v>
      </c>
      <c r="AV77" s="1063"/>
      <c r="AW77" s="1063"/>
      <c r="AX77" s="1063"/>
      <c r="AY77" s="1063"/>
      <c r="AZ77" s="1064"/>
      <c r="BA77" s="1064"/>
      <c r="BB77" s="1064"/>
      <c r="BC77" s="1064"/>
      <c r="BD77" s="1065"/>
      <c r="BE77" s="263"/>
      <c r="BF77" s="263"/>
      <c r="BG77" s="263"/>
      <c r="BH77" s="263"/>
      <c r="BI77" s="263"/>
      <c r="BJ77" s="263"/>
      <c r="BK77" s="263"/>
      <c r="BL77" s="263"/>
      <c r="BM77" s="263"/>
      <c r="BN77" s="263"/>
      <c r="BO77" s="263"/>
      <c r="BP77" s="263"/>
      <c r="BQ77" s="260">
        <v>71</v>
      </c>
      <c r="BR77" s="265"/>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4"/>
    </row>
    <row r="78" spans="1:131" s="245" customFormat="1" ht="26.25" customHeight="1">
      <c r="A78" s="259">
        <v>11</v>
      </c>
      <c r="B78" s="1066" t="s">
        <v>585</v>
      </c>
      <c r="C78" s="1067"/>
      <c r="D78" s="1067"/>
      <c r="E78" s="1067"/>
      <c r="F78" s="1067"/>
      <c r="G78" s="1067"/>
      <c r="H78" s="1067"/>
      <c r="I78" s="1067"/>
      <c r="J78" s="1067"/>
      <c r="K78" s="1067"/>
      <c r="L78" s="1067"/>
      <c r="M78" s="1067"/>
      <c r="N78" s="1067"/>
      <c r="O78" s="1067"/>
      <c r="P78" s="1068"/>
      <c r="Q78" s="1069">
        <v>65</v>
      </c>
      <c r="R78" s="1063"/>
      <c r="S78" s="1063"/>
      <c r="T78" s="1063"/>
      <c r="U78" s="1063"/>
      <c r="V78" s="1063">
        <v>65</v>
      </c>
      <c r="W78" s="1063"/>
      <c r="X78" s="1063"/>
      <c r="Y78" s="1063"/>
      <c r="Z78" s="1063"/>
      <c r="AA78" s="1063" t="s">
        <v>593</v>
      </c>
      <c r="AB78" s="1063"/>
      <c r="AC78" s="1063"/>
      <c r="AD78" s="1063"/>
      <c r="AE78" s="1063"/>
      <c r="AF78" s="1063" t="s">
        <v>593</v>
      </c>
      <c r="AG78" s="1063"/>
      <c r="AH78" s="1063"/>
      <c r="AI78" s="1063"/>
      <c r="AJ78" s="1063"/>
      <c r="AK78" s="1063" t="s">
        <v>593</v>
      </c>
      <c r="AL78" s="1063"/>
      <c r="AM78" s="1063"/>
      <c r="AN78" s="1063"/>
      <c r="AO78" s="1063"/>
      <c r="AP78" s="1063" t="s">
        <v>593</v>
      </c>
      <c r="AQ78" s="1063"/>
      <c r="AR78" s="1063"/>
      <c r="AS78" s="1063"/>
      <c r="AT78" s="1063"/>
      <c r="AU78" s="1063" t="s">
        <v>593</v>
      </c>
      <c r="AV78" s="1063"/>
      <c r="AW78" s="1063"/>
      <c r="AX78" s="1063"/>
      <c r="AY78" s="1063"/>
      <c r="AZ78" s="1064"/>
      <c r="BA78" s="1064"/>
      <c r="BB78" s="1064"/>
      <c r="BC78" s="1064"/>
      <c r="BD78" s="1065"/>
      <c r="BE78" s="263"/>
      <c r="BF78" s="263"/>
      <c r="BG78" s="263"/>
      <c r="BH78" s="263"/>
      <c r="BI78" s="263"/>
      <c r="BJ78" s="266"/>
      <c r="BK78" s="266"/>
      <c r="BL78" s="266"/>
      <c r="BM78" s="266"/>
      <c r="BN78" s="266"/>
      <c r="BO78" s="263"/>
      <c r="BP78" s="263"/>
      <c r="BQ78" s="260">
        <v>72</v>
      </c>
      <c r="BR78" s="265"/>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4"/>
    </row>
    <row r="79" spans="1:131" s="245" customFormat="1" ht="26.25" customHeight="1">
      <c r="A79" s="259">
        <v>12</v>
      </c>
      <c r="B79" s="1066" t="s">
        <v>586</v>
      </c>
      <c r="C79" s="1067"/>
      <c r="D79" s="1067"/>
      <c r="E79" s="1067"/>
      <c r="F79" s="1067"/>
      <c r="G79" s="1067"/>
      <c r="H79" s="1067"/>
      <c r="I79" s="1067"/>
      <c r="J79" s="1067"/>
      <c r="K79" s="1067"/>
      <c r="L79" s="1067"/>
      <c r="M79" s="1067"/>
      <c r="N79" s="1067"/>
      <c r="O79" s="1067"/>
      <c r="P79" s="1068"/>
      <c r="Q79" s="1069">
        <v>196</v>
      </c>
      <c r="R79" s="1063"/>
      <c r="S79" s="1063"/>
      <c r="T79" s="1063"/>
      <c r="U79" s="1063"/>
      <c r="V79" s="1063">
        <v>173</v>
      </c>
      <c r="W79" s="1063"/>
      <c r="X79" s="1063"/>
      <c r="Y79" s="1063"/>
      <c r="Z79" s="1063"/>
      <c r="AA79" s="1063">
        <v>23</v>
      </c>
      <c r="AB79" s="1063"/>
      <c r="AC79" s="1063"/>
      <c r="AD79" s="1063"/>
      <c r="AE79" s="1063"/>
      <c r="AF79" s="1063">
        <v>23</v>
      </c>
      <c r="AG79" s="1063"/>
      <c r="AH79" s="1063"/>
      <c r="AI79" s="1063"/>
      <c r="AJ79" s="1063"/>
      <c r="AK79" s="1063" t="s">
        <v>593</v>
      </c>
      <c r="AL79" s="1063"/>
      <c r="AM79" s="1063"/>
      <c r="AN79" s="1063"/>
      <c r="AO79" s="1063"/>
      <c r="AP79" s="1063" t="s">
        <v>593</v>
      </c>
      <c r="AQ79" s="1063"/>
      <c r="AR79" s="1063"/>
      <c r="AS79" s="1063"/>
      <c r="AT79" s="1063"/>
      <c r="AU79" s="1063" t="s">
        <v>593</v>
      </c>
      <c r="AV79" s="1063"/>
      <c r="AW79" s="1063"/>
      <c r="AX79" s="1063"/>
      <c r="AY79" s="1063"/>
      <c r="AZ79" s="1064"/>
      <c r="BA79" s="1064"/>
      <c r="BB79" s="1064"/>
      <c r="BC79" s="1064"/>
      <c r="BD79" s="1065"/>
      <c r="BE79" s="263"/>
      <c r="BF79" s="263"/>
      <c r="BG79" s="263"/>
      <c r="BH79" s="263"/>
      <c r="BI79" s="263"/>
      <c r="BJ79" s="266"/>
      <c r="BK79" s="266"/>
      <c r="BL79" s="266"/>
      <c r="BM79" s="266"/>
      <c r="BN79" s="266"/>
      <c r="BO79" s="263"/>
      <c r="BP79" s="263"/>
      <c r="BQ79" s="260">
        <v>73</v>
      </c>
      <c r="BR79" s="265"/>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4"/>
    </row>
    <row r="80" spans="1:131" s="245" customFormat="1" ht="26.25" customHeight="1">
      <c r="A80" s="259">
        <v>13</v>
      </c>
      <c r="B80" s="1066" t="s">
        <v>587</v>
      </c>
      <c r="C80" s="1067"/>
      <c r="D80" s="1067"/>
      <c r="E80" s="1067"/>
      <c r="F80" s="1067"/>
      <c r="G80" s="1067"/>
      <c r="H80" s="1067"/>
      <c r="I80" s="1067"/>
      <c r="J80" s="1067"/>
      <c r="K80" s="1067"/>
      <c r="L80" s="1067"/>
      <c r="M80" s="1067"/>
      <c r="N80" s="1067"/>
      <c r="O80" s="1067"/>
      <c r="P80" s="1068"/>
      <c r="Q80" s="1069">
        <v>28</v>
      </c>
      <c r="R80" s="1063"/>
      <c r="S80" s="1063"/>
      <c r="T80" s="1063"/>
      <c r="U80" s="1063"/>
      <c r="V80" s="1063">
        <v>28</v>
      </c>
      <c r="W80" s="1063"/>
      <c r="X80" s="1063"/>
      <c r="Y80" s="1063"/>
      <c r="Z80" s="1063"/>
      <c r="AA80" s="1063" t="s">
        <v>593</v>
      </c>
      <c r="AB80" s="1063"/>
      <c r="AC80" s="1063"/>
      <c r="AD80" s="1063"/>
      <c r="AE80" s="1063"/>
      <c r="AF80" s="1063" t="s">
        <v>593</v>
      </c>
      <c r="AG80" s="1063"/>
      <c r="AH80" s="1063"/>
      <c r="AI80" s="1063"/>
      <c r="AJ80" s="1063"/>
      <c r="AK80" s="1063">
        <v>27</v>
      </c>
      <c r="AL80" s="1063"/>
      <c r="AM80" s="1063"/>
      <c r="AN80" s="1063"/>
      <c r="AO80" s="1063"/>
      <c r="AP80" s="1063" t="s">
        <v>593</v>
      </c>
      <c r="AQ80" s="1063"/>
      <c r="AR80" s="1063"/>
      <c r="AS80" s="1063"/>
      <c r="AT80" s="1063"/>
      <c r="AU80" s="1063" t="s">
        <v>593</v>
      </c>
      <c r="AV80" s="1063"/>
      <c r="AW80" s="1063"/>
      <c r="AX80" s="1063"/>
      <c r="AY80" s="1063"/>
      <c r="AZ80" s="1064"/>
      <c r="BA80" s="1064"/>
      <c r="BB80" s="1064"/>
      <c r="BC80" s="1064"/>
      <c r="BD80" s="1065"/>
      <c r="BE80" s="263"/>
      <c r="BF80" s="263"/>
      <c r="BG80" s="263"/>
      <c r="BH80" s="263"/>
      <c r="BI80" s="263"/>
      <c r="BJ80" s="263"/>
      <c r="BK80" s="263"/>
      <c r="BL80" s="263"/>
      <c r="BM80" s="263"/>
      <c r="BN80" s="263"/>
      <c r="BO80" s="263"/>
      <c r="BP80" s="263"/>
      <c r="BQ80" s="260">
        <v>74</v>
      </c>
      <c r="BR80" s="265"/>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4"/>
    </row>
    <row r="81" spans="1:131" s="245" customFormat="1" ht="26.25" customHeight="1">
      <c r="A81" s="259">
        <v>14</v>
      </c>
      <c r="B81" s="1066" t="s">
        <v>588</v>
      </c>
      <c r="C81" s="1067"/>
      <c r="D81" s="1067"/>
      <c r="E81" s="1067"/>
      <c r="F81" s="1067"/>
      <c r="G81" s="1067"/>
      <c r="H81" s="1067"/>
      <c r="I81" s="1067"/>
      <c r="J81" s="1067"/>
      <c r="K81" s="1067"/>
      <c r="L81" s="1067"/>
      <c r="M81" s="1067"/>
      <c r="N81" s="1067"/>
      <c r="O81" s="1067"/>
      <c r="P81" s="1068"/>
      <c r="Q81" s="1069">
        <v>3526</v>
      </c>
      <c r="R81" s="1063"/>
      <c r="S81" s="1063"/>
      <c r="T81" s="1063"/>
      <c r="U81" s="1063"/>
      <c r="V81" s="1063">
        <v>3526</v>
      </c>
      <c r="W81" s="1063"/>
      <c r="X81" s="1063"/>
      <c r="Y81" s="1063"/>
      <c r="Z81" s="1063"/>
      <c r="AA81" s="1063" t="s">
        <v>593</v>
      </c>
      <c r="AB81" s="1063"/>
      <c r="AC81" s="1063"/>
      <c r="AD81" s="1063"/>
      <c r="AE81" s="1063"/>
      <c r="AF81" s="1063" t="s">
        <v>593</v>
      </c>
      <c r="AG81" s="1063"/>
      <c r="AH81" s="1063"/>
      <c r="AI81" s="1063"/>
      <c r="AJ81" s="1063"/>
      <c r="AK81" s="1063" t="s">
        <v>593</v>
      </c>
      <c r="AL81" s="1063"/>
      <c r="AM81" s="1063"/>
      <c r="AN81" s="1063"/>
      <c r="AO81" s="1063"/>
      <c r="AP81" s="1063" t="s">
        <v>593</v>
      </c>
      <c r="AQ81" s="1063"/>
      <c r="AR81" s="1063"/>
      <c r="AS81" s="1063"/>
      <c r="AT81" s="1063"/>
      <c r="AU81" s="1063" t="s">
        <v>593</v>
      </c>
      <c r="AV81" s="1063"/>
      <c r="AW81" s="1063"/>
      <c r="AX81" s="1063"/>
      <c r="AY81" s="1063"/>
      <c r="AZ81" s="1064"/>
      <c r="BA81" s="1064"/>
      <c r="BB81" s="1064"/>
      <c r="BC81" s="1064"/>
      <c r="BD81" s="1065"/>
      <c r="BE81" s="263"/>
      <c r="BF81" s="263"/>
      <c r="BG81" s="263"/>
      <c r="BH81" s="263"/>
      <c r="BI81" s="263"/>
      <c r="BJ81" s="263"/>
      <c r="BK81" s="263"/>
      <c r="BL81" s="263"/>
      <c r="BM81" s="263"/>
      <c r="BN81" s="263"/>
      <c r="BO81" s="263"/>
      <c r="BP81" s="263"/>
      <c r="BQ81" s="260">
        <v>75</v>
      </c>
      <c r="BR81" s="265"/>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4"/>
    </row>
    <row r="82" spans="1:131" s="245" customFormat="1" ht="26.25" customHeight="1">
      <c r="A82" s="259">
        <v>15</v>
      </c>
      <c r="B82" s="1066" t="s">
        <v>589</v>
      </c>
      <c r="C82" s="1067"/>
      <c r="D82" s="1067"/>
      <c r="E82" s="1067"/>
      <c r="F82" s="1067"/>
      <c r="G82" s="1067"/>
      <c r="H82" s="1067"/>
      <c r="I82" s="1067"/>
      <c r="J82" s="1067"/>
      <c r="K82" s="1067"/>
      <c r="L82" s="1067"/>
      <c r="M82" s="1067"/>
      <c r="N82" s="1067"/>
      <c r="O82" s="1067"/>
      <c r="P82" s="1068"/>
      <c r="Q82" s="1069">
        <v>1433</v>
      </c>
      <c r="R82" s="1063"/>
      <c r="S82" s="1063"/>
      <c r="T82" s="1063"/>
      <c r="U82" s="1063"/>
      <c r="V82" s="1063">
        <v>1391</v>
      </c>
      <c r="W82" s="1063"/>
      <c r="X82" s="1063"/>
      <c r="Y82" s="1063"/>
      <c r="Z82" s="1063"/>
      <c r="AA82" s="1063">
        <v>42</v>
      </c>
      <c r="AB82" s="1063"/>
      <c r="AC82" s="1063"/>
      <c r="AD82" s="1063"/>
      <c r="AE82" s="1063"/>
      <c r="AF82" s="1063">
        <v>42</v>
      </c>
      <c r="AG82" s="1063"/>
      <c r="AH82" s="1063"/>
      <c r="AI82" s="1063"/>
      <c r="AJ82" s="1063"/>
      <c r="AK82" s="1063" t="s">
        <v>593</v>
      </c>
      <c r="AL82" s="1063"/>
      <c r="AM82" s="1063"/>
      <c r="AN82" s="1063"/>
      <c r="AO82" s="1063"/>
      <c r="AP82" s="1063" t="s">
        <v>593</v>
      </c>
      <c r="AQ82" s="1063"/>
      <c r="AR82" s="1063"/>
      <c r="AS82" s="1063"/>
      <c r="AT82" s="1063"/>
      <c r="AU82" s="1063" t="s">
        <v>593</v>
      </c>
      <c r="AV82" s="1063"/>
      <c r="AW82" s="1063"/>
      <c r="AX82" s="1063"/>
      <c r="AY82" s="1063"/>
      <c r="AZ82" s="1064"/>
      <c r="BA82" s="1064"/>
      <c r="BB82" s="1064"/>
      <c r="BC82" s="1064"/>
      <c r="BD82" s="1065"/>
      <c r="BE82" s="263"/>
      <c r="BF82" s="263"/>
      <c r="BG82" s="263"/>
      <c r="BH82" s="263"/>
      <c r="BI82" s="263"/>
      <c r="BJ82" s="263"/>
      <c r="BK82" s="263"/>
      <c r="BL82" s="263"/>
      <c r="BM82" s="263"/>
      <c r="BN82" s="263"/>
      <c r="BO82" s="263"/>
      <c r="BP82" s="263"/>
      <c r="BQ82" s="260">
        <v>76</v>
      </c>
      <c r="BR82" s="265"/>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4"/>
    </row>
    <row r="83" spans="1:131" s="245" customFormat="1" ht="26.25" customHeight="1">
      <c r="A83" s="259">
        <v>16</v>
      </c>
      <c r="B83" s="1066" t="s">
        <v>590</v>
      </c>
      <c r="C83" s="1067"/>
      <c r="D83" s="1067"/>
      <c r="E83" s="1067"/>
      <c r="F83" s="1067"/>
      <c r="G83" s="1067"/>
      <c r="H83" s="1067"/>
      <c r="I83" s="1067"/>
      <c r="J83" s="1067"/>
      <c r="K83" s="1067"/>
      <c r="L83" s="1067"/>
      <c r="M83" s="1067"/>
      <c r="N83" s="1067"/>
      <c r="O83" s="1067"/>
      <c r="P83" s="1068"/>
      <c r="Q83" s="1069">
        <v>70128</v>
      </c>
      <c r="R83" s="1063"/>
      <c r="S83" s="1063"/>
      <c r="T83" s="1063"/>
      <c r="U83" s="1063"/>
      <c r="V83" s="1063">
        <v>68744</v>
      </c>
      <c r="W83" s="1063"/>
      <c r="X83" s="1063"/>
      <c r="Y83" s="1063"/>
      <c r="Z83" s="1063"/>
      <c r="AA83" s="1063" t="s">
        <v>593</v>
      </c>
      <c r="AB83" s="1063"/>
      <c r="AC83" s="1063"/>
      <c r="AD83" s="1063"/>
      <c r="AE83" s="1063"/>
      <c r="AF83" s="1063">
        <v>1385</v>
      </c>
      <c r="AG83" s="1063"/>
      <c r="AH83" s="1063"/>
      <c r="AI83" s="1063"/>
      <c r="AJ83" s="1063"/>
      <c r="AK83" s="1063">
        <v>644</v>
      </c>
      <c r="AL83" s="1063"/>
      <c r="AM83" s="1063"/>
      <c r="AN83" s="1063"/>
      <c r="AO83" s="1063"/>
      <c r="AP83" s="1063" t="s">
        <v>593</v>
      </c>
      <c r="AQ83" s="1063"/>
      <c r="AR83" s="1063"/>
      <c r="AS83" s="1063"/>
      <c r="AT83" s="1063"/>
      <c r="AU83" s="1063" t="s">
        <v>593</v>
      </c>
      <c r="AV83" s="1063"/>
      <c r="AW83" s="1063"/>
      <c r="AX83" s="1063"/>
      <c r="AY83" s="1063"/>
      <c r="AZ83" s="1064"/>
      <c r="BA83" s="1064"/>
      <c r="BB83" s="1064"/>
      <c r="BC83" s="1064"/>
      <c r="BD83" s="1065"/>
      <c r="BE83" s="263"/>
      <c r="BF83" s="263"/>
      <c r="BG83" s="263"/>
      <c r="BH83" s="263"/>
      <c r="BI83" s="263"/>
      <c r="BJ83" s="263"/>
      <c r="BK83" s="263"/>
      <c r="BL83" s="263"/>
      <c r="BM83" s="263"/>
      <c r="BN83" s="263"/>
      <c r="BO83" s="263"/>
      <c r="BP83" s="263"/>
      <c r="BQ83" s="260">
        <v>77</v>
      </c>
      <c r="BR83" s="265"/>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4"/>
    </row>
    <row r="84" spans="1:131" s="245" customFormat="1" ht="26.25" customHeight="1">
      <c r="A84" s="259">
        <v>17</v>
      </c>
      <c r="B84" s="1066" t="s">
        <v>591</v>
      </c>
      <c r="C84" s="1067"/>
      <c r="D84" s="1067"/>
      <c r="E84" s="1067"/>
      <c r="F84" s="1067"/>
      <c r="G84" s="1067"/>
      <c r="H84" s="1067"/>
      <c r="I84" s="1067"/>
      <c r="J84" s="1067"/>
      <c r="K84" s="1067"/>
      <c r="L84" s="1067"/>
      <c r="M84" s="1067"/>
      <c r="N84" s="1067"/>
      <c r="O84" s="1067"/>
      <c r="P84" s="1068"/>
      <c r="Q84" s="1069">
        <v>173</v>
      </c>
      <c r="R84" s="1063"/>
      <c r="S84" s="1063"/>
      <c r="T84" s="1063"/>
      <c r="U84" s="1063"/>
      <c r="V84" s="1063">
        <v>151</v>
      </c>
      <c r="W84" s="1063"/>
      <c r="X84" s="1063"/>
      <c r="Y84" s="1063"/>
      <c r="Z84" s="1063"/>
      <c r="AA84" s="1063">
        <v>22</v>
      </c>
      <c r="AB84" s="1063"/>
      <c r="AC84" s="1063"/>
      <c r="AD84" s="1063"/>
      <c r="AE84" s="1063"/>
      <c r="AF84" s="1063">
        <v>22</v>
      </c>
      <c r="AG84" s="1063"/>
      <c r="AH84" s="1063"/>
      <c r="AI84" s="1063"/>
      <c r="AJ84" s="1063"/>
      <c r="AK84" s="1063">
        <v>42</v>
      </c>
      <c r="AL84" s="1063"/>
      <c r="AM84" s="1063"/>
      <c r="AN84" s="1063"/>
      <c r="AO84" s="1063"/>
      <c r="AP84" s="1063" t="s">
        <v>593</v>
      </c>
      <c r="AQ84" s="1063"/>
      <c r="AR84" s="1063"/>
      <c r="AS84" s="1063"/>
      <c r="AT84" s="1063"/>
      <c r="AU84" s="1063" t="s">
        <v>593</v>
      </c>
      <c r="AV84" s="1063"/>
      <c r="AW84" s="1063"/>
      <c r="AX84" s="1063"/>
      <c r="AY84" s="1063"/>
      <c r="AZ84" s="1064"/>
      <c r="BA84" s="1064"/>
      <c r="BB84" s="1064"/>
      <c r="BC84" s="1064"/>
      <c r="BD84" s="1065"/>
      <c r="BE84" s="263"/>
      <c r="BF84" s="263"/>
      <c r="BG84" s="263"/>
      <c r="BH84" s="263"/>
      <c r="BI84" s="263"/>
      <c r="BJ84" s="263"/>
      <c r="BK84" s="263"/>
      <c r="BL84" s="263"/>
      <c r="BM84" s="263"/>
      <c r="BN84" s="263"/>
      <c r="BO84" s="263"/>
      <c r="BP84" s="263"/>
      <c r="BQ84" s="260">
        <v>78</v>
      </c>
      <c r="BR84" s="265"/>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4"/>
    </row>
    <row r="85" spans="1:131" s="245" customFormat="1" ht="26.25" customHeight="1">
      <c r="A85" s="259">
        <v>18</v>
      </c>
      <c r="B85" s="1066" t="s">
        <v>592</v>
      </c>
      <c r="C85" s="1067"/>
      <c r="D85" s="1067"/>
      <c r="E85" s="1067"/>
      <c r="F85" s="1067"/>
      <c r="G85" s="1067"/>
      <c r="H85" s="1067"/>
      <c r="I85" s="1067"/>
      <c r="J85" s="1067"/>
      <c r="K85" s="1067"/>
      <c r="L85" s="1067"/>
      <c r="M85" s="1067"/>
      <c r="N85" s="1067"/>
      <c r="O85" s="1067"/>
      <c r="P85" s="1068"/>
      <c r="Q85" s="1069">
        <v>783718</v>
      </c>
      <c r="R85" s="1063"/>
      <c r="S85" s="1063"/>
      <c r="T85" s="1063"/>
      <c r="U85" s="1063"/>
      <c r="V85" s="1063">
        <v>768737</v>
      </c>
      <c r="W85" s="1063"/>
      <c r="X85" s="1063"/>
      <c r="Y85" s="1063"/>
      <c r="Z85" s="1063"/>
      <c r="AA85" s="1063">
        <v>14981</v>
      </c>
      <c r="AB85" s="1063"/>
      <c r="AC85" s="1063"/>
      <c r="AD85" s="1063"/>
      <c r="AE85" s="1063"/>
      <c r="AF85" s="1063">
        <v>14981</v>
      </c>
      <c r="AG85" s="1063"/>
      <c r="AH85" s="1063"/>
      <c r="AI85" s="1063"/>
      <c r="AJ85" s="1063"/>
      <c r="AK85" s="1063">
        <v>4096</v>
      </c>
      <c r="AL85" s="1063"/>
      <c r="AM85" s="1063"/>
      <c r="AN85" s="1063"/>
      <c r="AO85" s="1063"/>
      <c r="AP85" s="1063" t="s">
        <v>593</v>
      </c>
      <c r="AQ85" s="1063"/>
      <c r="AR85" s="1063"/>
      <c r="AS85" s="1063"/>
      <c r="AT85" s="1063"/>
      <c r="AU85" s="1063" t="s">
        <v>593</v>
      </c>
      <c r="AV85" s="1063"/>
      <c r="AW85" s="1063"/>
      <c r="AX85" s="1063"/>
      <c r="AY85" s="1063"/>
      <c r="AZ85" s="1064"/>
      <c r="BA85" s="1064"/>
      <c r="BB85" s="1064"/>
      <c r="BC85" s="1064"/>
      <c r="BD85" s="1065"/>
      <c r="BE85" s="263"/>
      <c r="BF85" s="263"/>
      <c r="BG85" s="263"/>
      <c r="BH85" s="263"/>
      <c r="BI85" s="263"/>
      <c r="BJ85" s="263"/>
      <c r="BK85" s="263"/>
      <c r="BL85" s="263"/>
      <c r="BM85" s="263"/>
      <c r="BN85" s="263"/>
      <c r="BO85" s="263"/>
      <c r="BP85" s="263"/>
      <c r="BQ85" s="260">
        <v>79</v>
      </c>
      <c r="BR85" s="265"/>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4"/>
    </row>
    <row r="86" spans="1:131" s="245" customFormat="1" ht="26.25" customHeight="1">
      <c r="A86" s="259">
        <v>19</v>
      </c>
      <c r="B86" s="1066" t="s">
        <v>594</v>
      </c>
      <c r="C86" s="1067"/>
      <c r="D86" s="1067"/>
      <c r="E86" s="1067"/>
      <c r="F86" s="1067"/>
      <c r="G86" s="1067"/>
      <c r="H86" s="1067"/>
      <c r="I86" s="1067"/>
      <c r="J86" s="1067"/>
      <c r="K86" s="1067"/>
      <c r="L86" s="1067"/>
      <c r="M86" s="1067"/>
      <c r="N86" s="1067"/>
      <c r="O86" s="1067"/>
      <c r="P86" s="1068"/>
      <c r="Q86" s="1069">
        <v>11606</v>
      </c>
      <c r="R86" s="1063"/>
      <c r="S86" s="1063"/>
      <c r="T86" s="1063"/>
      <c r="U86" s="1063"/>
      <c r="V86" s="1063">
        <v>10215</v>
      </c>
      <c r="W86" s="1063"/>
      <c r="X86" s="1063"/>
      <c r="Y86" s="1063"/>
      <c r="Z86" s="1063"/>
      <c r="AA86" s="1063">
        <v>1391</v>
      </c>
      <c r="AB86" s="1063"/>
      <c r="AC86" s="1063"/>
      <c r="AD86" s="1063"/>
      <c r="AE86" s="1063"/>
      <c r="AF86" s="1063">
        <v>8977</v>
      </c>
      <c r="AG86" s="1063"/>
      <c r="AH86" s="1063"/>
      <c r="AI86" s="1063"/>
      <c r="AJ86" s="1063"/>
      <c r="AK86" s="1063" t="s">
        <v>593</v>
      </c>
      <c r="AL86" s="1063"/>
      <c r="AM86" s="1063"/>
      <c r="AN86" s="1063"/>
      <c r="AO86" s="1063"/>
      <c r="AP86" s="1063">
        <v>13555</v>
      </c>
      <c r="AQ86" s="1063"/>
      <c r="AR86" s="1063"/>
      <c r="AS86" s="1063"/>
      <c r="AT86" s="1063"/>
      <c r="AU86" s="1063" t="s">
        <v>593</v>
      </c>
      <c r="AV86" s="1063"/>
      <c r="AW86" s="1063"/>
      <c r="AX86" s="1063"/>
      <c r="AY86" s="1063"/>
      <c r="AZ86" s="1064" t="s">
        <v>595</v>
      </c>
      <c r="BA86" s="1064"/>
      <c r="BB86" s="1064"/>
      <c r="BC86" s="1064"/>
      <c r="BD86" s="1065"/>
      <c r="BE86" s="263"/>
      <c r="BF86" s="263"/>
      <c r="BG86" s="263"/>
      <c r="BH86" s="263"/>
      <c r="BI86" s="263"/>
      <c r="BJ86" s="263"/>
      <c r="BK86" s="263"/>
      <c r="BL86" s="263"/>
      <c r="BM86" s="263"/>
      <c r="BN86" s="263"/>
      <c r="BO86" s="263"/>
      <c r="BP86" s="263"/>
      <c r="BQ86" s="260">
        <v>80</v>
      </c>
      <c r="BR86" s="265"/>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4"/>
    </row>
    <row r="87" spans="1:131" s="245" customFormat="1" ht="26.25" customHeight="1">
      <c r="A87" s="267">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3"/>
      <c r="BF87" s="263"/>
      <c r="BG87" s="263"/>
      <c r="BH87" s="263"/>
      <c r="BI87" s="263"/>
      <c r="BJ87" s="263"/>
      <c r="BK87" s="263"/>
      <c r="BL87" s="263"/>
      <c r="BM87" s="263"/>
      <c r="BN87" s="263"/>
      <c r="BO87" s="263"/>
      <c r="BP87" s="263"/>
      <c r="BQ87" s="260">
        <v>81</v>
      </c>
      <c r="BR87" s="265"/>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4"/>
    </row>
    <row r="88" spans="1:131" s="245" customFormat="1" ht="26.25" customHeight="1" thickBot="1">
      <c r="A88" s="262" t="s">
        <v>390</v>
      </c>
      <c r="B88" s="1036" t="s">
        <v>417</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25978</v>
      </c>
      <c r="AG88" s="1051"/>
      <c r="AH88" s="1051"/>
      <c r="AI88" s="1051"/>
      <c r="AJ88" s="1051"/>
      <c r="AK88" s="1055"/>
      <c r="AL88" s="1055"/>
      <c r="AM88" s="1055"/>
      <c r="AN88" s="1055"/>
      <c r="AO88" s="1055"/>
      <c r="AP88" s="1051">
        <v>14851</v>
      </c>
      <c r="AQ88" s="1051"/>
      <c r="AR88" s="1051"/>
      <c r="AS88" s="1051"/>
      <c r="AT88" s="1051"/>
      <c r="AU88" s="1051">
        <v>1296</v>
      </c>
      <c r="AV88" s="1051"/>
      <c r="AW88" s="1051"/>
      <c r="AX88" s="1051"/>
      <c r="AY88" s="1051"/>
      <c r="AZ88" s="1052"/>
      <c r="BA88" s="1052"/>
      <c r="BB88" s="1052"/>
      <c r="BC88" s="1052"/>
      <c r="BD88" s="1053"/>
      <c r="BE88" s="263"/>
      <c r="BF88" s="263"/>
      <c r="BG88" s="263"/>
      <c r="BH88" s="263"/>
      <c r="BI88" s="263"/>
      <c r="BJ88" s="263"/>
      <c r="BK88" s="263"/>
      <c r="BL88" s="263"/>
      <c r="BM88" s="263"/>
      <c r="BN88" s="263"/>
      <c r="BO88" s="263"/>
      <c r="BP88" s="263"/>
      <c r="BQ88" s="260">
        <v>82</v>
      </c>
      <c r="BR88" s="265"/>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390</v>
      </c>
      <c r="BR102" s="1036" t="s">
        <v>418</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c r="CS102" s="1043"/>
      <c r="CT102" s="1043"/>
      <c r="CU102" s="1043"/>
      <c r="CV102" s="1044"/>
      <c r="CW102" s="1042"/>
      <c r="CX102" s="1043"/>
      <c r="CY102" s="1043"/>
      <c r="CZ102" s="1043"/>
      <c r="DA102" s="1044"/>
      <c r="DB102" s="1042"/>
      <c r="DC102" s="1043"/>
      <c r="DD102" s="1043"/>
      <c r="DE102" s="1043"/>
      <c r="DF102" s="1044"/>
      <c r="DG102" s="1042"/>
      <c r="DH102" s="1043"/>
      <c r="DI102" s="1043"/>
      <c r="DJ102" s="1043"/>
      <c r="DK102" s="1044"/>
      <c r="DL102" s="1042"/>
      <c r="DM102" s="1043"/>
      <c r="DN102" s="1043"/>
      <c r="DO102" s="1043"/>
      <c r="DP102" s="1044"/>
      <c r="DQ102" s="1042"/>
      <c r="DR102" s="1043"/>
      <c r="DS102" s="1043"/>
      <c r="DT102" s="1043"/>
      <c r="DU102" s="1044"/>
      <c r="DV102" s="1025"/>
      <c r="DW102" s="1026"/>
      <c r="DX102" s="1026"/>
      <c r="DY102" s="1026"/>
      <c r="DZ102" s="1027"/>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8" t="s">
        <v>419</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9" t="s">
        <v>420</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421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422</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1030" t="s">
        <v>423</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424</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4" customFormat="1" ht="26.25" customHeight="1">
      <c r="A109" s="985" t="s">
        <v>425</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426</v>
      </c>
      <c r="AB109" s="986"/>
      <c r="AC109" s="986"/>
      <c r="AD109" s="986"/>
      <c r="AE109" s="987"/>
      <c r="AF109" s="988" t="s">
        <v>308</v>
      </c>
      <c r="AG109" s="986"/>
      <c r="AH109" s="986"/>
      <c r="AI109" s="986"/>
      <c r="AJ109" s="987"/>
      <c r="AK109" s="988" t="s">
        <v>307</v>
      </c>
      <c r="AL109" s="986"/>
      <c r="AM109" s="986"/>
      <c r="AN109" s="986"/>
      <c r="AO109" s="987"/>
      <c r="AP109" s="988" t="s">
        <v>427</v>
      </c>
      <c r="AQ109" s="986"/>
      <c r="AR109" s="986"/>
      <c r="AS109" s="986"/>
      <c r="AT109" s="1017"/>
      <c r="AU109" s="985" t="s">
        <v>425</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426</v>
      </c>
      <c r="BR109" s="986"/>
      <c r="BS109" s="986"/>
      <c r="BT109" s="986"/>
      <c r="BU109" s="987"/>
      <c r="BV109" s="988" t="s">
        <v>308</v>
      </c>
      <c r="BW109" s="986"/>
      <c r="BX109" s="986"/>
      <c r="BY109" s="986"/>
      <c r="BZ109" s="987"/>
      <c r="CA109" s="988" t="s">
        <v>307</v>
      </c>
      <c r="CB109" s="986"/>
      <c r="CC109" s="986"/>
      <c r="CD109" s="986"/>
      <c r="CE109" s="987"/>
      <c r="CF109" s="1024" t="s">
        <v>427</v>
      </c>
      <c r="CG109" s="1024"/>
      <c r="CH109" s="1024"/>
      <c r="CI109" s="1024"/>
      <c r="CJ109" s="1024"/>
      <c r="CK109" s="988" t="s">
        <v>428</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426</v>
      </c>
      <c r="DH109" s="986"/>
      <c r="DI109" s="986"/>
      <c r="DJ109" s="986"/>
      <c r="DK109" s="987"/>
      <c r="DL109" s="988" t="s">
        <v>308</v>
      </c>
      <c r="DM109" s="986"/>
      <c r="DN109" s="986"/>
      <c r="DO109" s="986"/>
      <c r="DP109" s="987"/>
      <c r="DQ109" s="988" t="s">
        <v>307</v>
      </c>
      <c r="DR109" s="986"/>
      <c r="DS109" s="986"/>
      <c r="DT109" s="986"/>
      <c r="DU109" s="987"/>
      <c r="DV109" s="988" t="s">
        <v>427</v>
      </c>
      <c r="DW109" s="986"/>
      <c r="DX109" s="986"/>
      <c r="DY109" s="986"/>
      <c r="DZ109" s="1017"/>
    </row>
    <row r="110" spans="1:131" s="244" customFormat="1" ht="26.25" customHeight="1">
      <c r="A110" s="888" t="s">
        <v>429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515688</v>
      </c>
      <c r="AB110" s="979"/>
      <c r="AC110" s="979"/>
      <c r="AD110" s="979"/>
      <c r="AE110" s="980"/>
      <c r="AF110" s="981">
        <v>445050</v>
      </c>
      <c r="AG110" s="979"/>
      <c r="AH110" s="979"/>
      <c r="AI110" s="979"/>
      <c r="AJ110" s="980"/>
      <c r="AK110" s="981">
        <v>439286</v>
      </c>
      <c r="AL110" s="979"/>
      <c r="AM110" s="979"/>
      <c r="AN110" s="979"/>
      <c r="AO110" s="980"/>
      <c r="AP110" s="982">
        <v>17</v>
      </c>
      <c r="AQ110" s="983"/>
      <c r="AR110" s="983"/>
      <c r="AS110" s="983"/>
      <c r="AT110" s="984"/>
      <c r="AU110" s="1018" t="s">
        <v>73</v>
      </c>
      <c r="AV110" s="1019"/>
      <c r="AW110" s="1019"/>
      <c r="AX110" s="1019"/>
      <c r="AY110" s="1019"/>
      <c r="AZ110" s="944" t="s">
        <v>430</v>
      </c>
      <c r="BA110" s="889"/>
      <c r="BB110" s="889"/>
      <c r="BC110" s="889"/>
      <c r="BD110" s="889"/>
      <c r="BE110" s="889"/>
      <c r="BF110" s="889"/>
      <c r="BG110" s="889"/>
      <c r="BH110" s="889"/>
      <c r="BI110" s="889"/>
      <c r="BJ110" s="889"/>
      <c r="BK110" s="889"/>
      <c r="BL110" s="889"/>
      <c r="BM110" s="889"/>
      <c r="BN110" s="889"/>
      <c r="BO110" s="889"/>
      <c r="BP110" s="890"/>
      <c r="BQ110" s="945">
        <v>4592693</v>
      </c>
      <c r="BR110" s="926"/>
      <c r="BS110" s="926"/>
      <c r="BT110" s="926"/>
      <c r="BU110" s="926"/>
      <c r="BV110" s="926">
        <v>4407107</v>
      </c>
      <c r="BW110" s="926"/>
      <c r="BX110" s="926"/>
      <c r="BY110" s="926"/>
      <c r="BZ110" s="926"/>
      <c r="CA110" s="926">
        <v>4664577</v>
      </c>
      <c r="CB110" s="926"/>
      <c r="CC110" s="926"/>
      <c r="CD110" s="926"/>
      <c r="CE110" s="926"/>
      <c r="CF110" s="950">
        <v>180.3</v>
      </c>
      <c r="CG110" s="951"/>
      <c r="CH110" s="951"/>
      <c r="CI110" s="951"/>
      <c r="CJ110" s="951"/>
      <c r="CK110" s="1014" t="s">
        <v>431</v>
      </c>
      <c r="CL110" s="900"/>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433</v>
      </c>
      <c r="DH110" s="926"/>
      <c r="DI110" s="926"/>
      <c r="DJ110" s="926"/>
      <c r="DK110" s="926"/>
      <c r="DL110" s="926" t="s">
        <v>433</v>
      </c>
      <c r="DM110" s="926"/>
      <c r="DN110" s="926"/>
      <c r="DO110" s="926"/>
      <c r="DP110" s="926"/>
      <c r="DQ110" s="926" t="s">
        <v>181</v>
      </c>
      <c r="DR110" s="926"/>
      <c r="DS110" s="926"/>
      <c r="DT110" s="926"/>
      <c r="DU110" s="926"/>
      <c r="DV110" s="927" t="s">
        <v>181</v>
      </c>
      <c r="DW110" s="927"/>
      <c r="DX110" s="927"/>
      <c r="DY110" s="927"/>
      <c r="DZ110" s="928"/>
    </row>
    <row r="111" spans="1:131" s="244" customFormat="1" ht="26.25" customHeight="1">
      <c r="A111" s="855" t="s">
        <v>434</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181</v>
      </c>
      <c r="AB111" s="1007"/>
      <c r="AC111" s="1007"/>
      <c r="AD111" s="1007"/>
      <c r="AE111" s="1008"/>
      <c r="AF111" s="1009" t="s">
        <v>433</v>
      </c>
      <c r="AG111" s="1007"/>
      <c r="AH111" s="1007"/>
      <c r="AI111" s="1007"/>
      <c r="AJ111" s="1008"/>
      <c r="AK111" s="1009" t="s">
        <v>433</v>
      </c>
      <c r="AL111" s="1007"/>
      <c r="AM111" s="1007"/>
      <c r="AN111" s="1007"/>
      <c r="AO111" s="1008"/>
      <c r="AP111" s="1010" t="s">
        <v>433</v>
      </c>
      <c r="AQ111" s="1011"/>
      <c r="AR111" s="1011"/>
      <c r="AS111" s="1011"/>
      <c r="AT111" s="1012"/>
      <c r="AU111" s="1020"/>
      <c r="AV111" s="1021"/>
      <c r="AW111" s="1021"/>
      <c r="AX111" s="1021"/>
      <c r="AY111" s="1021"/>
      <c r="AZ111" s="896" t="s">
        <v>435</v>
      </c>
      <c r="BA111" s="831"/>
      <c r="BB111" s="831"/>
      <c r="BC111" s="831"/>
      <c r="BD111" s="831"/>
      <c r="BE111" s="831"/>
      <c r="BF111" s="831"/>
      <c r="BG111" s="831"/>
      <c r="BH111" s="831"/>
      <c r="BI111" s="831"/>
      <c r="BJ111" s="831"/>
      <c r="BK111" s="831"/>
      <c r="BL111" s="831"/>
      <c r="BM111" s="831"/>
      <c r="BN111" s="831"/>
      <c r="BO111" s="831"/>
      <c r="BP111" s="832"/>
      <c r="BQ111" s="897">
        <v>48086</v>
      </c>
      <c r="BR111" s="898"/>
      <c r="BS111" s="898"/>
      <c r="BT111" s="898"/>
      <c r="BU111" s="898"/>
      <c r="BV111" s="898">
        <v>39347</v>
      </c>
      <c r="BW111" s="898"/>
      <c r="BX111" s="898"/>
      <c r="BY111" s="898"/>
      <c r="BZ111" s="898"/>
      <c r="CA111" s="898">
        <v>30607</v>
      </c>
      <c r="CB111" s="898"/>
      <c r="CC111" s="898"/>
      <c r="CD111" s="898"/>
      <c r="CE111" s="898"/>
      <c r="CF111" s="959">
        <v>1.2</v>
      </c>
      <c r="CG111" s="960"/>
      <c r="CH111" s="960"/>
      <c r="CI111" s="960"/>
      <c r="CJ111" s="960"/>
      <c r="CK111" s="1015"/>
      <c r="CL111" s="902"/>
      <c r="CM111" s="905" t="s">
        <v>436</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437</v>
      </c>
      <c r="DH111" s="898"/>
      <c r="DI111" s="898"/>
      <c r="DJ111" s="898"/>
      <c r="DK111" s="898"/>
      <c r="DL111" s="898" t="s">
        <v>433</v>
      </c>
      <c r="DM111" s="898"/>
      <c r="DN111" s="898"/>
      <c r="DO111" s="898"/>
      <c r="DP111" s="898"/>
      <c r="DQ111" s="898" t="s">
        <v>181</v>
      </c>
      <c r="DR111" s="898"/>
      <c r="DS111" s="898"/>
      <c r="DT111" s="898"/>
      <c r="DU111" s="898"/>
      <c r="DV111" s="875" t="s">
        <v>181</v>
      </c>
      <c r="DW111" s="875"/>
      <c r="DX111" s="875"/>
      <c r="DY111" s="875"/>
      <c r="DZ111" s="876"/>
    </row>
    <row r="112" spans="1:131" s="244" customFormat="1" ht="26.25" customHeight="1">
      <c r="A112" s="1000" t="s">
        <v>438</v>
      </c>
      <c r="B112" s="1001"/>
      <c r="C112" s="831" t="s">
        <v>439</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433</v>
      </c>
      <c r="AB112" s="861"/>
      <c r="AC112" s="861"/>
      <c r="AD112" s="861"/>
      <c r="AE112" s="862"/>
      <c r="AF112" s="863" t="s">
        <v>433</v>
      </c>
      <c r="AG112" s="861"/>
      <c r="AH112" s="861"/>
      <c r="AI112" s="861"/>
      <c r="AJ112" s="862"/>
      <c r="AK112" s="863" t="s">
        <v>440</v>
      </c>
      <c r="AL112" s="861"/>
      <c r="AM112" s="861"/>
      <c r="AN112" s="861"/>
      <c r="AO112" s="862"/>
      <c r="AP112" s="908" t="s">
        <v>181</v>
      </c>
      <c r="AQ112" s="909"/>
      <c r="AR112" s="909"/>
      <c r="AS112" s="909"/>
      <c r="AT112" s="910"/>
      <c r="AU112" s="1020"/>
      <c r="AV112" s="1021"/>
      <c r="AW112" s="1021"/>
      <c r="AX112" s="1021"/>
      <c r="AY112" s="1021"/>
      <c r="AZ112" s="896" t="s">
        <v>441</v>
      </c>
      <c r="BA112" s="831"/>
      <c r="BB112" s="831"/>
      <c r="BC112" s="831"/>
      <c r="BD112" s="831"/>
      <c r="BE112" s="831"/>
      <c r="BF112" s="831"/>
      <c r="BG112" s="831"/>
      <c r="BH112" s="831"/>
      <c r="BI112" s="831"/>
      <c r="BJ112" s="831"/>
      <c r="BK112" s="831"/>
      <c r="BL112" s="831"/>
      <c r="BM112" s="831"/>
      <c r="BN112" s="831"/>
      <c r="BO112" s="831"/>
      <c r="BP112" s="832"/>
      <c r="BQ112" s="897">
        <v>2806515</v>
      </c>
      <c r="BR112" s="898"/>
      <c r="BS112" s="898"/>
      <c r="BT112" s="898"/>
      <c r="BU112" s="898"/>
      <c r="BV112" s="898">
        <v>2754558</v>
      </c>
      <c r="BW112" s="898"/>
      <c r="BX112" s="898"/>
      <c r="BY112" s="898"/>
      <c r="BZ112" s="898"/>
      <c r="CA112" s="898">
        <v>2568918</v>
      </c>
      <c r="CB112" s="898"/>
      <c r="CC112" s="898"/>
      <c r="CD112" s="898"/>
      <c r="CE112" s="898"/>
      <c r="CF112" s="959">
        <v>99.3</v>
      </c>
      <c r="CG112" s="960"/>
      <c r="CH112" s="960"/>
      <c r="CI112" s="960"/>
      <c r="CJ112" s="960"/>
      <c r="CK112" s="1015"/>
      <c r="CL112" s="902"/>
      <c r="CM112" s="905" t="s">
        <v>442</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181</v>
      </c>
      <c r="DH112" s="898"/>
      <c r="DI112" s="898"/>
      <c r="DJ112" s="898"/>
      <c r="DK112" s="898"/>
      <c r="DL112" s="898" t="s">
        <v>181</v>
      </c>
      <c r="DM112" s="898"/>
      <c r="DN112" s="898"/>
      <c r="DO112" s="898"/>
      <c r="DP112" s="898"/>
      <c r="DQ112" s="898" t="s">
        <v>433</v>
      </c>
      <c r="DR112" s="898"/>
      <c r="DS112" s="898"/>
      <c r="DT112" s="898"/>
      <c r="DU112" s="898"/>
      <c r="DV112" s="875" t="s">
        <v>433</v>
      </c>
      <c r="DW112" s="875"/>
      <c r="DX112" s="875"/>
      <c r="DY112" s="875"/>
      <c r="DZ112" s="876"/>
    </row>
    <row r="113" spans="1:130" s="244" customFormat="1" ht="26.25" customHeight="1">
      <c r="A113" s="1002"/>
      <c r="B113" s="1003"/>
      <c r="C113" s="831" t="s">
        <v>443</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244349</v>
      </c>
      <c r="AB113" s="1007"/>
      <c r="AC113" s="1007"/>
      <c r="AD113" s="1007"/>
      <c r="AE113" s="1008"/>
      <c r="AF113" s="1009">
        <v>244338</v>
      </c>
      <c r="AG113" s="1007"/>
      <c r="AH113" s="1007"/>
      <c r="AI113" s="1007"/>
      <c r="AJ113" s="1008"/>
      <c r="AK113" s="1009">
        <v>237158</v>
      </c>
      <c r="AL113" s="1007"/>
      <c r="AM113" s="1007"/>
      <c r="AN113" s="1007"/>
      <c r="AO113" s="1008"/>
      <c r="AP113" s="1010">
        <v>9.1999999999999993</v>
      </c>
      <c r="AQ113" s="1011"/>
      <c r="AR113" s="1011"/>
      <c r="AS113" s="1011"/>
      <c r="AT113" s="1012"/>
      <c r="AU113" s="1020"/>
      <c r="AV113" s="1021"/>
      <c r="AW113" s="1021"/>
      <c r="AX113" s="1021"/>
      <c r="AY113" s="1021"/>
      <c r="AZ113" s="896" t="s">
        <v>444</v>
      </c>
      <c r="BA113" s="831"/>
      <c r="BB113" s="831"/>
      <c r="BC113" s="831"/>
      <c r="BD113" s="831"/>
      <c r="BE113" s="831"/>
      <c r="BF113" s="831"/>
      <c r="BG113" s="831"/>
      <c r="BH113" s="831"/>
      <c r="BI113" s="831"/>
      <c r="BJ113" s="831"/>
      <c r="BK113" s="831"/>
      <c r="BL113" s="831"/>
      <c r="BM113" s="831"/>
      <c r="BN113" s="831"/>
      <c r="BO113" s="831"/>
      <c r="BP113" s="832"/>
      <c r="BQ113" s="897">
        <v>129864</v>
      </c>
      <c r="BR113" s="898"/>
      <c r="BS113" s="898"/>
      <c r="BT113" s="898"/>
      <c r="BU113" s="898"/>
      <c r="BV113" s="898">
        <v>113730</v>
      </c>
      <c r="BW113" s="898"/>
      <c r="BX113" s="898"/>
      <c r="BY113" s="898"/>
      <c r="BZ113" s="898"/>
      <c r="CA113" s="898">
        <v>93099</v>
      </c>
      <c r="CB113" s="898"/>
      <c r="CC113" s="898"/>
      <c r="CD113" s="898"/>
      <c r="CE113" s="898"/>
      <c r="CF113" s="959">
        <v>3.6</v>
      </c>
      <c r="CG113" s="960"/>
      <c r="CH113" s="960"/>
      <c r="CI113" s="960"/>
      <c r="CJ113" s="960"/>
      <c r="CK113" s="1015"/>
      <c r="CL113" s="902"/>
      <c r="CM113" s="905" t="s">
        <v>445</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433</v>
      </c>
      <c r="DH113" s="861"/>
      <c r="DI113" s="861"/>
      <c r="DJ113" s="861"/>
      <c r="DK113" s="862"/>
      <c r="DL113" s="863" t="s">
        <v>181</v>
      </c>
      <c r="DM113" s="861"/>
      <c r="DN113" s="861"/>
      <c r="DO113" s="861"/>
      <c r="DP113" s="862"/>
      <c r="DQ113" s="863" t="s">
        <v>181</v>
      </c>
      <c r="DR113" s="861"/>
      <c r="DS113" s="861"/>
      <c r="DT113" s="861"/>
      <c r="DU113" s="862"/>
      <c r="DV113" s="908" t="s">
        <v>181</v>
      </c>
      <c r="DW113" s="909"/>
      <c r="DX113" s="909"/>
      <c r="DY113" s="909"/>
      <c r="DZ113" s="910"/>
    </row>
    <row r="114" spans="1:130" s="244" customFormat="1" ht="26.25" customHeight="1">
      <c r="A114" s="1002"/>
      <c r="B114" s="1003"/>
      <c r="C114" s="831" t="s">
        <v>446</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17636</v>
      </c>
      <c r="AB114" s="861"/>
      <c r="AC114" s="861"/>
      <c r="AD114" s="861"/>
      <c r="AE114" s="862"/>
      <c r="AF114" s="863">
        <v>22697</v>
      </c>
      <c r="AG114" s="861"/>
      <c r="AH114" s="861"/>
      <c r="AI114" s="861"/>
      <c r="AJ114" s="862"/>
      <c r="AK114" s="863">
        <v>22405</v>
      </c>
      <c r="AL114" s="861"/>
      <c r="AM114" s="861"/>
      <c r="AN114" s="861"/>
      <c r="AO114" s="862"/>
      <c r="AP114" s="908">
        <v>0.9</v>
      </c>
      <c r="AQ114" s="909"/>
      <c r="AR114" s="909"/>
      <c r="AS114" s="909"/>
      <c r="AT114" s="910"/>
      <c r="AU114" s="1020"/>
      <c r="AV114" s="1021"/>
      <c r="AW114" s="1021"/>
      <c r="AX114" s="1021"/>
      <c r="AY114" s="1021"/>
      <c r="AZ114" s="896" t="s">
        <v>447</v>
      </c>
      <c r="BA114" s="831"/>
      <c r="BB114" s="831"/>
      <c r="BC114" s="831"/>
      <c r="BD114" s="831"/>
      <c r="BE114" s="831"/>
      <c r="BF114" s="831"/>
      <c r="BG114" s="831"/>
      <c r="BH114" s="831"/>
      <c r="BI114" s="831"/>
      <c r="BJ114" s="831"/>
      <c r="BK114" s="831"/>
      <c r="BL114" s="831"/>
      <c r="BM114" s="831"/>
      <c r="BN114" s="831"/>
      <c r="BO114" s="831"/>
      <c r="BP114" s="832"/>
      <c r="BQ114" s="897">
        <v>116745</v>
      </c>
      <c r="BR114" s="898"/>
      <c r="BS114" s="898"/>
      <c r="BT114" s="898"/>
      <c r="BU114" s="898"/>
      <c r="BV114" s="898">
        <v>69749</v>
      </c>
      <c r="BW114" s="898"/>
      <c r="BX114" s="898"/>
      <c r="BY114" s="898"/>
      <c r="BZ114" s="898"/>
      <c r="CA114" s="898">
        <v>69293</v>
      </c>
      <c r="CB114" s="898"/>
      <c r="CC114" s="898"/>
      <c r="CD114" s="898"/>
      <c r="CE114" s="898"/>
      <c r="CF114" s="959">
        <v>2.7</v>
      </c>
      <c r="CG114" s="960"/>
      <c r="CH114" s="960"/>
      <c r="CI114" s="960"/>
      <c r="CJ114" s="960"/>
      <c r="CK114" s="1015"/>
      <c r="CL114" s="902"/>
      <c r="CM114" s="905" t="s">
        <v>448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433</v>
      </c>
      <c r="DH114" s="861"/>
      <c r="DI114" s="861"/>
      <c r="DJ114" s="861"/>
      <c r="DK114" s="862"/>
      <c r="DL114" s="863" t="s">
        <v>433</v>
      </c>
      <c r="DM114" s="861"/>
      <c r="DN114" s="861"/>
      <c r="DO114" s="861"/>
      <c r="DP114" s="862"/>
      <c r="DQ114" s="863" t="s">
        <v>433</v>
      </c>
      <c r="DR114" s="861"/>
      <c r="DS114" s="861"/>
      <c r="DT114" s="861"/>
      <c r="DU114" s="862"/>
      <c r="DV114" s="908" t="s">
        <v>181</v>
      </c>
      <c r="DW114" s="909"/>
      <c r="DX114" s="909"/>
      <c r="DY114" s="909"/>
      <c r="DZ114" s="910"/>
    </row>
    <row r="115" spans="1:130" s="244" customFormat="1" ht="26.25" customHeight="1">
      <c r="A115" s="1002"/>
      <c r="B115" s="1003"/>
      <c r="C115" s="831" t="s">
        <v>449</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v>8739</v>
      </c>
      <c r="AB115" s="1007"/>
      <c r="AC115" s="1007"/>
      <c r="AD115" s="1007"/>
      <c r="AE115" s="1008"/>
      <c r="AF115" s="1009">
        <v>8739</v>
      </c>
      <c r="AG115" s="1007"/>
      <c r="AH115" s="1007"/>
      <c r="AI115" s="1007"/>
      <c r="AJ115" s="1008"/>
      <c r="AK115" s="1009">
        <v>8739</v>
      </c>
      <c r="AL115" s="1007"/>
      <c r="AM115" s="1007"/>
      <c r="AN115" s="1007"/>
      <c r="AO115" s="1008"/>
      <c r="AP115" s="1010">
        <v>0.3</v>
      </c>
      <c r="AQ115" s="1011"/>
      <c r="AR115" s="1011"/>
      <c r="AS115" s="1011"/>
      <c r="AT115" s="1012"/>
      <c r="AU115" s="1020"/>
      <c r="AV115" s="1021"/>
      <c r="AW115" s="1021"/>
      <c r="AX115" s="1021"/>
      <c r="AY115" s="1021"/>
      <c r="AZ115" s="896" t="s">
        <v>450</v>
      </c>
      <c r="BA115" s="831"/>
      <c r="BB115" s="831"/>
      <c r="BC115" s="831"/>
      <c r="BD115" s="831"/>
      <c r="BE115" s="831"/>
      <c r="BF115" s="831"/>
      <c r="BG115" s="831"/>
      <c r="BH115" s="831"/>
      <c r="BI115" s="831"/>
      <c r="BJ115" s="831"/>
      <c r="BK115" s="831"/>
      <c r="BL115" s="831"/>
      <c r="BM115" s="831"/>
      <c r="BN115" s="831"/>
      <c r="BO115" s="831"/>
      <c r="BP115" s="832"/>
      <c r="BQ115" s="897" t="s">
        <v>181</v>
      </c>
      <c r="BR115" s="898"/>
      <c r="BS115" s="898"/>
      <c r="BT115" s="898"/>
      <c r="BU115" s="898"/>
      <c r="BV115" s="898" t="s">
        <v>433</v>
      </c>
      <c r="BW115" s="898"/>
      <c r="BX115" s="898"/>
      <c r="BY115" s="898"/>
      <c r="BZ115" s="898"/>
      <c r="CA115" s="898" t="s">
        <v>433</v>
      </c>
      <c r="CB115" s="898"/>
      <c r="CC115" s="898"/>
      <c r="CD115" s="898"/>
      <c r="CE115" s="898"/>
      <c r="CF115" s="959" t="s">
        <v>181</v>
      </c>
      <c r="CG115" s="960"/>
      <c r="CH115" s="960"/>
      <c r="CI115" s="960"/>
      <c r="CJ115" s="960"/>
      <c r="CK115" s="1015"/>
      <c r="CL115" s="902"/>
      <c r="CM115" s="896" t="s">
        <v>451</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433</v>
      </c>
      <c r="DH115" s="861"/>
      <c r="DI115" s="861"/>
      <c r="DJ115" s="861"/>
      <c r="DK115" s="862"/>
      <c r="DL115" s="863" t="s">
        <v>433</v>
      </c>
      <c r="DM115" s="861"/>
      <c r="DN115" s="861"/>
      <c r="DO115" s="861"/>
      <c r="DP115" s="862"/>
      <c r="DQ115" s="863" t="s">
        <v>181</v>
      </c>
      <c r="DR115" s="861"/>
      <c r="DS115" s="861"/>
      <c r="DT115" s="861"/>
      <c r="DU115" s="862"/>
      <c r="DV115" s="908" t="s">
        <v>433</v>
      </c>
      <c r="DW115" s="909"/>
      <c r="DX115" s="909"/>
      <c r="DY115" s="909"/>
      <c r="DZ115" s="910"/>
    </row>
    <row r="116" spans="1:130" s="244" customFormat="1" ht="26.25" customHeight="1">
      <c r="A116" s="1004"/>
      <c r="B116" s="1005"/>
      <c r="C116" s="964" t="s">
        <v>452</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181</v>
      </c>
      <c r="AB116" s="861"/>
      <c r="AC116" s="861"/>
      <c r="AD116" s="861"/>
      <c r="AE116" s="862"/>
      <c r="AF116" s="863" t="s">
        <v>181</v>
      </c>
      <c r="AG116" s="861"/>
      <c r="AH116" s="861"/>
      <c r="AI116" s="861"/>
      <c r="AJ116" s="862"/>
      <c r="AK116" s="863" t="s">
        <v>181</v>
      </c>
      <c r="AL116" s="861"/>
      <c r="AM116" s="861"/>
      <c r="AN116" s="861"/>
      <c r="AO116" s="862"/>
      <c r="AP116" s="908" t="s">
        <v>181</v>
      </c>
      <c r="AQ116" s="909"/>
      <c r="AR116" s="909"/>
      <c r="AS116" s="909"/>
      <c r="AT116" s="910"/>
      <c r="AU116" s="1020"/>
      <c r="AV116" s="1021"/>
      <c r="AW116" s="1021"/>
      <c r="AX116" s="1021"/>
      <c r="AY116" s="1021"/>
      <c r="AZ116" s="947" t="s">
        <v>453</v>
      </c>
      <c r="BA116" s="948"/>
      <c r="BB116" s="948"/>
      <c r="BC116" s="948"/>
      <c r="BD116" s="948"/>
      <c r="BE116" s="948"/>
      <c r="BF116" s="948"/>
      <c r="BG116" s="948"/>
      <c r="BH116" s="948"/>
      <c r="BI116" s="948"/>
      <c r="BJ116" s="948"/>
      <c r="BK116" s="948"/>
      <c r="BL116" s="948"/>
      <c r="BM116" s="948"/>
      <c r="BN116" s="948"/>
      <c r="BO116" s="948"/>
      <c r="BP116" s="949"/>
      <c r="BQ116" s="897" t="s">
        <v>433</v>
      </c>
      <c r="BR116" s="898"/>
      <c r="BS116" s="898"/>
      <c r="BT116" s="898"/>
      <c r="BU116" s="898"/>
      <c r="BV116" s="898" t="s">
        <v>181</v>
      </c>
      <c r="BW116" s="898"/>
      <c r="BX116" s="898"/>
      <c r="BY116" s="898"/>
      <c r="BZ116" s="898"/>
      <c r="CA116" s="898" t="s">
        <v>181</v>
      </c>
      <c r="CB116" s="898"/>
      <c r="CC116" s="898"/>
      <c r="CD116" s="898"/>
      <c r="CE116" s="898"/>
      <c r="CF116" s="959" t="s">
        <v>433</v>
      </c>
      <c r="CG116" s="960"/>
      <c r="CH116" s="960"/>
      <c r="CI116" s="960"/>
      <c r="CJ116" s="960"/>
      <c r="CK116" s="1015"/>
      <c r="CL116" s="902"/>
      <c r="CM116" s="905" t="s">
        <v>454</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181</v>
      </c>
      <c r="DH116" s="861"/>
      <c r="DI116" s="861"/>
      <c r="DJ116" s="861"/>
      <c r="DK116" s="862"/>
      <c r="DL116" s="863" t="s">
        <v>181</v>
      </c>
      <c r="DM116" s="861"/>
      <c r="DN116" s="861"/>
      <c r="DO116" s="861"/>
      <c r="DP116" s="862"/>
      <c r="DQ116" s="863" t="s">
        <v>433</v>
      </c>
      <c r="DR116" s="861"/>
      <c r="DS116" s="861"/>
      <c r="DT116" s="861"/>
      <c r="DU116" s="862"/>
      <c r="DV116" s="908" t="s">
        <v>433</v>
      </c>
      <c r="DW116" s="909"/>
      <c r="DX116" s="909"/>
      <c r="DY116" s="909"/>
      <c r="DZ116" s="910"/>
    </row>
    <row r="117" spans="1:130" s="244" customFormat="1" ht="26.25" customHeight="1">
      <c r="A117" s="985" t="s">
        <v>186</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455</v>
      </c>
      <c r="Z117" s="987"/>
      <c r="AA117" s="992">
        <v>786412</v>
      </c>
      <c r="AB117" s="993"/>
      <c r="AC117" s="993"/>
      <c r="AD117" s="993"/>
      <c r="AE117" s="994"/>
      <c r="AF117" s="995">
        <v>720824</v>
      </c>
      <c r="AG117" s="993"/>
      <c r="AH117" s="993"/>
      <c r="AI117" s="993"/>
      <c r="AJ117" s="994"/>
      <c r="AK117" s="995">
        <v>707588</v>
      </c>
      <c r="AL117" s="993"/>
      <c r="AM117" s="993"/>
      <c r="AN117" s="993"/>
      <c r="AO117" s="994"/>
      <c r="AP117" s="996"/>
      <c r="AQ117" s="997"/>
      <c r="AR117" s="997"/>
      <c r="AS117" s="997"/>
      <c r="AT117" s="998"/>
      <c r="AU117" s="1020"/>
      <c r="AV117" s="1021"/>
      <c r="AW117" s="1021"/>
      <c r="AX117" s="1021"/>
      <c r="AY117" s="1021"/>
      <c r="AZ117" s="947" t="s">
        <v>456</v>
      </c>
      <c r="BA117" s="948"/>
      <c r="BB117" s="948"/>
      <c r="BC117" s="948"/>
      <c r="BD117" s="948"/>
      <c r="BE117" s="948"/>
      <c r="BF117" s="948"/>
      <c r="BG117" s="948"/>
      <c r="BH117" s="948"/>
      <c r="BI117" s="948"/>
      <c r="BJ117" s="948"/>
      <c r="BK117" s="948"/>
      <c r="BL117" s="948"/>
      <c r="BM117" s="948"/>
      <c r="BN117" s="948"/>
      <c r="BO117" s="948"/>
      <c r="BP117" s="949"/>
      <c r="BQ117" s="897" t="s">
        <v>433</v>
      </c>
      <c r="BR117" s="898"/>
      <c r="BS117" s="898"/>
      <c r="BT117" s="898"/>
      <c r="BU117" s="898"/>
      <c r="BV117" s="898" t="s">
        <v>181</v>
      </c>
      <c r="BW117" s="898"/>
      <c r="BX117" s="898"/>
      <c r="BY117" s="898"/>
      <c r="BZ117" s="898"/>
      <c r="CA117" s="898" t="s">
        <v>181</v>
      </c>
      <c r="CB117" s="898"/>
      <c r="CC117" s="898"/>
      <c r="CD117" s="898"/>
      <c r="CE117" s="898"/>
      <c r="CF117" s="959" t="s">
        <v>181</v>
      </c>
      <c r="CG117" s="960"/>
      <c r="CH117" s="960"/>
      <c r="CI117" s="960"/>
      <c r="CJ117" s="960"/>
      <c r="CK117" s="1015"/>
      <c r="CL117" s="902"/>
      <c r="CM117" s="905" t="s">
        <v>457</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181</v>
      </c>
      <c r="DH117" s="861"/>
      <c r="DI117" s="861"/>
      <c r="DJ117" s="861"/>
      <c r="DK117" s="862"/>
      <c r="DL117" s="863" t="s">
        <v>181</v>
      </c>
      <c r="DM117" s="861"/>
      <c r="DN117" s="861"/>
      <c r="DO117" s="861"/>
      <c r="DP117" s="862"/>
      <c r="DQ117" s="863" t="s">
        <v>181</v>
      </c>
      <c r="DR117" s="861"/>
      <c r="DS117" s="861"/>
      <c r="DT117" s="861"/>
      <c r="DU117" s="862"/>
      <c r="DV117" s="908" t="s">
        <v>181</v>
      </c>
      <c r="DW117" s="909"/>
      <c r="DX117" s="909"/>
      <c r="DY117" s="909"/>
      <c r="DZ117" s="910"/>
    </row>
    <row r="118" spans="1:130" s="244" customFormat="1" ht="26.25" customHeight="1">
      <c r="A118" s="985" t="s">
        <v>428</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426</v>
      </c>
      <c r="AB118" s="986"/>
      <c r="AC118" s="986"/>
      <c r="AD118" s="986"/>
      <c r="AE118" s="987"/>
      <c r="AF118" s="988" t="s">
        <v>308</v>
      </c>
      <c r="AG118" s="986"/>
      <c r="AH118" s="986"/>
      <c r="AI118" s="986"/>
      <c r="AJ118" s="987"/>
      <c r="AK118" s="988" t="s">
        <v>307</v>
      </c>
      <c r="AL118" s="986"/>
      <c r="AM118" s="986"/>
      <c r="AN118" s="986"/>
      <c r="AO118" s="987"/>
      <c r="AP118" s="989" t="s">
        <v>427</v>
      </c>
      <c r="AQ118" s="990"/>
      <c r="AR118" s="990"/>
      <c r="AS118" s="990"/>
      <c r="AT118" s="991"/>
      <c r="AU118" s="1020"/>
      <c r="AV118" s="1021"/>
      <c r="AW118" s="1021"/>
      <c r="AX118" s="1021"/>
      <c r="AY118" s="1021"/>
      <c r="AZ118" s="963" t="s">
        <v>458</v>
      </c>
      <c r="BA118" s="964"/>
      <c r="BB118" s="964"/>
      <c r="BC118" s="964"/>
      <c r="BD118" s="964"/>
      <c r="BE118" s="964"/>
      <c r="BF118" s="964"/>
      <c r="BG118" s="964"/>
      <c r="BH118" s="964"/>
      <c r="BI118" s="964"/>
      <c r="BJ118" s="964"/>
      <c r="BK118" s="964"/>
      <c r="BL118" s="964"/>
      <c r="BM118" s="964"/>
      <c r="BN118" s="964"/>
      <c r="BO118" s="964"/>
      <c r="BP118" s="965"/>
      <c r="BQ118" s="966" t="s">
        <v>433</v>
      </c>
      <c r="BR118" s="929"/>
      <c r="BS118" s="929"/>
      <c r="BT118" s="929"/>
      <c r="BU118" s="929"/>
      <c r="BV118" s="929" t="s">
        <v>433</v>
      </c>
      <c r="BW118" s="929"/>
      <c r="BX118" s="929"/>
      <c r="BY118" s="929"/>
      <c r="BZ118" s="929"/>
      <c r="CA118" s="929" t="s">
        <v>433</v>
      </c>
      <c r="CB118" s="929"/>
      <c r="CC118" s="929"/>
      <c r="CD118" s="929"/>
      <c r="CE118" s="929"/>
      <c r="CF118" s="959" t="s">
        <v>181</v>
      </c>
      <c r="CG118" s="960"/>
      <c r="CH118" s="960"/>
      <c r="CI118" s="960"/>
      <c r="CJ118" s="960"/>
      <c r="CK118" s="1015"/>
      <c r="CL118" s="902"/>
      <c r="CM118" s="905" t="s">
        <v>459</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433</v>
      </c>
      <c r="DH118" s="861"/>
      <c r="DI118" s="861"/>
      <c r="DJ118" s="861"/>
      <c r="DK118" s="862"/>
      <c r="DL118" s="863" t="s">
        <v>433</v>
      </c>
      <c r="DM118" s="861"/>
      <c r="DN118" s="861"/>
      <c r="DO118" s="861"/>
      <c r="DP118" s="862"/>
      <c r="DQ118" s="863" t="s">
        <v>433</v>
      </c>
      <c r="DR118" s="861"/>
      <c r="DS118" s="861"/>
      <c r="DT118" s="861"/>
      <c r="DU118" s="862"/>
      <c r="DV118" s="908" t="s">
        <v>181</v>
      </c>
      <c r="DW118" s="909"/>
      <c r="DX118" s="909"/>
      <c r="DY118" s="909"/>
      <c r="DZ118" s="910"/>
    </row>
    <row r="119" spans="1:130" s="244" customFormat="1" ht="26.25" customHeight="1">
      <c r="A119" s="899" t="s">
        <v>431</v>
      </c>
      <c r="B119" s="900"/>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433</v>
      </c>
      <c r="AB119" s="979"/>
      <c r="AC119" s="979"/>
      <c r="AD119" s="979"/>
      <c r="AE119" s="980"/>
      <c r="AF119" s="981" t="s">
        <v>181</v>
      </c>
      <c r="AG119" s="979"/>
      <c r="AH119" s="979"/>
      <c r="AI119" s="979"/>
      <c r="AJ119" s="980"/>
      <c r="AK119" s="981" t="s">
        <v>181</v>
      </c>
      <c r="AL119" s="979"/>
      <c r="AM119" s="979"/>
      <c r="AN119" s="979"/>
      <c r="AO119" s="980"/>
      <c r="AP119" s="982" t="s">
        <v>433</v>
      </c>
      <c r="AQ119" s="983"/>
      <c r="AR119" s="983"/>
      <c r="AS119" s="983"/>
      <c r="AT119" s="984"/>
      <c r="AU119" s="1022"/>
      <c r="AV119" s="1023"/>
      <c r="AW119" s="1023"/>
      <c r="AX119" s="1023"/>
      <c r="AY119" s="1023"/>
      <c r="AZ119" s="275" t="s">
        <v>186</v>
      </c>
      <c r="BA119" s="275"/>
      <c r="BB119" s="275"/>
      <c r="BC119" s="275"/>
      <c r="BD119" s="275"/>
      <c r="BE119" s="275"/>
      <c r="BF119" s="275"/>
      <c r="BG119" s="275"/>
      <c r="BH119" s="275"/>
      <c r="BI119" s="275"/>
      <c r="BJ119" s="275"/>
      <c r="BK119" s="275"/>
      <c r="BL119" s="275"/>
      <c r="BM119" s="275"/>
      <c r="BN119" s="275"/>
      <c r="BO119" s="961" t="s">
        <v>460</v>
      </c>
      <c r="BP119" s="962"/>
      <c r="BQ119" s="966">
        <v>7693903</v>
      </c>
      <c r="BR119" s="929"/>
      <c r="BS119" s="929"/>
      <c r="BT119" s="929"/>
      <c r="BU119" s="929"/>
      <c r="BV119" s="929">
        <v>7384491</v>
      </c>
      <c r="BW119" s="929"/>
      <c r="BX119" s="929"/>
      <c r="BY119" s="929"/>
      <c r="BZ119" s="929"/>
      <c r="CA119" s="929">
        <v>7426494</v>
      </c>
      <c r="CB119" s="929"/>
      <c r="CC119" s="929"/>
      <c r="CD119" s="929"/>
      <c r="CE119" s="929"/>
      <c r="CF119" s="827"/>
      <c r="CG119" s="828"/>
      <c r="CH119" s="828"/>
      <c r="CI119" s="828"/>
      <c r="CJ119" s="918"/>
      <c r="CK119" s="1016"/>
      <c r="CL119" s="904"/>
      <c r="CM119" s="922" t="s">
        <v>461</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v>48086</v>
      </c>
      <c r="DH119" s="844"/>
      <c r="DI119" s="844"/>
      <c r="DJ119" s="844"/>
      <c r="DK119" s="845"/>
      <c r="DL119" s="846">
        <v>39347</v>
      </c>
      <c r="DM119" s="844"/>
      <c r="DN119" s="844"/>
      <c r="DO119" s="844"/>
      <c r="DP119" s="845"/>
      <c r="DQ119" s="846">
        <v>30607</v>
      </c>
      <c r="DR119" s="844"/>
      <c r="DS119" s="844"/>
      <c r="DT119" s="844"/>
      <c r="DU119" s="845"/>
      <c r="DV119" s="932">
        <v>1.2</v>
      </c>
      <c r="DW119" s="933"/>
      <c r="DX119" s="933"/>
      <c r="DY119" s="933"/>
      <c r="DZ119" s="934"/>
    </row>
    <row r="120" spans="1:130" s="244" customFormat="1" ht="26.25" customHeight="1">
      <c r="A120" s="901"/>
      <c r="B120" s="902"/>
      <c r="C120" s="905" t="s">
        <v>436</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181</v>
      </c>
      <c r="AB120" s="861"/>
      <c r="AC120" s="861"/>
      <c r="AD120" s="861"/>
      <c r="AE120" s="862"/>
      <c r="AF120" s="863" t="s">
        <v>181</v>
      </c>
      <c r="AG120" s="861"/>
      <c r="AH120" s="861"/>
      <c r="AI120" s="861"/>
      <c r="AJ120" s="862"/>
      <c r="AK120" s="863" t="s">
        <v>181</v>
      </c>
      <c r="AL120" s="861"/>
      <c r="AM120" s="861"/>
      <c r="AN120" s="861"/>
      <c r="AO120" s="862"/>
      <c r="AP120" s="908" t="s">
        <v>181</v>
      </c>
      <c r="AQ120" s="909"/>
      <c r="AR120" s="909"/>
      <c r="AS120" s="909"/>
      <c r="AT120" s="910"/>
      <c r="AU120" s="967" t="s">
        <v>462</v>
      </c>
      <c r="AV120" s="968"/>
      <c r="AW120" s="968"/>
      <c r="AX120" s="968"/>
      <c r="AY120" s="969"/>
      <c r="AZ120" s="944" t="s">
        <v>463</v>
      </c>
      <c r="BA120" s="889"/>
      <c r="BB120" s="889"/>
      <c r="BC120" s="889"/>
      <c r="BD120" s="889"/>
      <c r="BE120" s="889"/>
      <c r="BF120" s="889"/>
      <c r="BG120" s="889"/>
      <c r="BH120" s="889"/>
      <c r="BI120" s="889"/>
      <c r="BJ120" s="889"/>
      <c r="BK120" s="889"/>
      <c r="BL120" s="889"/>
      <c r="BM120" s="889"/>
      <c r="BN120" s="889"/>
      <c r="BO120" s="889"/>
      <c r="BP120" s="890"/>
      <c r="BQ120" s="945">
        <v>1363947</v>
      </c>
      <c r="BR120" s="926"/>
      <c r="BS120" s="926"/>
      <c r="BT120" s="926"/>
      <c r="BU120" s="926"/>
      <c r="BV120" s="926">
        <v>1263948</v>
      </c>
      <c r="BW120" s="926"/>
      <c r="BX120" s="926"/>
      <c r="BY120" s="926"/>
      <c r="BZ120" s="926"/>
      <c r="CA120" s="926">
        <v>1201446</v>
      </c>
      <c r="CB120" s="926"/>
      <c r="CC120" s="926"/>
      <c r="CD120" s="926"/>
      <c r="CE120" s="926"/>
      <c r="CF120" s="950">
        <v>46.4</v>
      </c>
      <c r="CG120" s="951"/>
      <c r="CH120" s="951"/>
      <c r="CI120" s="951"/>
      <c r="CJ120" s="951"/>
      <c r="CK120" s="952" t="s">
        <v>464</v>
      </c>
      <c r="CL120" s="936"/>
      <c r="CM120" s="936"/>
      <c r="CN120" s="936"/>
      <c r="CO120" s="937"/>
      <c r="CP120" s="956" t="s">
        <v>406</v>
      </c>
      <c r="CQ120" s="957"/>
      <c r="CR120" s="957"/>
      <c r="CS120" s="957"/>
      <c r="CT120" s="957"/>
      <c r="CU120" s="957"/>
      <c r="CV120" s="957"/>
      <c r="CW120" s="957"/>
      <c r="CX120" s="957"/>
      <c r="CY120" s="957"/>
      <c r="CZ120" s="957"/>
      <c r="DA120" s="957"/>
      <c r="DB120" s="957"/>
      <c r="DC120" s="957"/>
      <c r="DD120" s="957"/>
      <c r="DE120" s="957"/>
      <c r="DF120" s="958"/>
      <c r="DG120" s="945" t="s">
        <v>181</v>
      </c>
      <c r="DH120" s="926"/>
      <c r="DI120" s="926"/>
      <c r="DJ120" s="926"/>
      <c r="DK120" s="926"/>
      <c r="DL120" s="926" t="s">
        <v>181</v>
      </c>
      <c r="DM120" s="926"/>
      <c r="DN120" s="926"/>
      <c r="DO120" s="926"/>
      <c r="DP120" s="926"/>
      <c r="DQ120" s="926">
        <v>2050935</v>
      </c>
      <c r="DR120" s="926"/>
      <c r="DS120" s="926"/>
      <c r="DT120" s="926"/>
      <c r="DU120" s="926"/>
      <c r="DV120" s="927">
        <v>79.3</v>
      </c>
      <c r="DW120" s="927"/>
      <c r="DX120" s="927"/>
      <c r="DY120" s="927"/>
      <c r="DZ120" s="928"/>
    </row>
    <row r="121" spans="1:130" s="244" customFormat="1" ht="26.25" customHeight="1">
      <c r="A121" s="901"/>
      <c r="B121" s="902"/>
      <c r="C121" s="947" t="s">
        <v>465</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181</v>
      </c>
      <c r="AB121" s="861"/>
      <c r="AC121" s="861"/>
      <c r="AD121" s="861"/>
      <c r="AE121" s="862"/>
      <c r="AF121" s="863" t="s">
        <v>181</v>
      </c>
      <c r="AG121" s="861"/>
      <c r="AH121" s="861"/>
      <c r="AI121" s="861"/>
      <c r="AJ121" s="862"/>
      <c r="AK121" s="863" t="s">
        <v>181</v>
      </c>
      <c r="AL121" s="861"/>
      <c r="AM121" s="861"/>
      <c r="AN121" s="861"/>
      <c r="AO121" s="862"/>
      <c r="AP121" s="908" t="s">
        <v>181</v>
      </c>
      <c r="AQ121" s="909"/>
      <c r="AR121" s="909"/>
      <c r="AS121" s="909"/>
      <c r="AT121" s="910"/>
      <c r="AU121" s="970"/>
      <c r="AV121" s="971"/>
      <c r="AW121" s="971"/>
      <c r="AX121" s="971"/>
      <c r="AY121" s="972"/>
      <c r="AZ121" s="896" t="s">
        <v>466</v>
      </c>
      <c r="BA121" s="831"/>
      <c r="BB121" s="831"/>
      <c r="BC121" s="831"/>
      <c r="BD121" s="831"/>
      <c r="BE121" s="831"/>
      <c r="BF121" s="831"/>
      <c r="BG121" s="831"/>
      <c r="BH121" s="831"/>
      <c r="BI121" s="831"/>
      <c r="BJ121" s="831"/>
      <c r="BK121" s="831"/>
      <c r="BL121" s="831"/>
      <c r="BM121" s="831"/>
      <c r="BN121" s="831"/>
      <c r="BO121" s="831"/>
      <c r="BP121" s="832"/>
      <c r="BQ121" s="897">
        <v>14436</v>
      </c>
      <c r="BR121" s="898"/>
      <c r="BS121" s="898"/>
      <c r="BT121" s="898"/>
      <c r="BU121" s="898"/>
      <c r="BV121" s="898">
        <v>5616</v>
      </c>
      <c r="BW121" s="898"/>
      <c r="BX121" s="898"/>
      <c r="BY121" s="898"/>
      <c r="BZ121" s="898"/>
      <c r="CA121" s="898" t="s">
        <v>181</v>
      </c>
      <c r="CB121" s="898"/>
      <c r="CC121" s="898"/>
      <c r="CD121" s="898"/>
      <c r="CE121" s="898"/>
      <c r="CF121" s="959" t="s">
        <v>181</v>
      </c>
      <c r="CG121" s="960"/>
      <c r="CH121" s="960"/>
      <c r="CI121" s="960"/>
      <c r="CJ121" s="960"/>
      <c r="CK121" s="953"/>
      <c r="CL121" s="939"/>
      <c r="CM121" s="939"/>
      <c r="CN121" s="939"/>
      <c r="CO121" s="940"/>
      <c r="CP121" s="919" t="s">
        <v>467</v>
      </c>
      <c r="CQ121" s="920"/>
      <c r="CR121" s="920"/>
      <c r="CS121" s="920"/>
      <c r="CT121" s="920"/>
      <c r="CU121" s="920"/>
      <c r="CV121" s="920"/>
      <c r="CW121" s="920"/>
      <c r="CX121" s="920"/>
      <c r="CY121" s="920"/>
      <c r="CZ121" s="920"/>
      <c r="DA121" s="920"/>
      <c r="DB121" s="920"/>
      <c r="DC121" s="920"/>
      <c r="DD121" s="920"/>
      <c r="DE121" s="920"/>
      <c r="DF121" s="921"/>
      <c r="DG121" s="897">
        <v>620644</v>
      </c>
      <c r="DH121" s="898"/>
      <c r="DI121" s="898"/>
      <c r="DJ121" s="898"/>
      <c r="DK121" s="898"/>
      <c r="DL121" s="898">
        <v>569241</v>
      </c>
      <c r="DM121" s="898"/>
      <c r="DN121" s="898"/>
      <c r="DO121" s="898"/>
      <c r="DP121" s="898"/>
      <c r="DQ121" s="898">
        <v>517983</v>
      </c>
      <c r="DR121" s="898"/>
      <c r="DS121" s="898"/>
      <c r="DT121" s="898"/>
      <c r="DU121" s="898"/>
      <c r="DV121" s="875">
        <v>20</v>
      </c>
      <c r="DW121" s="875"/>
      <c r="DX121" s="875"/>
      <c r="DY121" s="875"/>
      <c r="DZ121" s="876"/>
    </row>
    <row r="122" spans="1:130" s="244" customFormat="1" ht="26.25" customHeight="1">
      <c r="A122" s="901"/>
      <c r="B122" s="902"/>
      <c r="C122" s="905" t="s">
        <v>448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181</v>
      </c>
      <c r="AB122" s="861"/>
      <c r="AC122" s="861"/>
      <c r="AD122" s="861"/>
      <c r="AE122" s="862"/>
      <c r="AF122" s="863" t="s">
        <v>181</v>
      </c>
      <c r="AG122" s="861"/>
      <c r="AH122" s="861"/>
      <c r="AI122" s="861"/>
      <c r="AJ122" s="862"/>
      <c r="AK122" s="863" t="s">
        <v>181</v>
      </c>
      <c r="AL122" s="861"/>
      <c r="AM122" s="861"/>
      <c r="AN122" s="861"/>
      <c r="AO122" s="862"/>
      <c r="AP122" s="908" t="s">
        <v>181</v>
      </c>
      <c r="AQ122" s="909"/>
      <c r="AR122" s="909"/>
      <c r="AS122" s="909"/>
      <c r="AT122" s="910"/>
      <c r="AU122" s="970"/>
      <c r="AV122" s="971"/>
      <c r="AW122" s="971"/>
      <c r="AX122" s="971"/>
      <c r="AY122" s="972"/>
      <c r="AZ122" s="963" t="s">
        <v>468</v>
      </c>
      <c r="BA122" s="964"/>
      <c r="BB122" s="964"/>
      <c r="BC122" s="964"/>
      <c r="BD122" s="964"/>
      <c r="BE122" s="964"/>
      <c r="BF122" s="964"/>
      <c r="BG122" s="964"/>
      <c r="BH122" s="964"/>
      <c r="BI122" s="964"/>
      <c r="BJ122" s="964"/>
      <c r="BK122" s="964"/>
      <c r="BL122" s="964"/>
      <c r="BM122" s="964"/>
      <c r="BN122" s="964"/>
      <c r="BO122" s="964"/>
      <c r="BP122" s="965"/>
      <c r="BQ122" s="966">
        <v>4761468</v>
      </c>
      <c r="BR122" s="929"/>
      <c r="BS122" s="929"/>
      <c r="BT122" s="929"/>
      <c r="BU122" s="929"/>
      <c r="BV122" s="929">
        <v>4672297</v>
      </c>
      <c r="BW122" s="929"/>
      <c r="BX122" s="929"/>
      <c r="BY122" s="929"/>
      <c r="BZ122" s="929"/>
      <c r="CA122" s="929">
        <v>4742082</v>
      </c>
      <c r="CB122" s="929"/>
      <c r="CC122" s="929"/>
      <c r="CD122" s="929"/>
      <c r="CE122" s="929"/>
      <c r="CF122" s="930">
        <v>183.3</v>
      </c>
      <c r="CG122" s="931"/>
      <c r="CH122" s="931"/>
      <c r="CI122" s="931"/>
      <c r="CJ122" s="931"/>
      <c r="CK122" s="953"/>
      <c r="CL122" s="939"/>
      <c r="CM122" s="939"/>
      <c r="CN122" s="939"/>
      <c r="CO122" s="940"/>
      <c r="CP122" s="919" t="s">
        <v>408</v>
      </c>
      <c r="CQ122" s="920"/>
      <c r="CR122" s="920"/>
      <c r="CS122" s="920"/>
      <c r="CT122" s="920"/>
      <c r="CU122" s="920"/>
      <c r="CV122" s="920"/>
      <c r="CW122" s="920"/>
      <c r="CX122" s="920"/>
      <c r="CY122" s="920"/>
      <c r="CZ122" s="920"/>
      <c r="DA122" s="920"/>
      <c r="DB122" s="920"/>
      <c r="DC122" s="920"/>
      <c r="DD122" s="920"/>
      <c r="DE122" s="920"/>
      <c r="DF122" s="921"/>
      <c r="DG122" s="897" t="s">
        <v>437</v>
      </c>
      <c r="DH122" s="898"/>
      <c r="DI122" s="898"/>
      <c r="DJ122" s="898"/>
      <c r="DK122" s="898"/>
      <c r="DL122" s="898" t="s">
        <v>437</v>
      </c>
      <c r="DM122" s="898"/>
      <c r="DN122" s="898"/>
      <c r="DO122" s="898"/>
      <c r="DP122" s="898"/>
      <c r="DQ122" s="898" t="s">
        <v>181</v>
      </c>
      <c r="DR122" s="898"/>
      <c r="DS122" s="898"/>
      <c r="DT122" s="898"/>
      <c r="DU122" s="898"/>
      <c r="DV122" s="875" t="s">
        <v>181</v>
      </c>
      <c r="DW122" s="875"/>
      <c r="DX122" s="875"/>
      <c r="DY122" s="875"/>
      <c r="DZ122" s="876"/>
    </row>
    <row r="123" spans="1:130" s="244" customFormat="1" ht="26.25" customHeight="1">
      <c r="A123" s="901"/>
      <c r="B123" s="902"/>
      <c r="C123" s="905" t="s">
        <v>454</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181</v>
      </c>
      <c r="AB123" s="861"/>
      <c r="AC123" s="861"/>
      <c r="AD123" s="861"/>
      <c r="AE123" s="862"/>
      <c r="AF123" s="863" t="s">
        <v>181</v>
      </c>
      <c r="AG123" s="861"/>
      <c r="AH123" s="861"/>
      <c r="AI123" s="861"/>
      <c r="AJ123" s="862"/>
      <c r="AK123" s="863" t="s">
        <v>181</v>
      </c>
      <c r="AL123" s="861"/>
      <c r="AM123" s="861"/>
      <c r="AN123" s="861"/>
      <c r="AO123" s="862"/>
      <c r="AP123" s="908" t="s">
        <v>181</v>
      </c>
      <c r="AQ123" s="909"/>
      <c r="AR123" s="909"/>
      <c r="AS123" s="909"/>
      <c r="AT123" s="910"/>
      <c r="AU123" s="973"/>
      <c r="AV123" s="974"/>
      <c r="AW123" s="974"/>
      <c r="AX123" s="974"/>
      <c r="AY123" s="974"/>
      <c r="AZ123" s="275" t="s">
        <v>186</v>
      </c>
      <c r="BA123" s="275"/>
      <c r="BB123" s="275"/>
      <c r="BC123" s="275"/>
      <c r="BD123" s="275"/>
      <c r="BE123" s="275"/>
      <c r="BF123" s="275"/>
      <c r="BG123" s="275"/>
      <c r="BH123" s="275"/>
      <c r="BI123" s="275"/>
      <c r="BJ123" s="275"/>
      <c r="BK123" s="275"/>
      <c r="BL123" s="275"/>
      <c r="BM123" s="275"/>
      <c r="BN123" s="275"/>
      <c r="BO123" s="961" t="s">
        <v>469</v>
      </c>
      <c r="BP123" s="962"/>
      <c r="BQ123" s="916">
        <v>6139851</v>
      </c>
      <c r="BR123" s="917"/>
      <c r="BS123" s="917"/>
      <c r="BT123" s="917"/>
      <c r="BU123" s="917"/>
      <c r="BV123" s="917">
        <v>5941861</v>
      </c>
      <c r="BW123" s="917"/>
      <c r="BX123" s="917"/>
      <c r="BY123" s="917"/>
      <c r="BZ123" s="917"/>
      <c r="CA123" s="917">
        <v>5943528</v>
      </c>
      <c r="CB123" s="917"/>
      <c r="CC123" s="917"/>
      <c r="CD123" s="917"/>
      <c r="CE123" s="917"/>
      <c r="CF123" s="827"/>
      <c r="CG123" s="828"/>
      <c r="CH123" s="828"/>
      <c r="CI123" s="828"/>
      <c r="CJ123" s="918"/>
      <c r="CK123" s="953"/>
      <c r="CL123" s="939"/>
      <c r="CM123" s="939"/>
      <c r="CN123" s="939"/>
      <c r="CO123" s="940"/>
      <c r="CP123" s="919"/>
      <c r="CQ123" s="920"/>
      <c r="CR123" s="920"/>
      <c r="CS123" s="920"/>
      <c r="CT123" s="920"/>
      <c r="CU123" s="920"/>
      <c r="CV123" s="920"/>
      <c r="CW123" s="920"/>
      <c r="CX123" s="920"/>
      <c r="CY123" s="920"/>
      <c r="CZ123" s="920"/>
      <c r="DA123" s="920"/>
      <c r="DB123" s="920"/>
      <c r="DC123" s="920"/>
      <c r="DD123" s="920"/>
      <c r="DE123" s="920"/>
      <c r="DF123" s="921"/>
      <c r="DG123" s="860"/>
      <c r="DH123" s="861"/>
      <c r="DI123" s="861"/>
      <c r="DJ123" s="861"/>
      <c r="DK123" s="862"/>
      <c r="DL123" s="863"/>
      <c r="DM123" s="861"/>
      <c r="DN123" s="861"/>
      <c r="DO123" s="861"/>
      <c r="DP123" s="862"/>
      <c r="DQ123" s="863"/>
      <c r="DR123" s="861"/>
      <c r="DS123" s="861"/>
      <c r="DT123" s="861"/>
      <c r="DU123" s="862"/>
      <c r="DV123" s="908"/>
      <c r="DW123" s="909"/>
      <c r="DX123" s="909"/>
      <c r="DY123" s="909"/>
      <c r="DZ123" s="910"/>
    </row>
    <row r="124" spans="1:130" s="244" customFormat="1" ht="26.25" customHeight="1" thickBot="1">
      <c r="A124" s="901"/>
      <c r="B124" s="902"/>
      <c r="C124" s="905" t="s">
        <v>457</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181</v>
      </c>
      <c r="AB124" s="861"/>
      <c r="AC124" s="861"/>
      <c r="AD124" s="861"/>
      <c r="AE124" s="862"/>
      <c r="AF124" s="863" t="s">
        <v>181</v>
      </c>
      <c r="AG124" s="861"/>
      <c r="AH124" s="861"/>
      <c r="AI124" s="861"/>
      <c r="AJ124" s="862"/>
      <c r="AK124" s="863" t="s">
        <v>181</v>
      </c>
      <c r="AL124" s="861"/>
      <c r="AM124" s="861"/>
      <c r="AN124" s="861"/>
      <c r="AO124" s="862"/>
      <c r="AP124" s="908" t="s">
        <v>181</v>
      </c>
      <c r="AQ124" s="909"/>
      <c r="AR124" s="909"/>
      <c r="AS124" s="909"/>
      <c r="AT124" s="910"/>
      <c r="AU124" s="911" t="s">
        <v>470</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61.9</v>
      </c>
      <c r="BR124" s="915"/>
      <c r="BS124" s="915"/>
      <c r="BT124" s="915"/>
      <c r="BU124" s="915"/>
      <c r="BV124" s="915">
        <v>56.2</v>
      </c>
      <c r="BW124" s="915"/>
      <c r="BX124" s="915"/>
      <c r="BY124" s="915"/>
      <c r="BZ124" s="915"/>
      <c r="CA124" s="915">
        <v>57.3</v>
      </c>
      <c r="CB124" s="915"/>
      <c r="CC124" s="915"/>
      <c r="CD124" s="915"/>
      <c r="CE124" s="915"/>
      <c r="CF124" s="805"/>
      <c r="CG124" s="806"/>
      <c r="CH124" s="806"/>
      <c r="CI124" s="806"/>
      <c r="CJ124" s="946"/>
      <c r="CK124" s="954"/>
      <c r="CL124" s="954"/>
      <c r="CM124" s="954"/>
      <c r="CN124" s="954"/>
      <c r="CO124" s="955"/>
      <c r="CP124" s="919" t="s">
        <v>471</v>
      </c>
      <c r="CQ124" s="920"/>
      <c r="CR124" s="920"/>
      <c r="CS124" s="920"/>
      <c r="CT124" s="920"/>
      <c r="CU124" s="920"/>
      <c r="CV124" s="920"/>
      <c r="CW124" s="920"/>
      <c r="CX124" s="920"/>
      <c r="CY124" s="920"/>
      <c r="CZ124" s="920"/>
      <c r="DA124" s="920"/>
      <c r="DB124" s="920"/>
      <c r="DC124" s="920"/>
      <c r="DD124" s="920"/>
      <c r="DE124" s="920"/>
      <c r="DF124" s="921"/>
      <c r="DG124" s="843">
        <v>2185871</v>
      </c>
      <c r="DH124" s="844"/>
      <c r="DI124" s="844"/>
      <c r="DJ124" s="844"/>
      <c r="DK124" s="845"/>
      <c r="DL124" s="846">
        <v>2185317</v>
      </c>
      <c r="DM124" s="844"/>
      <c r="DN124" s="844"/>
      <c r="DO124" s="844"/>
      <c r="DP124" s="845"/>
      <c r="DQ124" s="846" t="s">
        <v>181</v>
      </c>
      <c r="DR124" s="844"/>
      <c r="DS124" s="844"/>
      <c r="DT124" s="844"/>
      <c r="DU124" s="845"/>
      <c r="DV124" s="932" t="s">
        <v>181</v>
      </c>
      <c r="DW124" s="933"/>
      <c r="DX124" s="933"/>
      <c r="DY124" s="933"/>
      <c r="DZ124" s="934"/>
    </row>
    <row r="125" spans="1:130" s="244" customFormat="1" ht="26.25" customHeight="1">
      <c r="A125" s="901"/>
      <c r="B125" s="902"/>
      <c r="C125" s="905" t="s">
        <v>459</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181</v>
      </c>
      <c r="AB125" s="861"/>
      <c r="AC125" s="861"/>
      <c r="AD125" s="861"/>
      <c r="AE125" s="862"/>
      <c r="AF125" s="863" t="s">
        <v>472</v>
      </c>
      <c r="AG125" s="861"/>
      <c r="AH125" s="861"/>
      <c r="AI125" s="861"/>
      <c r="AJ125" s="862"/>
      <c r="AK125" s="863" t="s">
        <v>181</v>
      </c>
      <c r="AL125" s="861"/>
      <c r="AM125" s="861"/>
      <c r="AN125" s="861"/>
      <c r="AO125" s="862"/>
      <c r="AP125" s="908" t="s">
        <v>437</v>
      </c>
      <c r="AQ125" s="909"/>
      <c r="AR125" s="909"/>
      <c r="AS125" s="909"/>
      <c r="AT125" s="910"/>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5" t="s">
        <v>473</v>
      </c>
      <c r="CL125" s="936"/>
      <c r="CM125" s="936"/>
      <c r="CN125" s="936"/>
      <c r="CO125" s="937"/>
      <c r="CP125" s="944" t="s">
        <v>474</v>
      </c>
      <c r="CQ125" s="889"/>
      <c r="CR125" s="889"/>
      <c r="CS125" s="889"/>
      <c r="CT125" s="889"/>
      <c r="CU125" s="889"/>
      <c r="CV125" s="889"/>
      <c r="CW125" s="889"/>
      <c r="CX125" s="889"/>
      <c r="CY125" s="889"/>
      <c r="CZ125" s="889"/>
      <c r="DA125" s="889"/>
      <c r="DB125" s="889"/>
      <c r="DC125" s="889"/>
      <c r="DD125" s="889"/>
      <c r="DE125" s="889"/>
      <c r="DF125" s="890"/>
      <c r="DG125" s="945" t="s">
        <v>181</v>
      </c>
      <c r="DH125" s="926"/>
      <c r="DI125" s="926"/>
      <c r="DJ125" s="926"/>
      <c r="DK125" s="926"/>
      <c r="DL125" s="926" t="s">
        <v>475</v>
      </c>
      <c r="DM125" s="926"/>
      <c r="DN125" s="926"/>
      <c r="DO125" s="926"/>
      <c r="DP125" s="926"/>
      <c r="DQ125" s="926" t="s">
        <v>472</v>
      </c>
      <c r="DR125" s="926"/>
      <c r="DS125" s="926"/>
      <c r="DT125" s="926"/>
      <c r="DU125" s="926"/>
      <c r="DV125" s="927" t="s">
        <v>475</v>
      </c>
      <c r="DW125" s="927"/>
      <c r="DX125" s="927"/>
      <c r="DY125" s="927"/>
      <c r="DZ125" s="928"/>
    </row>
    <row r="126" spans="1:130" s="244" customFormat="1" ht="26.25" customHeight="1" thickBot="1">
      <c r="A126" s="901"/>
      <c r="B126" s="902"/>
      <c r="C126" s="905" t="s">
        <v>461</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v>8739</v>
      </c>
      <c r="AB126" s="861"/>
      <c r="AC126" s="861"/>
      <c r="AD126" s="861"/>
      <c r="AE126" s="862"/>
      <c r="AF126" s="863">
        <v>8739</v>
      </c>
      <c r="AG126" s="861"/>
      <c r="AH126" s="861"/>
      <c r="AI126" s="861"/>
      <c r="AJ126" s="862"/>
      <c r="AK126" s="863">
        <v>8739</v>
      </c>
      <c r="AL126" s="861"/>
      <c r="AM126" s="861"/>
      <c r="AN126" s="861"/>
      <c r="AO126" s="862"/>
      <c r="AP126" s="908">
        <v>0.3</v>
      </c>
      <c r="AQ126" s="909"/>
      <c r="AR126" s="909"/>
      <c r="AS126" s="909"/>
      <c r="AT126" s="91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8"/>
      <c r="CL126" s="939"/>
      <c r="CM126" s="939"/>
      <c r="CN126" s="939"/>
      <c r="CO126" s="940"/>
      <c r="CP126" s="896" t="s">
        <v>476</v>
      </c>
      <c r="CQ126" s="831"/>
      <c r="CR126" s="831"/>
      <c r="CS126" s="831"/>
      <c r="CT126" s="831"/>
      <c r="CU126" s="831"/>
      <c r="CV126" s="831"/>
      <c r="CW126" s="831"/>
      <c r="CX126" s="831"/>
      <c r="CY126" s="831"/>
      <c r="CZ126" s="831"/>
      <c r="DA126" s="831"/>
      <c r="DB126" s="831"/>
      <c r="DC126" s="831"/>
      <c r="DD126" s="831"/>
      <c r="DE126" s="831"/>
      <c r="DF126" s="832"/>
      <c r="DG126" s="897" t="s">
        <v>181</v>
      </c>
      <c r="DH126" s="898"/>
      <c r="DI126" s="898"/>
      <c r="DJ126" s="898"/>
      <c r="DK126" s="898"/>
      <c r="DL126" s="898" t="s">
        <v>181</v>
      </c>
      <c r="DM126" s="898"/>
      <c r="DN126" s="898"/>
      <c r="DO126" s="898"/>
      <c r="DP126" s="898"/>
      <c r="DQ126" s="898" t="s">
        <v>475</v>
      </c>
      <c r="DR126" s="898"/>
      <c r="DS126" s="898"/>
      <c r="DT126" s="898"/>
      <c r="DU126" s="898"/>
      <c r="DV126" s="875" t="s">
        <v>472</v>
      </c>
      <c r="DW126" s="875"/>
      <c r="DX126" s="875"/>
      <c r="DY126" s="875"/>
      <c r="DZ126" s="876"/>
    </row>
    <row r="127" spans="1:130" s="244" customFormat="1" ht="26.25" customHeight="1">
      <c r="A127" s="903"/>
      <c r="B127" s="904"/>
      <c r="C127" s="922" t="s">
        <v>477</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181</v>
      </c>
      <c r="AB127" s="861"/>
      <c r="AC127" s="861"/>
      <c r="AD127" s="861"/>
      <c r="AE127" s="862"/>
      <c r="AF127" s="863" t="s">
        <v>472</v>
      </c>
      <c r="AG127" s="861"/>
      <c r="AH127" s="861"/>
      <c r="AI127" s="861"/>
      <c r="AJ127" s="862"/>
      <c r="AK127" s="863" t="s">
        <v>181</v>
      </c>
      <c r="AL127" s="861"/>
      <c r="AM127" s="861"/>
      <c r="AN127" s="861"/>
      <c r="AO127" s="862"/>
      <c r="AP127" s="908" t="s">
        <v>472</v>
      </c>
      <c r="AQ127" s="909"/>
      <c r="AR127" s="909"/>
      <c r="AS127" s="909"/>
      <c r="AT127" s="910"/>
      <c r="AU127" s="280"/>
      <c r="AV127" s="280"/>
      <c r="AW127" s="280"/>
      <c r="AX127" s="925" t="s">
        <v>478</v>
      </c>
      <c r="AY127" s="893"/>
      <c r="AZ127" s="893"/>
      <c r="BA127" s="893"/>
      <c r="BB127" s="893"/>
      <c r="BC127" s="893"/>
      <c r="BD127" s="893"/>
      <c r="BE127" s="894"/>
      <c r="BF127" s="892" t="s">
        <v>479</v>
      </c>
      <c r="BG127" s="893"/>
      <c r="BH127" s="893"/>
      <c r="BI127" s="893"/>
      <c r="BJ127" s="893"/>
      <c r="BK127" s="893"/>
      <c r="BL127" s="894"/>
      <c r="BM127" s="892" t="s">
        <v>480</v>
      </c>
      <c r="BN127" s="893"/>
      <c r="BO127" s="893"/>
      <c r="BP127" s="893"/>
      <c r="BQ127" s="893"/>
      <c r="BR127" s="893"/>
      <c r="BS127" s="894"/>
      <c r="BT127" s="892" t="s">
        <v>481</v>
      </c>
      <c r="BU127" s="893"/>
      <c r="BV127" s="893"/>
      <c r="BW127" s="893"/>
      <c r="BX127" s="893"/>
      <c r="BY127" s="893"/>
      <c r="BZ127" s="895"/>
      <c r="CA127" s="280"/>
      <c r="CB127" s="280"/>
      <c r="CC127" s="280"/>
      <c r="CD127" s="281"/>
      <c r="CE127" s="281"/>
      <c r="CF127" s="281"/>
      <c r="CG127" s="278"/>
      <c r="CH127" s="278"/>
      <c r="CI127" s="278"/>
      <c r="CJ127" s="279"/>
      <c r="CK127" s="938"/>
      <c r="CL127" s="939"/>
      <c r="CM127" s="939"/>
      <c r="CN127" s="939"/>
      <c r="CO127" s="940"/>
      <c r="CP127" s="896" t="s">
        <v>482</v>
      </c>
      <c r="CQ127" s="831"/>
      <c r="CR127" s="831"/>
      <c r="CS127" s="831"/>
      <c r="CT127" s="831"/>
      <c r="CU127" s="831"/>
      <c r="CV127" s="831"/>
      <c r="CW127" s="831"/>
      <c r="CX127" s="831"/>
      <c r="CY127" s="831"/>
      <c r="CZ127" s="831"/>
      <c r="DA127" s="831"/>
      <c r="DB127" s="831"/>
      <c r="DC127" s="831"/>
      <c r="DD127" s="831"/>
      <c r="DE127" s="831"/>
      <c r="DF127" s="832"/>
      <c r="DG127" s="897" t="s">
        <v>475</v>
      </c>
      <c r="DH127" s="898"/>
      <c r="DI127" s="898"/>
      <c r="DJ127" s="898"/>
      <c r="DK127" s="898"/>
      <c r="DL127" s="898" t="s">
        <v>472</v>
      </c>
      <c r="DM127" s="898"/>
      <c r="DN127" s="898"/>
      <c r="DO127" s="898"/>
      <c r="DP127" s="898"/>
      <c r="DQ127" s="898" t="s">
        <v>181</v>
      </c>
      <c r="DR127" s="898"/>
      <c r="DS127" s="898"/>
      <c r="DT127" s="898"/>
      <c r="DU127" s="898"/>
      <c r="DV127" s="875" t="s">
        <v>181</v>
      </c>
      <c r="DW127" s="875"/>
      <c r="DX127" s="875"/>
      <c r="DY127" s="875"/>
      <c r="DZ127" s="876"/>
    </row>
    <row r="128" spans="1:130" s="244" customFormat="1" ht="26.25" customHeight="1" thickBot="1">
      <c r="A128" s="877" t="s">
        <v>483</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484</v>
      </c>
      <c r="X128" s="879"/>
      <c r="Y128" s="879"/>
      <c r="Z128" s="880"/>
      <c r="AA128" s="881">
        <v>60995</v>
      </c>
      <c r="AB128" s="882"/>
      <c r="AC128" s="882"/>
      <c r="AD128" s="882"/>
      <c r="AE128" s="883"/>
      <c r="AF128" s="884">
        <v>10995</v>
      </c>
      <c r="AG128" s="882"/>
      <c r="AH128" s="882"/>
      <c r="AI128" s="882"/>
      <c r="AJ128" s="883"/>
      <c r="AK128" s="884">
        <v>5837</v>
      </c>
      <c r="AL128" s="882"/>
      <c r="AM128" s="882"/>
      <c r="AN128" s="882"/>
      <c r="AO128" s="883"/>
      <c r="AP128" s="885"/>
      <c r="AQ128" s="886"/>
      <c r="AR128" s="886"/>
      <c r="AS128" s="886"/>
      <c r="AT128" s="887"/>
      <c r="AU128" s="280"/>
      <c r="AV128" s="280"/>
      <c r="AW128" s="280"/>
      <c r="AX128" s="888" t="s">
        <v>485</v>
      </c>
      <c r="AY128" s="889"/>
      <c r="AZ128" s="889"/>
      <c r="BA128" s="889"/>
      <c r="BB128" s="889"/>
      <c r="BC128" s="889"/>
      <c r="BD128" s="889"/>
      <c r="BE128" s="890"/>
      <c r="BF128" s="867" t="s">
        <v>181</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81"/>
      <c r="CB128" s="281"/>
      <c r="CC128" s="281"/>
      <c r="CD128" s="281"/>
      <c r="CE128" s="281"/>
      <c r="CF128" s="281"/>
      <c r="CG128" s="278"/>
      <c r="CH128" s="278"/>
      <c r="CI128" s="278"/>
      <c r="CJ128" s="279"/>
      <c r="CK128" s="941"/>
      <c r="CL128" s="942"/>
      <c r="CM128" s="942"/>
      <c r="CN128" s="942"/>
      <c r="CO128" s="943"/>
      <c r="CP128" s="870" t="s">
        <v>486</v>
      </c>
      <c r="CQ128" s="809"/>
      <c r="CR128" s="809"/>
      <c r="CS128" s="809"/>
      <c r="CT128" s="809"/>
      <c r="CU128" s="809"/>
      <c r="CV128" s="809"/>
      <c r="CW128" s="809"/>
      <c r="CX128" s="809"/>
      <c r="CY128" s="809"/>
      <c r="CZ128" s="809"/>
      <c r="DA128" s="809"/>
      <c r="DB128" s="809"/>
      <c r="DC128" s="809"/>
      <c r="DD128" s="809"/>
      <c r="DE128" s="809"/>
      <c r="DF128" s="810"/>
      <c r="DG128" s="871" t="s">
        <v>437</v>
      </c>
      <c r="DH128" s="872"/>
      <c r="DI128" s="872"/>
      <c r="DJ128" s="872"/>
      <c r="DK128" s="872"/>
      <c r="DL128" s="872" t="s">
        <v>181</v>
      </c>
      <c r="DM128" s="872"/>
      <c r="DN128" s="872"/>
      <c r="DO128" s="872"/>
      <c r="DP128" s="872"/>
      <c r="DQ128" s="872" t="s">
        <v>181</v>
      </c>
      <c r="DR128" s="872"/>
      <c r="DS128" s="872"/>
      <c r="DT128" s="872"/>
      <c r="DU128" s="872"/>
      <c r="DV128" s="873" t="s">
        <v>181</v>
      </c>
      <c r="DW128" s="873"/>
      <c r="DX128" s="873"/>
      <c r="DY128" s="873"/>
      <c r="DZ128" s="874"/>
    </row>
    <row r="129" spans="1:131" s="244" customFormat="1" ht="26.25" customHeight="1">
      <c r="A129" s="855" t="s">
        <v>106</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487</v>
      </c>
      <c r="X129" s="858"/>
      <c r="Y129" s="858"/>
      <c r="Z129" s="859"/>
      <c r="AA129" s="860">
        <v>2893810</v>
      </c>
      <c r="AB129" s="861"/>
      <c r="AC129" s="861"/>
      <c r="AD129" s="861"/>
      <c r="AE129" s="862"/>
      <c r="AF129" s="863">
        <v>2942545</v>
      </c>
      <c r="AG129" s="861"/>
      <c r="AH129" s="861"/>
      <c r="AI129" s="861"/>
      <c r="AJ129" s="862"/>
      <c r="AK129" s="863">
        <v>2969431</v>
      </c>
      <c r="AL129" s="861"/>
      <c r="AM129" s="861"/>
      <c r="AN129" s="861"/>
      <c r="AO129" s="862"/>
      <c r="AP129" s="864"/>
      <c r="AQ129" s="865"/>
      <c r="AR129" s="865"/>
      <c r="AS129" s="865"/>
      <c r="AT129" s="866"/>
      <c r="AU129" s="282"/>
      <c r="AV129" s="282"/>
      <c r="AW129" s="282"/>
      <c r="AX129" s="830" t="s">
        <v>488</v>
      </c>
      <c r="AY129" s="831"/>
      <c r="AZ129" s="831"/>
      <c r="BA129" s="831"/>
      <c r="BB129" s="831"/>
      <c r="BC129" s="831"/>
      <c r="BD129" s="831"/>
      <c r="BE129" s="832"/>
      <c r="BF129" s="850" t="s">
        <v>472</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855" t="s">
        <v>489</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490</v>
      </c>
      <c r="X130" s="858"/>
      <c r="Y130" s="858"/>
      <c r="Z130" s="859"/>
      <c r="AA130" s="860">
        <v>384034</v>
      </c>
      <c r="AB130" s="861"/>
      <c r="AC130" s="861"/>
      <c r="AD130" s="861"/>
      <c r="AE130" s="862"/>
      <c r="AF130" s="863">
        <v>379301</v>
      </c>
      <c r="AG130" s="861"/>
      <c r="AH130" s="861"/>
      <c r="AI130" s="861"/>
      <c r="AJ130" s="862"/>
      <c r="AK130" s="863">
        <v>381931</v>
      </c>
      <c r="AL130" s="861"/>
      <c r="AM130" s="861"/>
      <c r="AN130" s="861"/>
      <c r="AO130" s="862"/>
      <c r="AP130" s="864"/>
      <c r="AQ130" s="865"/>
      <c r="AR130" s="865"/>
      <c r="AS130" s="865"/>
      <c r="AT130" s="866"/>
      <c r="AU130" s="282"/>
      <c r="AV130" s="282"/>
      <c r="AW130" s="282"/>
      <c r="AX130" s="830" t="s">
        <v>491</v>
      </c>
      <c r="AY130" s="831"/>
      <c r="AZ130" s="831"/>
      <c r="BA130" s="831"/>
      <c r="BB130" s="831"/>
      <c r="BC130" s="831"/>
      <c r="BD130" s="831"/>
      <c r="BE130" s="832"/>
      <c r="BF130" s="833">
        <v>12.9</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492</v>
      </c>
      <c r="X131" s="841"/>
      <c r="Y131" s="841"/>
      <c r="Z131" s="842"/>
      <c r="AA131" s="843">
        <v>2509776</v>
      </c>
      <c r="AB131" s="844"/>
      <c r="AC131" s="844"/>
      <c r="AD131" s="844"/>
      <c r="AE131" s="845"/>
      <c r="AF131" s="846">
        <v>2563244</v>
      </c>
      <c r="AG131" s="844"/>
      <c r="AH131" s="844"/>
      <c r="AI131" s="844"/>
      <c r="AJ131" s="845"/>
      <c r="AK131" s="846">
        <v>2587500</v>
      </c>
      <c r="AL131" s="844"/>
      <c r="AM131" s="844"/>
      <c r="AN131" s="844"/>
      <c r="AO131" s="845"/>
      <c r="AP131" s="847"/>
      <c r="AQ131" s="848"/>
      <c r="AR131" s="848"/>
      <c r="AS131" s="848"/>
      <c r="AT131" s="849"/>
      <c r="AU131" s="282"/>
      <c r="AV131" s="282"/>
      <c r="AW131" s="282"/>
      <c r="AX131" s="808" t="s">
        <v>493</v>
      </c>
      <c r="AY131" s="809"/>
      <c r="AZ131" s="809"/>
      <c r="BA131" s="809"/>
      <c r="BB131" s="809"/>
      <c r="BC131" s="809"/>
      <c r="BD131" s="809"/>
      <c r="BE131" s="810"/>
      <c r="BF131" s="811">
        <v>57.3</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817" t="s">
        <v>494</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495</v>
      </c>
      <c r="W132" s="821"/>
      <c r="X132" s="821"/>
      <c r="Y132" s="821"/>
      <c r="Z132" s="822"/>
      <c r="AA132" s="823">
        <v>13.60213023</v>
      </c>
      <c r="AB132" s="824"/>
      <c r="AC132" s="824"/>
      <c r="AD132" s="824"/>
      <c r="AE132" s="825"/>
      <c r="AF132" s="826">
        <v>12.89490973</v>
      </c>
      <c r="AG132" s="824"/>
      <c r="AH132" s="824"/>
      <c r="AI132" s="824"/>
      <c r="AJ132" s="825"/>
      <c r="AK132" s="826">
        <v>12.360193239999999</v>
      </c>
      <c r="AL132" s="824"/>
      <c r="AM132" s="824"/>
      <c r="AN132" s="824"/>
      <c r="AO132" s="825"/>
      <c r="AP132" s="827"/>
      <c r="AQ132" s="828"/>
      <c r="AR132" s="828"/>
      <c r="AS132" s="828"/>
      <c r="AT132" s="829"/>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496</v>
      </c>
      <c r="W133" s="800"/>
      <c r="X133" s="800"/>
      <c r="Y133" s="800"/>
      <c r="Z133" s="801"/>
      <c r="AA133" s="802">
        <v>13.7</v>
      </c>
      <c r="AB133" s="803"/>
      <c r="AC133" s="803"/>
      <c r="AD133" s="803"/>
      <c r="AE133" s="804"/>
      <c r="AF133" s="802">
        <v>13.4</v>
      </c>
      <c r="AG133" s="803"/>
      <c r="AH133" s="803"/>
      <c r="AI133" s="803"/>
      <c r="AJ133" s="804"/>
      <c r="AK133" s="802">
        <v>12.9</v>
      </c>
      <c r="AL133" s="803"/>
      <c r="AM133" s="803"/>
      <c r="AN133" s="803"/>
      <c r="AO133" s="804"/>
      <c r="AP133" s="805"/>
      <c r="AQ133" s="806"/>
      <c r="AR133" s="806"/>
      <c r="AS133" s="806"/>
      <c r="AT133" s="807"/>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USL0RTZ7cSQc1yQriv546wi6H0hc8Zes19jWL4rSicAT5wzIuCsaV1AxRLTw2XssFi+gmEv8xe/SnMOqGYzwMg==" saltValue="iDzJpMnQEhq3KX/QExvQ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52" zoomScale="85" zoomScaleNormal="85" zoomScaleSheetLayoutView="85"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497</v>
      </c>
    </row>
    <row r="98" spans="24:120" hidden="1">
      <c r="CS98" s="288"/>
      <c r="CX98" s="288"/>
      <c r="DC98" s="288"/>
      <c r="DH98" s="288"/>
    </row>
    <row r="99" spans="24:120" hidden="1">
      <c r="CS99" s="288"/>
      <c r="CX99" s="288"/>
      <c r="DC99" s="288"/>
      <c r="DH99" s="288"/>
    </row>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sheetData>
  <sheetProtection algorithmName="SHA-512" hashValue="UOZHom1AKGBmME5vvyxUNDiV9xADoIyTVsBAKoUXl350YpI+wVUVIXGxHBLRHvEySu5I2rwi4qCWJ++E5aq4Lg==" saltValue="D10Y1f/rZrfvND0t0h2H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34" zoomScale="85" zoomScaleNormal="85"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2caG/2DU1fNGnGcYCJzr7ASwyEqovXakO+ZOopatc5aHmd0nSCZYFhxPsRyeRDBseYwOxM5+Tjp9xKJ4DevMg==" saltValue="oIggmKnwHhKCRc7F2q8i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498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499</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4" t="s">
        <v>500</v>
      </c>
      <c r="AP7" s="301"/>
      <c r="AQ7" s="302" t="s">
        <v>501</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5"/>
      <c r="AP8" s="307" t="s">
        <v>502</v>
      </c>
      <c r="AQ8" s="308" t="s">
        <v>503</v>
      </c>
      <c r="AR8" s="309" t="s">
        <v>504</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8" t="s">
        <v>505</v>
      </c>
      <c r="AL9" s="1229"/>
      <c r="AM9" s="1229"/>
      <c r="AN9" s="1230"/>
      <c r="AO9" s="310">
        <v>852783</v>
      </c>
      <c r="AP9" s="310">
        <v>94043</v>
      </c>
      <c r="AQ9" s="311">
        <v>120360</v>
      </c>
      <c r="AR9" s="312">
        <v>-21.9</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8" t="s">
        <v>506</v>
      </c>
      <c r="AL10" s="1229"/>
      <c r="AM10" s="1229"/>
      <c r="AN10" s="1230"/>
      <c r="AO10" s="313">
        <v>46012</v>
      </c>
      <c r="AP10" s="313">
        <v>5074</v>
      </c>
      <c r="AQ10" s="314">
        <v>12817</v>
      </c>
      <c r="AR10" s="315">
        <v>-60.4</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8" t="s">
        <v>507</v>
      </c>
      <c r="AL11" s="1229"/>
      <c r="AM11" s="1229"/>
      <c r="AN11" s="1230"/>
      <c r="AO11" s="313">
        <v>111158</v>
      </c>
      <c r="AP11" s="313">
        <v>12258</v>
      </c>
      <c r="AQ11" s="314">
        <v>19677</v>
      </c>
      <c r="AR11" s="315">
        <v>-37.700000000000003</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8" t="s">
        <v>508</v>
      </c>
      <c r="AL12" s="1229"/>
      <c r="AM12" s="1229"/>
      <c r="AN12" s="1230"/>
      <c r="AO12" s="313" t="s">
        <v>509</v>
      </c>
      <c r="AP12" s="313" t="s">
        <v>509</v>
      </c>
      <c r="AQ12" s="314">
        <v>1195</v>
      </c>
      <c r="AR12" s="315" t="s">
        <v>509</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8" t="s">
        <v>510</v>
      </c>
      <c r="AL13" s="1229"/>
      <c r="AM13" s="1229"/>
      <c r="AN13" s="1230"/>
      <c r="AO13" s="313" t="s">
        <v>509</v>
      </c>
      <c r="AP13" s="313" t="s">
        <v>509</v>
      </c>
      <c r="AQ13" s="314" t="s">
        <v>509</v>
      </c>
      <c r="AR13" s="315" t="s">
        <v>509</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8" t="s">
        <v>511</v>
      </c>
      <c r="AL14" s="1229"/>
      <c r="AM14" s="1229"/>
      <c r="AN14" s="1230"/>
      <c r="AO14" s="313">
        <v>17358</v>
      </c>
      <c r="AP14" s="313">
        <v>1914</v>
      </c>
      <c r="AQ14" s="314">
        <v>5328</v>
      </c>
      <c r="AR14" s="315">
        <v>-64.099999999999994</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8" t="s">
        <v>512</v>
      </c>
      <c r="AL15" s="1229"/>
      <c r="AM15" s="1229"/>
      <c r="AN15" s="1230"/>
      <c r="AO15" s="313" t="s">
        <v>509</v>
      </c>
      <c r="AP15" s="313" t="s">
        <v>509</v>
      </c>
      <c r="AQ15" s="314">
        <v>3216</v>
      </c>
      <c r="AR15" s="315" t="s">
        <v>509</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1" t="s">
        <v>513</v>
      </c>
      <c r="AL16" s="1232"/>
      <c r="AM16" s="1232"/>
      <c r="AN16" s="1233"/>
      <c r="AO16" s="313">
        <v>-58697</v>
      </c>
      <c r="AP16" s="313">
        <v>-6473</v>
      </c>
      <c r="AQ16" s="314">
        <v>-12293</v>
      </c>
      <c r="AR16" s="315">
        <v>-47.3</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31" t="s">
        <v>186</v>
      </c>
      <c r="AL17" s="1232"/>
      <c r="AM17" s="1232"/>
      <c r="AN17" s="1233"/>
      <c r="AO17" s="313">
        <v>968614</v>
      </c>
      <c r="AP17" s="313">
        <v>106817</v>
      </c>
      <c r="AQ17" s="314">
        <v>150300</v>
      </c>
      <c r="AR17" s="315">
        <v>-28.9</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514</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515</v>
      </c>
      <c r="AP20" s="321" t="s">
        <v>516</v>
      </c>
      <c r="AQ20" s="322" t="s">
        <v>517</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5" t="s">
        <v>518</v>
      </c>
      <c r="AL21" s="1226"/>
      <c r="AM21" s="1226"/>
      <c r="AN21" s="1227"/>
      <c r="AO21" s="325">
        <v>8.93</v>
      </c>
      <c r="AP21" s="326">
        <v>13.79</v>
      </c>
      <c r="AQ21" s="327">
        <v>-4.8600000000000003</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5" t="s">
        <v>519</v>
      </c>
      <c r="AL22" s="1226"/>
      <c r="AM22" s="1226"/>
      <c r="AN22" s="1227"/>
      <c r="AO22" s="330">
        <v>93.2</v>
      </c>
      <c r="AP22" s="331">
        <v>95.2</v>
      </c>
      <c r="AQ22" s="332">
        <v>-2</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520</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521</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522</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4" t="s">
        <v>500</v>
      </c>
      <c r="AP30" s="301"/>
      <c r="AQ30" s="302" t="s">
        <v>501</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5"/>
      <c r="AP31" s="307" t="s">
        <v>502</v>
      </c>
      <c r="AQ31" s="308" t="s">
        <v>503</v>
      </c>
      <c r="AR31" s="309" t="s">
        <v>504</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6" t="s">
        <v>523</v>
      </c>
      <c r="AL32" s="1217"/>
      <c r="AM32" s="1217"/>
      <c r="AN32" s="1218"/>
      <c r="AO32" s="340">
        <v>439286</v>
      </c>
      <c r="AP32" s="340">
        <v>48444</v>
      </c>
      <c r="AQ32" s="341">
        <v>71832</v>
      </c>
      <c r="AR32" s="342">
        <v>-32.6</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6" t="s">
        <v>524</v>
      </c>
      <c r="AL33" s="1217"/>
      <c r="AM33" s="1217"/>
      <c r="AN33" s="1218"/>
      <c r="AO33" s="340" t="s">
        <v>509</v>
      </c>
      <c r="AP33" s="340" t="s">
        <v>509</v>
      </c>
      <c r="AQ33" s="341" t="s">
        <v>509</v>
      </c>
      <c r="AR33" s="342" t="s">
        <v>509</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6" t="s">
        <v>525</v>
      </c>
      <c r="AL34" s="1217"/>
      <c r="AM34" s="1217"/>
      <c r="AN34" s="1218"/>
      <c r="AO34" s="340" t="s">
        <v>509</v>
      </c>
      <c r="AP34" s="340" t="s">
        <v>509</v>
      </c>
      <c r="AQ34" s="341">
        <v>1</v>
      </c>
      <c r="AR34" s="342" t="s">
        <v>509</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6" t="s">
        <v>526</v>
      </c>
      <c r="AL35" s="1217"/>
      <c r="AM35" s="1217"/>
      <c r="AN35" s="1218"/>
      <c r="AO35" s="340">
        <v>237158</v>
      </c>
      <c r="AP35" s="340">
        <v>26153</v>
      </c>
      <c r="AQ35" s="341">
        <v>20841</v>
      </c>
      <c r="AR35" s="342">
        <v>25.5</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6" t="s">
        <v>527</v>
      </c>
      <c r="AL36" s="1217"/>
      <c r="AM36" s="1217"/>
      <c r="AN36" s="1218"/>
      <c r="AO36" s="340">
        <v>22405</v>
      </c>
      <c r="AP36" s="340">
        <v>2471</v>
      </c>
      <c r="AQ36" s="341">
        <v>5244</v>
      </c>
      <c r="AR36" s="342">
        <v>-52.9</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6" t="s">
        <v>528</v>
      </c>
      <c r="AL37" s="1217"/>
      <c r="AM37" s="1217"/>
      <c r="AN37" s="1218"/>
      <c r="AO37" s="340">
        <v>8739</v>
      </c>
      <c r="AP37" s="340">
        <v>964</v>
      </c>
      <c r="AQ37" s="341">
        <v>943</v>
      </c>
      <c r="AR37" s="342">
        <v>2.2000000000000002</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9" t="s">
        <v>529</v>
      </c>
      <c r="AL38" s="1220"/>
      <c r="AM38" s="1220"/>
      <c r="AN38" s="1221"/>
      <c r="AO38" s="343" t="s">
        <v>509</v>
      </c>
      <c r="AP38" s="343" t="s">
        <v>509</v>
      </c>
      <c r="AQ38" s="344">
        <v>9</v>
      </c>
      <c r="AR38" s="332" t="s">
        <v>509</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9" t="s">
        <v>530</v>
      </c>
      <c r="AL39" s="1220"/>
      <c r="AM39" s="1220"/>
      <c r="AN39" s="1221"/>
      <c r="AO39" s="340">
        <v>-5837</v>
      </c>
      <c r="AP39" s="340">
        <v>-644</v>
      </c>
      <c r="AQ39" s="341">
        <v>-2885</v>
      </c>
      <c r="AR39" s="342">
        <v>-77.7</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6" t="s">
        <v>531</v>
      </c>
      <c r="AL40" s="1217"/>
      <c r="AM40" s="1217"/>
      <c r="AN40" s="1218"/>
      <c r="AO40" s="340">
        <v>-381931</v>
      </c>
      <c r="AP40" s="340">
        <v>-42119</v>
      </c>
      <c r="AQ40" s="341">
        <v>-64554</v>
      </c>
      <c r="AR40" s="342">
        <v>-34.799999999999997</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2" t="s">
        <v>300</v>
      </c>
      <c r="AL41" s="1223"/>
      <c r="AM41" s="1223"/>
      <c r="AN41" s="1224"/>
      <c r="AO41" s="340">
        <v>319820</v>
      </c>
      <c r="AP41" s="340">
        <v>35269</v>
      </c>
      <c r="AQ41" s="341">
        <v>31431</v>
      </c>
      <c r="AR41" s="342">
        <v>12.2</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532</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533</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534</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9" t="s">
        <v>500</v>
      </c>
      <c r="AN49" s="1211" t="s">
        <v>535</v>
      </c>
      <c r="AO49" s="1212"/>
      <c r="AP49" s="1212"/>
      <c r="AQ49" s="1212"/>
      <c r="AR49" s="1213"/>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0"/>
      <c r="AN50" s="356" t="s">
        <v>536</v>
      </c>
      <c r="AO50" s="357" t="s">
        <v>537</v>
      </c>
      <c r="AP50" s="358" t="s">
        <v>538</v>
      </c>
      <c r="AQ50" s="359" t="s">
        <v>539</v>
      </c>
      <c r="AR50" s="360" t="s">
        <v>540</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541</v>
      </c>
      <c r="AL51" s="353"/>
      <c r="AM51" s="361">
        <v>726625</v>
      </c>
      <c r="AN51" s="362">
        <v>86813</v>
      </c>
      <c r="AO51" s="363">
        <v>-8.1999999999999993</v>
      </c>
      <c r="AP51" s="364">
        <v>109920</v>
      </c>
      <c r="AQ51" s="365">
        <v>-8.1999999999999993</v>
      </c>
      <c r="AR51" s="366">
        <v>0</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542</v>
      </c>
      <c r="AM52" s="369">
        <v>424646</v>
      </c>
      <c r="AN52" s="370">
        <v>50734</v>
      </c>
      <c r="AO52" s="371">
        <v>22.2</v>
      </c>
      <c r="AP52" s="372">
        <v>62739</v>
      </c>
      <c r="AQ52" s="373">
        <v>-8.4</v>
      </c>
      <c r="AR52" s="374">
        <v>30.6</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543</v>
      </c>
      <c r="AL53" s="353"/>
      <c r="AM53" s="361">
        <v>1106641</v>
      </c>
      <c r="AN53" s="362">
        <v>128724</v>
      </c>
      <c r="AO53" s="363">
        <v>48.3</v>
      </c>
      <c r="AP53" s="364">
        <v>119882</v>
      </c>
      <c r="AQ53" s="365">
        <v>9.1</v>
      </c>
      <c r="AR53" s="366">
        <v>39.200000000000003</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542</v>
      </c>
      <c r="AM54" s="369">
        <v>480501</v>
      </c>
      <c r="AN54" s="370">
        <v>55892</v>
      </c>
      <c r="AO54" s="371">
        <v>10.199999999999999</v>
      </c>
      <c r="AP54" s="372">
        <v>66481</v>
      </c>
      <c r="AQ54" s="373">
        <v>6</v>
      </c>
      <c r="AR54" s="374">
        <v>4.2</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544</v>
      </c>
      <c r="AL55" s="353"/>
      <c r="AM55" s="361">
        <v>671570</v>
      </c>
      <c r="AN55" s="362">
        <v>76567</v>
      </c>
      <c r="AO55" s="363">
        <v>-40.5</v>
      </c>
      <c r="AP55" s="364">
        <v>116162</v>
      </c>
      <c r="AQ55" s="365">
        <v>-3.1</v>
      </c>
      <c r="AR55" s="366">
        <v>-37.4</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542</v>
      </c>
      <c r="AM56" s="369">
        <v>338152</v>
      </c>
      <c r="AN56" s="370">
        <v>38553</v>
      </c>
      <c r="AO56" s="371">
        <v>-31</v>
      </c>
      <c r="AP56" s="372">
        <v>61562</v>
      </c>
      <c r="AQ56" s="373">
        <v>-7.4</v>
      </c>
      <c r="AR56" s="374">
        <v>-23.6</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545</v>
      </c>
      <c r="AL57" s="353"/>
      <c r="AM57" s="361">
        <v>695664</v>
      </c>
      <c r="AN57" s="362">
        <v>77408</v>
      </c>
      <c r="AO57" s="363">
        <v>1.1000000000000001</v>
      </c>
      <c r="AP57" s="364">
        <v>121449</v>
      </c>
      <c r="AQ57" s="365">
        <v>4.5999999999999996</v>
      </c>
      <c r="AR57" s="366">
        <v>-3.5</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542</v>
      </c>
      <c r="AM58" s="369">
        <v>277891</v>
      </c>
      <c r="AN58" s="370">
        <v>30921</v>
      </c>
      <c r="AO58" s="371">
        <v>-19.8</v>
      </c>
      <c r="AP58" s="372">
        <v>62922</v>
      </c>
      <c r="AQ58" s="373">
        <v>2.2000000000000002</v>
      </c>
      <c r="AR58" s="374">
        <v>-22</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546</v>
      </c>
      <c r="AL59" s="353"/>
      <c r="AM59" s="361">
        <v>1099162</v>
      </c>
      <c r="AN59" s="362">
        <v>121213</v>
      </c>
      <c r="AO59" s="363">
        <v>56.6</v>
      </c>
      <c r="AP59" s="364">
        <v>145139</v>
      </c>
      <c r="AQ59" s="365">
        <v>19.5</v>
      </c>
      <c r="AR59" s="366">
        <v>37.1</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542</v>
      </c>
      <c r="AM60" s="369">
        <v>808651</v>
      </c>
      <c r="AN60" s="370">
        <v>89176</v>
      </c>
      <c r="AO60" s="371">
        <v>188.4</v>
      </c>
      <c r="AP60" s="372">
        <v>83762</v>
      </c>
      <c r="AQ60" s="373">
        <v>33.1</v>
      </c>
      <c r="AR60" s="374">
        <v>155.30000000000001</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547</v>
      </c>
      <c r="AL61" s="375"/>
      <c r="AM61" s="376">
        <v>859932</v>
      </c>
      <c r="AN61" s="377">
        <v>98145</v>
      </c>
      <c r="AO61" s="378">
        <v>11.5</v>
      </c>
      <c r="AP61" s="379">
        <v>122510</v>
      </c>
      <c r="AQ61" s="380">
        <v>4.4000000000000004</v>
      </c>
      <c r="AR61" s="366">
        <v>7.1</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542</v>
      </c>
      <c r="AM62" s="369">
        <v>465968</v>
      </c>
      <c r="AN62" s="370">
        <v>53055</v>
      </c>
      <c r="AO62" s="371">
        <v>34</v>
      </c>
      <c r="AP62" s="372">
        <v>67493</v>
      </c>
      <c r="AQ62" s="373">
        <v>5.0999999999999996</v>
      </c>
      <c r="AR62" s="374">
        <v>28.9</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qJHKwTsUg0gRpRh6P/8jSmO04jGCl4X8i7FVeloT6TRoEaF7rzzeCiTd9aFGoJ9toRXpc+TrkGsyDjQOCnrLgQ==" saltValue="TQP2JcqR0gJ+Mfs1/cau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 zoomScale="70" zoomScaleNormal="7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549</v>
      </c>
    </row>
    <row r="120" spans="125:125" ht="13.5" hidden="1" customHeight="1"/>
    <row r="121" spans="125:125" ht="13.5" hidden="1" customHeight="1">
      <c r="DU121" s="288"/>
    </row>
  </sheetData>
  <sheetProtection algorithmName="SHA-512" hashValue="ARFuho3p1D2mxYe/awCIenC771XmU2xIPjfwQ8iXkY5V4cB9Sn54rszTQe5U5f2C61d9zwX/7VW8bbYQwHiDpw==" saltValue="AN8oZeph6HJVpXuP7bf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85" zoomScaleNormal="85"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550</v>
      </c>
    </row>
  </sheetData>
  <sheetProtection algorithmName="SHA-512" hashValue="Mg/+bYK+Q3u7u9gwgZiemGJZetL2fciW1PMfCaesDk1FwVsTQgK65Csm4wOpizZ082VRIBeNDkk02aby2dX03w==" saltValue="ySbii5hr0A+gunroAb9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4" t="s">
        <v>3</v>
      </c>
      <c r="D47" s="1234"/>
      <c r="E47" s="1235"/>
      <c r="F47" s="11">
        <v>44.58</v>
      </c>
      <c r="G47" s="12">
        <v>35.36</v>
      </c>
      <c r="H47" s="12">
        <v>34.17</v>
      </c>
      <c r="I47" s="12">
        <v>28.54</v>
      </c>
      <c r="J47" s="13">
        <v>24.94</v>
      </c>
    </row>
    <row r="48" spans="2:10" ht="57.75" customHeight="1">
      <c r="B48" s="14"/>
      <c r="C48" s="1236" t="s">
        <v>4</v>
      </c>
      <c r="D48" s="1236"/>
      <c r="E48" s="1237"/>
      <c r="F48" s="15">
        <v>7.76</v>
      </c>
      <c r="G48" s="16">
        <v>16.760000000000002</v>
      </c>
      <c r="H48" s="16">
        <v>17.760000000000002</v>
      </c>
      <c r="I48" s="16">
        <v>10.5</v>
      </c>
      <c r="J48" s="17">
        <v>4.4000000000000004</v>
      </c>
    </row>
    <row r="49" spans="2:10" ht="57.75" customHeight="1" thickBot="1">
      <c r="B49" s="18"/>
      <c r="C49" s="1238" t="s">
        <v>5</v>
      </c>
      <c r="D49" s="1238"/>
      <c r="E49" s="1239"/>
      <c r="F49" s="19" t="s">
        <v>556</v>
      </c>
      <c r="G49" s="20" t="s">
        <v>557</v>
      </c>
      <c r="H49" s="20">
        <v>1.63</v>
      </c>
      <c r="I49" s="20" t="s">
        <v>558</v>
      </c>
      <c r="J49" s="21" t="s">
        <v>559</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YNnZ4iIkx1agh+scTFNawH54DrtnRe0h/09WTwFs7QT2YuT/q6Byt0376QU0JmaF+qx+yZVhImRYizLY3i8oew==" saltValue="dtXjB8RFpz3uv7Rl0Nvn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2021-09-21T06:59:33Z</cp:lastPrinted>
  <dcterms:created xsi:type="dcterms:W3CDTF">2021-02-05T04:31:13Z</dcterms:created>
  <dcterms:modified xsi:type="dcterms:W3CDTF">2021-10-14T03:56:15Z</dcterms:modified>
  <cp:category/>
</cp:coreProperties>
</file>