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4440" yWindow="0" windowWidth="27690" windowHeight="130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<sst xmlns="http://schemas.openxmlformats.org/spreadsheetml/2006/main" count="1196" uniqueCount="636">
  <si>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</si>
  <si>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</si>
  <si>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</si>
  <si>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</si>
  <si>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</si>
  <si>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</si>
  <si>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</si>
  <si>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</si>
  <si>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</si>
  <si>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</si>
  <si>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</si>
  <si>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</si>
  <si>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</si>
  <si>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</si>
  <si>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</si>
  <si>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</si>
  <si>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</si>
  <si>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</si>
  <si>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</si>
  <si>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</si>
  <si>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</si>
  <si>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</si>
  <si>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</si>
  <si>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</si>
  <si>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</si>
  <si>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</si>
  <si>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</si>
  <si>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</si>
  <si>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</si>
  <si>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</si>
  <si>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</si>
  <si>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</si>
  <si>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</si>
  <si>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</si>
  <si>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</si>
  <si>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</si>
  <si>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</si>
  <si>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</si>
  <si>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</si>
  <si>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</si>
  <si>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</si>
  <si>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</si>
  <si>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</si>
  <si>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</si>
  <si>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</si>
  <si>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</si>
  <si>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</si>
  <si>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</si>
  <si>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</si>
  <si>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</si>
  <si>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</si>
  <si>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</si>
  <si>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</si>
  <si>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</si>
  <si>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</si>
  <si>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</si>
  <si>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</si>
  <si>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</si>
  <si>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</si>
  <si>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</si>
  <si>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</si>
  <si>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</si>
  <si>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</si>
  <si>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</si>
  <si>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</si>
  <si>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</si>
  <si>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</si>
  <si>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</si>
  <si>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</si>
  <si>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</si>
  <si>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</si>
  <si>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</si>
  <si>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</si>
  <si>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</si>
  <si>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</si>
  <si>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</si>
  <si>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</si>
  <si>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</si>
  <si>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</si>
  <si>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</si>
  <si>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</si>
  <si>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</si>
  <si>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</si>
  <si>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</si>
  <si>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</si>
  <si>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</si>
  <si>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</si>
  <si>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</si>
  <si>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</si>
  <si>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</si>
  <si>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</si>
  <si>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</si>
  <si>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</si>
  <si>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</si>
  <si>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</si>
  <si>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</si>
  <si>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</si>
  <si>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</si>
  <si>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宇美町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</si>
  <si>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</si>
  <si>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</si>
  <si>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</si>
  <si>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</si>
  <si>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</si>
  <si>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</si>
  <si>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</si>
  <si>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</si>
  <si>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</si>
  <si>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</si>
  <si>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</si>
  <si>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</si>
  <si>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</si>
  <si>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</si>
  <si>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</si>
  <si>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</si>
  <si>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</si>
  <si>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</si>
  <si>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</si>
  <si>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</si>
  <si>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</si>
  <si>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</si>
  <si>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</si>
  <si>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</si>
  <si>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</si>
  <si>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</si>
  <si>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</si>
  <si>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</si>
  <si>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</si>
  <si>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</si>
  <si>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</si>
  <si>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</si>
  <si>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</si>
  <si>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</si>
  <si>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</si>
  <si>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</si>
  <si>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</si>
  <si>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</si>
  <si>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</si>
  <si>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</si>
  <si>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</si>
  <si>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</si>
  <si>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</si>
  <si>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</si>
  <si>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</si>
  <si>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</si>
  <si>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</si>
  <si>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</si>
  <si>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</si>
  <si>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</si>
  <si>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</si>
  <si>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</si>
  <si>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</si>
  <si>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</si>
  <si>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</si>
  <si>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</si>
  <si>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</si>
  <si>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</si>
  <si>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</si>
  <si>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</si>
  <si>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</si>
  <si>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</si>
  <si>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</si>
  <si>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</si>
  <si>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</si>
  <si>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</si>
  <si>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</si>
  <si>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</si>
  <si>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</si>
  <si>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</si>
  <si>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</si>
  <si>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</si>
  <si>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</si>
  <si>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</si>
  <si>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</si>
  <si>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</si>
  <si>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</si>
  <si>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</si>
  <si>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</si>
  <si>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</si>
  <si>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</si>
  <si>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</si>
  <si>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</si>
  <si>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</si>
  <si>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</si>
  <si>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</si>
  <si>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</si>
  <si>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</si>
  <si>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</si>
  <si>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</si>
  <si>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</si>
  <si>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</si>
  <si>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</si>
  <si>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</si>
  <si>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</si>
  <si>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</si>
  <si>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</si>
  <si>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</si>
  <si>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</si>
  <si>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</si>
  <si>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</si>
  <si>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</si>
  <si>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</si>
  <si>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</si>
  <si>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</si>
  <si>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</si>
  <si>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</si>
  <si>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</si>
  <si>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</si>
  <si>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</si>
  <si>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</si>
  <si>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</si>
  <si>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福岡県宇美町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</si>
  <si>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</si>
  <si>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</si>
  <si>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</si>
  <si>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</si>
  <si>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</si>
  <si>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</si>
  <si>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</si>
  <si>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</si>
  <si>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</si>
  <si>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</si>
  <si>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</si>
  <si>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</si>
  <si>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</si>
  <si>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</si>
  <si>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</si>
  <si>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</si>
  <si>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</si>
  <si>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</si>
  <si>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</si>
  <si>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</si>
  <si>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</si>
  <si>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</si>
  <si>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</si>
  <si>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</si>
  <si>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</si>
  <si>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</si>
  <si>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</si>
  <si>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</si>
  <si>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</si>
  <si>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</si>
  <si>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</si>
  <si>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</si>
  <si>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</si>
  <si>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</si>
  <si>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</si>
  <si>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</si>
  <si>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</si>
  <si>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</si>
  <si>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</si>
  <si>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</si>
  <si>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</si>
  <si>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</si>
  <si>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</si>
  <si>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</si>
  <si>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</si>
  <si>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</si>
  <si>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</si>
  <si>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</si>
  <si>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</si>
  <si>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</si>
  <si>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</si>
  <si>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</si>
  <si>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</si>
  <si>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</si>
  <si>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</si>
  <si>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</si>
  <si>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</si>
  <si>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</si>
  <si>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</si>
  <si>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</si>
  <si>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</si>
  <si>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</si>
  <si>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</si>
  <si>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</si>
  <si>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</si>
  <si>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</si>
  <si>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</si>
  <si>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</si>
  <si>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</si>
  <si>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</si>
  <si>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</si>
  <si>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</si>
  <si>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</si>
  <si>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</si>
  <si>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</si>
  <si>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</si>
  <si>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</si>
  <si>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</si>
  <si>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</si>
  <si>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</si>
  <si>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</si>
  <si>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</si>
  <si>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</si>
  <si>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</si>
  <si>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</si>
  <si>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</si>
  <si>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</si>
  <si>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</si>
  <si>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</si>
  <si>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</si>
  <si>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</si>
  <si>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</si>
  <si>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</si>
  <si>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</si>
  <si>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</si>
  <si>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</si>
  <si>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</si>
  <si>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</si>
  <si>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</si>
  <si>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</si>
  <si>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</si>
  <si>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</si>
  <si>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</si>
  <si>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</si>
  <si>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</si>
  <si>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</si>
  <si>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</si>
  <si>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</si>
  <si>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</si>
  <si>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</si>
  <si>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</si>
  <si>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</si>
  <si>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</si>
  <si>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</si>
  <si>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</si>
  <si>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</si>
  <si>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</si>
  <si>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</si>
  <si>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</si>
  <si>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</si>
  <si>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</si>
  <si>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</si>
  <si>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</si>
  <si>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</si>
  <si>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</si>
  <si>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</si>
  <si>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</si>
  <si>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</si>
  <si>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</si>
  <si>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</si>
  <si>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</si>
  <si>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</si>
  <si>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</si>
  <si>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</si>
  <si>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</si>
  <si>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</si>
  <si>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</si>
  <si>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</si>
  <si>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</si>
  <si>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</si>
  <si>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</si>
  <si>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</si>
  <si>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</si>
  <si>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</si>
  <si>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</si>
  <si>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</si>
  <si>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</si>
  <si>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</si>
  <si>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</si>
  <si>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</si>
  <si>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</si>
  <si>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</si>
  <si>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</si>
  <si>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福岡県宇美町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</si>
  <si>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</si>
  <si>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</si>
  <si>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</si>
  <si>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</si>
  <si>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</si>
  <si>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</si>
  <si>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</si>
  <si>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</si>
  <si>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</si>
  <si>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</si>
  <si>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</si>
  <si>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</si>
  <si>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</si>
  <si>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</si>
  <si>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</si>
  <si>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</si>
  <si>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</si>
  <si>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</si>
  <si>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</si>
  <si>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</si>
  <si>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</si>
  <si>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</si>
  <si>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</si>
  <si>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</si>
  <si>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</si>
  <si>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</si>
  <si>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</si>
  <si>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</si>
  <si>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</si>
  <si>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</si>
  <si>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</si>
  <si>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</si>
  <si>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</si>
  <si>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</si>
  <si>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宇美町国民健康保険特別会計</t>
    <phoneticPr fontId="5"/>
  </si>
  <si>
    <t>宇美町後期高齢者医療特別会計</t>
    <phoneticPr fontId="5"/>
  </si>
  <si>
    <t>宇美町上水道事業会計</t>
    <phoneticPr fontId="5"/>
  </si>
  <si>
    <t>法適用企業</t>
    <phoneticPr fontId="5"/>
  </si>
  <si>
    <t>宇美町流域関連公共下水道事業会計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</si>
  <si>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</si>
  <si>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</si>
  <si>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</si>
  <si>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</si>
  <si>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</si>
  <si>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</si>
  <si>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</si>
  <si>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</si>
  <si>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</si>
  <si>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</si>
  <si>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</si>
  <si>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</si>
  <si>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</si>
  <si>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</si>
  <si>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</si>
  <si>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</si>
  <si>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</si>
  <si>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</si>
  <si>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</si>
  <si>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</si>
  <si>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</si>
  <si>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</si>
  <si>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</si>
  <si>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</si>
  <si>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</si>
  <si>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</si>
  <si>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</si>
  <si>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</si>
  <si>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</si>
  <si>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</si>
  <si>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</si>
  <si>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</si>
  <si>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</si>
  <si>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</si>
  <si>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</si>
  <si>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</si>
  <si>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</si>
  <si>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</si>
  <si>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</si>
  <si>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</si>
  <si>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</si>
  <si>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</si>
  <si>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</si>
  <si>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</si>
  <si>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</si>
  <si>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</si>
  <si>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</si>
  <si>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</si>
  <si>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</si>
  <si>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</si>
  <si>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</si>
  <si>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</si>
  <si>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</si>
  <si>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</si>
  <si>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</si>
  <si>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</si>
  <si>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</si>
  <si>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</si>
  <si>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</si>
  <si>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</si>
  <si>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</si>
  <si>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</si>
  <si>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</si>
  <si>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</si>
  <si>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宇美町流域関連公共下水道事業会計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</si>
  <si>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</si>
  <si>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</si>
  <si>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宇美町上水道事業会計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</si>
  <si>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</si>
  <si>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</si>
  <si>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</si>
  <si>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</si>
  <si>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</si>
  <si>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</si>
  <si>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</si>
  <si>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</si>
  <si>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</si>
  <si>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</si>
  <si>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</si>
  <si>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</si>
  <si>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</si>
  <si>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</si>
  <si>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</si>
  <si>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</si>
  <si>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</si>
  <si>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</si>
  <si>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</si>
  <si>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</si>
  <si>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</si>
  <si>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</si>
  <si>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</si>
  <si>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</si>
  <si>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</si>
  <si>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</si>
  <si>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</si>
  <si>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</si>
  <si>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</si>
  <si>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</si>
  <si>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</si>
  <si>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</si>
  <si>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</si>
  <si>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</si>
  <si>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</si>
  <si>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</si>
  <si>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</si>
  <si>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</si>
  <si>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</si>
  <si>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</si>
  <si>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</si>
  <si>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</si>
  <si>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</si>
  <si>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</si>
  <si>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</si>
  <si>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</si>
  <si>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</si>
  <si>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</si>
  <si>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</si>
  <si>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</si>
  <si>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</si>
  <si>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</si>
  <si>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</si>
  <si>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</si>
  <si>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</si>
  <si>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</si>
  <si>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</si>
  <si>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</si>
  <si>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</si>
  <si>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</si>
  <si>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</si>
  <si>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</si>
  <si>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</si>
  <si>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</si>
  <si>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</si>
  <si>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</si>
  <si>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</si>
  <si>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</si>
  <si>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</si>
  <si>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</si>
  <si>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</si>
  <si>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</si>
  <si>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</si>
  <si>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</si>
  <si>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</si>
  <si>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</si>
  <si>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</si>
  <si>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</si>
  <si>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</si>
  <si>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</si>
  <si>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</si>
  <si>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</si>
  <si>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</si>
  <si>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</si>
  <si>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</si>
  <si>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</si>
  <si>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</si>
  <si>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</si>
  <si>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</si>
  <si>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</si>
  <si>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1.13</t>
  </si>
  <si>
    <t>宇美町上水道事業会計</t>
  </si>
  <si>
    <t>一般会計</t>
  </si>
  <si>
    <t>宇美町国民健康保険特別会計</t>
  </si>
  <si>
    <t>▲ 1.81</t>
  </si>
  <si>
    <t>▲ 0.16</t>
  </si>
  <si>
    <t>▲ 0.12</t>
  </si>
  <si>
    <t>▲ 0.29</t>
  </si>
  <si>
    <t>宇美町後期高齢者医療特別会計</t>
  </si>
  <si>
    <t>宇美町流域関連公共下水道事業会計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</si>
  <si>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</si>
  <si>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</si>
  <si>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</si>
  <si>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</si>
  <si>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</si>
  <si>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</si>
  <si>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</si>
  <si>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</si>
  <si>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</si>
  <si>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宇美町コミュニティー・センター</t>
    <rPh sb="0" eb="3">
      <t>ウミマチ</t>
    </rPh>
    <phoneticPr fontId="2"/>
  </si>
  <si>
    <t>宇美町庁舎建設等基金</t>
    <rPh sb="0" eb="3">
      <t>ウミマチ</t>
    </rPh>
    <rPh sb="3" eb="5">
      <t>チョウシャ</t>
    </rPh>
    <rPh sb="5" eb="7">
      <t>ケンセツ</t>
    </rPh>
    <rPh sb="7" eb="8">
      <t>トウ</t>
    </rPh>
    <rPh sb="8" eb="10">
      <t>キキン</t>
    </rPh>
    <phoneticPr fontId="5"/>
  </si>
  <si>
    <t>宇美町町制施行100周年記念事業基金</t>
    <rPh sb="0" eb="3">
      <t>ウミマチ</t>
    </rPh>
    <rPh sb="3" eb="5">
      <t>チョウセイ</t>
    </rPh>
    <rPh sb="5" eb="7">
      <t>シコウ</t>
    </rPh>
    <rPh sb="10" eb="12">
      <t>シュウネン</t>
    </rPh>
    <rPh sb="12" eb="14">
      <t>キネン</t>
    </rPh>
    <rPh sb="14" eb="16">
      <t>ジギョウ</t>
    </rPh>
    <rPh sb="16" eb="18">
      <t>キキン</t>
    </rPh>
    <phoneticPr fontId="5"/>
  </si>
  <si>
    <t>宇美町農業振興事業費財政基金</t>
    <rPh sb="0" eb="3">
      <t>ウミマチ</t>
    </rPh>
    <rPh sb="3" eb="5">
      <t>ノウギョウ</t>
    </rPh>
    <rPh sb="5" eb="7">
      <t>シンコウ</t>
    </rPh>
    <rPh sb="7" eb="10">
      <t>ジギョウヒ</t>
    </rPh>
    <rPh sb="10" eb="12">
      <t>ザイセイ</t>
    </rPh>
    <rPh sb="12" eb="14">
      <t>キキン</t>
    </rPh>
    <phoneticPr fontId="5"/>
  </si>
  <si>
    <t>北筑昇華苑組合（一般会計）</t>
  </si>
  <si>
    <t>福岡都市圏広域行政事業組合（一般会計）</t>
  </si>
  <si>
    <t>福岡都市圏広域行政事業組合（流域連携事業特別会計）</t>
  </si>
  <si>
    <t>福岡都市圏広域行政事業組合（競艇事業特別会計）</t>
  </si>
  <si>
    <t>粕屋南部消防組合（一般会計）</t>
  </si>
  <si>
    <t>粕屋南部消防組合（粕屋中南部休日診療所事業特別会計）</t>
  </si>
  <si>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</si>
  <si>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</si>
  <si>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福岡県市町村消防団員等公務災害補償組合（一般会計）</t>
  </si>
  <si>
    <t>福岡県市町村職員退職手当組合（一般会計）</t>
  </si>
  <si>
    <t>福岡県市町村職員退職手当組合（基金特別会計）</t>
    <rPh sb="15" eb="17">
      <t>キキン</t>
    </rPh>
    <phoneticPr fontId="2"/>
  </si>
  <si>
    <t>福岡県自治会館管理組合（一般会計）</t>
  </si>
  <si>
    <t>糟屋郡自治会館組合（一般会計）</t>
  </si>
  <si>
    <t>福岡県自治振興組合（一般会計）</t>
  </si>
  <si>
    <t>福岡県自治振興組合（公文書館事業特別会計）</t>
  </si>
  <si>
    <t>宇美町・志免町衛生施設組合（一般会計）</t>
  </si>
  <si>
    <t>福岡県介護保険広域連合（一般会計）</t>
  </si>
  <si>
    <t>福岡県介護保険広域連合（介護保険事業特別会計）</t>
  </si>
  <si>
    <t>福岡地区水道企業団（水道用水供給事業）</t>
  </si>
  <si>
    <t>糟屋郡篠栗町外一市五町財産組合（一般会計）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</si>
  <si>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</si>
  <si>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</si>
  <si>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</si>
  <si>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</si>
  <si>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</si>
  <si>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</si>
  <si>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</si>
  <si>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</si>
  <si>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</si>
  <si>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</si>
  <si>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</si>
  <si>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</si>
  <si>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</si>
  <si>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</si>
  <si>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</si>
  <si>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phoneticPr fontId="5"/>
  </si>
  <si>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</si>
  <si>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</si>
  <si>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</si>
  <si>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</si>
  <si>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</si>
  <si>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</si>
  <si>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</si>
  <si>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</si>
  <si>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</si>
  <si>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</si>
  <si>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</si>
  <si>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</si>
  <si>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公営企業債等繰入額が減少したこと、および充当可能基金が前年度に比べ増加したことなどに伴い、将来負担比率が前年度と比較して減少している。また、公営住宅の更新等により、有形固定資産減価償却率も昨年度に比べて大きく減少している。今後長期にわたり他の施設についても老朽化対策に取り組み維持管理を適切に進めていく方針である。</t>
    <rPh sb="70" eb="72">
      <t>コウエイ</t>
    </rPh>
    <rPh sb="72" eb="74">
      <t>ジュウタク</t>
    </rPh>
    <rPh sb="75" eb="77">
      <t>コウシン</t>
    </rPh>
    <rPh sb="77" eb="78">
      <t>トウ</t>
    </rPh>
    <rPh sb="82" eb="84">
      <t>ユウケイ</t>
    </rPh>
    <rPh sb="84" eb="86">
      <t>コテイ</t>
    </rPh>
    <rPh sb="86" eb="88">
      <t>シサン</t>
    </rPh>
    <rPh sb="88" eb="90">
      <t>ゲンカ</t>
    </rPh>
    <rPh sb="90" eb="92">
      <t>ショウキャク</t>
    </rPh>
    <rPh sb="92" eb="93">
      <t>リツ</t>
    </rPh>
    <rPh sb="94" eb="97">
      <t>サクネンド</t>
    </rPh>
    <rPh sb="98" eb="99">
      <t>クラ</t>
    </rPh>
    <rPh sb="101" eb="102">
      <t>オオ</t>
    </rPh>
    <rPh sb="104" eb="106">
      <t>ゲンショウ</t>
    </rPh>
    <phoneticPr fontId="5"/>
  </si>
  <si>
    <t>実質公債費比率は、前年度と比較して0.2ポイント減少しているが、類似団体と比較して高い水準である。今後は地方債の発行を当該年度の元金以内での発行となるよう調整し、地方債残高全体の抑制を図る方向であるため、実質公債費比率は低下してくるものと想定される。</t>
    <rPh sb="49" eb="51">
      <t>コンゴ</t>
    </rPh>
    <rPh sb="52" eb="55">
      <t>チホウサイ</t>
    </rPh>
    <rPh sb="56" eb="58">
      <t>ハッコウ</t>
    </rPh>
    <rPh sb="59" eb="61">
      <t>トウガイ</t>
    </rPh>
    <rPh sb="61" eb="63">
      <t>ネンド</t>
    </rPh>
    <rPh sb="64" eb="66">
      <t>ガンキン</t>
    </rPh>
    <rPh sb="66" eb="68">
      <t>イナイ</t>
    </rPh>
    <rPh sb="70" eb="72">
      <t>ハッコウ</t>
    </rPh>
    <rPh sb="77" eb="79">
      <t>チョウセイ</t>
    </rPh>
    <rPh sb="81" eb="84">
      <t>チホウサイ</t>
    </rPh>
    <rPh sb="84" eb="86">
      <t>ザンダカ</t>
    </rPh>
    <rPh sb="86" eb="88">
      <t>ゼンタイ</t>
    </rPh>
    <rPh sb="89" eb="91">
      <t>ヨクセイ</t>
    </rPh>
    <rPh sb="92" eb="93">
      <t>ハカ</t>
    </rPh>
    <rPh sb="94" eb="96">
      <t>ホウコウ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</si>
</sst>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D9C3-4924-BE2A-202335060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24513</c:v>
                </c:pt>
                <c:pt idx="1">
                  <c:v>39565</c:v>
                </c:pt>
                <c:pt idx="2">
                  <c:v>27728</c:v>
                </c:pt>
                <c:pt idx="3">
                  <c:v>15574</c:v>
                </c:pt>
                <c:pt idx="4">
                  <c:v>49174</c:v>
                </c:pt>
              </c:numCache>
            </c:numRef>
          </c:val>
          <c:smooth val="0"/>
          <c:extLst xmlns:c16r2="http://schemas.microsoft.com/office/drawing/2015/06/chart">
            <c:ext xmlns:c16="http://schemas.microsoft.com/office/drawing/2014/chart" uri="{C3380CC4-5D6E-409C-BE32-E72D297353CC}">
              <c16:uniqueId val="{00000001-D9C3-4924-BE2A-202335060B63}"/>
            </c:ext>
          </c:extLst>
        </c:ser>
        <c:dLbls>
          <c:showLegendKey val="0"/>
          <c:showVal val="0"/>
          <c:showCatName val="0"/>
          <c:showSerName val="0"/>
          <c:showPercent val="0"/>
          <c:showBubbleSize val="0"/>
        </c:dLbls>
        <c:marker val="1"/>
        <c:smooth val="0"/>
        <c:axId val="492477592"/>
        <c:axId val="493583216"/>
      </c:lineChart>
      <c:catAx>
        <c:axId val="492477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583216"/>
        <c:crosses val="autoZero"/>
        <c:auto val="1"/>
        <c:lblAlgn val="ctr"/>
        <c:lblOffset val="100"/>
        <c:tickLblSkip val="1"/>
        <c:tickMarkSkip val="1"/>
        <c:noMultiLvlLbl val="0"/>
      </c:catAx>
      <c:valAx>
        <c:axId val="493583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477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6.81</c:v>
                </c:pt>
                <c:pt idx="1">
                  <c:v>6.36</c:v>
                </c:pt>
                <c:pt idx="2">
                  <c:v>4.78</c:v>
                </c:pt>
                <c:pt idx="3">
                  <c:v>5.73</c:v>
                </c:pt>
                <c:pt idx="4">
                  <c:v>4.4400000000000004</c:v>
                </c:pt>
              </c:numCache>
            </c:numRef>
          </c:val>
          <c:extLst xmlns:c16r2="http://schemas.microsoft.com/office/drawing/2015/06/chart">
            <c:ext xmlns:c16="http://schemas.microsoft.com/office/drawing/2014/chart" uri="{C3380CC4-5D6E-409C-BE32-E72D297353CC}">
              <c16:uniqueId val="{00000000-36C2-4729-9A7D-C41B9498E3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8.11</c:v>
                </c:pt>
                <c:pt idx="1">
                  <c:v>19</c:v>
                </c:pt>
                <c:pt idx="2">
                  <c:v>20.92</c:v>
                </c:pt>
                <c:pt idx="3">
                  <c:v>20.14</c:v>
                </c:pt>
                <c:pt idx="4">
                  <c:v>20.48</c:v>
                </c:pt>
              </c:numCache>
            </c:numRef>
          </c:val>
          <c:extLst xmlns:c16r2="http://schemas.microsoft.com/office/drawing/2015/06/chart">
            <c:ext xmlns:c16="http://schemas.microsoft.com/office/drawing/2014/chart" uri="{C3380CC4-5D6E-409C-BE32-E72D297353CC}">
              <c16:uniqueId val="{00000001-36C2-4729-9A7D-C41B9498E346}"/>
            </c:ext>
          </c:extLst>
        </c:ser>
        <c:dLbls>
          <c:showLegendKey val="0"/>
          <c:showVal val="0"/>
          <c:showCatName val="0"/>
          <c:showSerName val="0"/>
          <c:showPercent val="0"/>
          <c:showBubbleSize val="0"/>
        </c:dLbls>
        <c:gapWidth val="250"/>
        <c:overlap val="100"/>
        <c:axId val="493541584"/>
        <c:axId val="49354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4.99</c:v>
                </c:pt>
                <c:pt idx="1">
                  <c:v>10.220000000000001</c:v>
                </c:pt>
                <c:pt idx="2">
                  <c:v>0.16</c:v>
                </c:pt>
                <c:pt idx="3">
                  <c:v>1.19</c:v>
                </c:pt>
                <c:pt idx="4">
                  <c:v>-1.1299999999999999</c:v>
                </c:pt>
              </c:numCache>
            </c:numRef>
          </c:val>
          <c:smooth val="0"/>
          <c:extLst xmlns:c16r2="http://schemas.microsoft.com/office/drawing/2015/06/chart">
            <c:ext xmlns:c16="http://schemas.microsoft.com/office/drawing/2014/chart" uri="{C3380CC4-5D6E-409C-BE32-E72D297353CC}">
              <c16:uniqueId val="{00000002-36C2-4729-9A7D-C41B9498E346}"/>
            </c:ext>
          </c:extLst>
        </c:ser>
        <c:dLbls>
          <c:showLegendKey val="0"/>
          <c:showVal val="0"/>
          <c:showCatName val="0"/>
          <c:showSerName val="0"/>
          <c:showPercent val="0"/>
          <c:showBubbleSize val="0"/>
        </c:dLbls>
        <c:marker val="1"/>
        <c:smooth val="0"/>
        <c:axId val="493541584"/>
        <c:axId val="493541968"/>
      </c:lineChart>
      <c:catAx>
        <c:axId val="49354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541968"/>
        <c:crosses val="autoZero"/>
        <c:auto val="1"/>
        <c:lblAlgn val="ctr"/>
        <c:lblOffset val="100"/>
        <c:tickLblSkip val="1"/>
        <c:tickMarkSkip val="1"/>
        <c:noMultiLvlLbl val="0"/>
      </c:catAx>
      <c:valAx>
        <c:axId val="49354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54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CB-4ED1-B31A-03C1E67A42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CB-4ED1-B31A-03C1E67A42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CB-4ED1-B31A-03C1E67A42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7CB-4ED1-B31A-03C1E67A42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7CB-4ED1-B31A-03C1E67A4281}"/>
            </c:ext>
          </c:extLst>
        </c:ser>
        <c:ser>
          <c:idx val="5"/>
          <c:order val="5"/>
          <c:tx>
            <c:strRef>
              <c:f>データシート!$A$32</c:f>
              <c:strCache>
                <c:ptCount val="1"/>
                <c:pt idx="0">
                  <c:v>宇美町流域関連公共下水道事業会計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0.99</c:v>
                </c:pt>
                <c:pt idx="4">
                  <c:v>#N/A</c:v>
                </c:pt>
                <c:pt idx="5">
                  <c:v>0.69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7CB-4ED1-B31A-03C1E67A4281}"/>
            </c:ext>
          </c:extLst>
        </c:ser>
        <c:ser>
          <c:idx val="6"/>
          <c:order val="6"/>
          <c:tx>
            <c:strRef>
              <c:f>データシート!$A$33</c:f>
              <c:strCache>
                <c:ptCount val="1"/>
                <c:pt idx="0">
                  <c:v>宇美町後期高齢者医療特別会計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0.24</c:v>
                </c:pt>
                <c:pt idx="4">
                  <c:v>#N/A</c:v>
                </c:pt>
                <c:pt idx="5">
                  <c:v>0.34</c:v>
                </c:pt>
                <c:pt idx="6">
                  <c:v>#N/A</c:v>
                </c:pt>
                <c:pt idx="7">
                  <c:v>0.27</c:v>
                </c:pt>
                <c:pt idx="8">
                  <c:v>#N/A</c:v>
                </c:pt>
                <c:pt idx="9">
                  <c:v>0.28000000000000003</c:v>
                </c:pt>
              </c:numCache>
            </c:numRef>
          </c:val>
          <c:extLst xmlns:c16r2="http://schemas.microsoft.com/office/drawing/2015/06/chart">
            <c:ext xmlns:c16="http://schemas.microsoft.com/office/drawing/2014/chart" uri="{C3380CC4-5D6E-409C-BE32-E72D297353CC}">
              <c16:uniqueId val="{00000006-A7CB-4ED1-B31A-03C1E67A4281}"/>
            </c:ext>
          </c:extLst>
        </c:ser>
        <c:ser>
          <c:idx val="7"/>
          <c:order val="7"/>
          <c:tx>
            <c:strRef>
              <c:f>データシート!$A$34</c:f>
              <c:strCache>
                <c:ptCount val="1"/>
                <c:pt idx="0">
                  <c:v>宇美町国民健康保険特別会計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1.81</c:v>
                </c:pt>
                <c:pt idx="1">
                  <c:v>#N/A</c:v>
                </c:pt>
                <c:pt idx="2">
                  <c:v>0.16</c:v>
                </c:pt>
                <c:pt idx="3">
                  <c:v>#N/A</c:v>
                </c:pt>
                <c:pt idx="4">
                  <c:v>0.12</c:v>
                </c:pt>
                <c:pt idx="5">
                  <c:v>#N/A</c:v>
                </c:pt>
                <c:pt idx="6">
                  <c:v>0.28999999999999998</c:v>
                </c:pt>
                <c:pt idx="7">
                  <c:v>#N/A</c:v>
                </c:pt>
                <c:pt idx="8">
                  <c:v>#N/A</c:v>
                </c:pt>
                <c:pt idx="9">
                  <c:v>1.62</c:v>
                </c:pt>
              </c:numCache>
            </c:numRef>
          </c:val>
          <c:extLst xmlns:c16r2="http://schemas.microsoft.com/office/drawing/2015/06/chart">
            <c:ext xmlns:c16="http://schemas.microsoft.com/office/drawing/2014/chart" uri="{C3380CC4-5D6E-409C-BE32-E72D297353CC}">
              <c16:uniqueId val="{00000007-A7CB-4ED1-B31A-03C1E67A42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6.81</c:v>
                </c:pt>
                <c:pt idx="2">
                  <c:v>#N/A</c:v>
                </c:pt>
                <c:pt idx="3">
                  <c:v>6.36</c:v>
                </c:pt>
                <c:pt idx="4">
                  <c:v>#N/A</c:v>
                </c:pt>
                <c:pt idx="5">
                  <c:v>4.7699999999999996</c:v>
                </c:pt>
                <c:pt idx="6">
                  <c:v>#N/A</c:v>
                </c:pt>
                <c:pt idx="7">
                  <c:v>5.72</c:v>
                </c:pt>
                <c:pt idx="8">
                  <c:v>#N/A</c:v>
                </c:pt>
                <c:pt idx="9">
                  <c:v>4.4400000000000004</c:v>
                </c:pt>
              </c:numCache>
            </c:numRef>
          </c:val>
          <c:extLst xmlns:c16r2="http://schemas.microsoft.com/office/drawing/2015/06/chart">
            <c:ext xmlns:c16="http://schemas.microsoft.com/office/drawing/2014/chart" uri="{C3380CC4-5D6E-409C-BE32-E72D297353CC}">
              <c16:uniqueId val="{00000008-A7CB-4ED1-B31A-03C1E67A4281}"/>
            </c:ext>
          </c:extLst>
        </c:ser>
        <c:ser>
          <c:idx val="9"/>
          <c:order val="9"/>
          <c:tx>
            <c:strRef>
              <c:f>データシート!$A$36</c:f>
              <c:strCache>
                <c:ptCount val="1"/>
                <c:pt idx="0">
                  <c:v>宇美町上水道事業会計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5.81</c:v>
                </c:pt>
                <c:pt idx="2">
                  <c:v>#N/A</c:v>
                </c:pt>
                <c:pt idx="3">
                  <c:v>5.74</c:v>
                </c:pt>
                <c:pt idx="4">
                  <c:v>#N/A</c:v>
                </c:pt>
                <c:pt idx="5">
                  <c:v>6.73</c:v>
                </c:pt>
                <c:pt idx="6">
                  <c:v>#N/A</c:v>
                </c:pt>
                <c:pt idx="7">
                  <c:v>6.76</c:v>
                </c:pt>
                <c:pt idx="8">
                  <c:v>#N/A</c:v>
                </c:pt>
                <c:pt idx="9">
                  <c:v>6.98</c:v>
                </c:pt>
              </c:numCache>
            </c:numRef>
          </c:val>
          <c:extLst xmlns:c16r2="http://schemas.microsoft.com/office/drawing/2015/06/chart">
            <c:ext xmlns:c16="http://schemas.microsoft.com/office/drawing/2014/chart" uri="{C3380CC4-5D6E-409C-BE32-E72D297353CC}">
              <c16:uniqueId val="{00000009-A7CB-4ED1-B31A-03C1E67A4281}"/>
            </c:ext>
          </c:extLst>
        </c:ser>
        <c:dLbls>
          <c:showLegendKey val="0"/>
          <c:showVal val="0"/>
          <c:showCatName val="0"/>
          <c:showSerName val="0"/>
          <c:showPercent val="0"/>
          <c:showBubbleSize val="0"/>
        </c:dLbls>
        <c:gapWidth val="150"/>
        <c:overlap val="100"/>
        <c:axId val="496769104"/>
        <c:axId val="496779376"/>
      </c:barChart>
      <c:catAx>
        <c:axId val="49676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779376"/>
        <c:crosses val="autoZero"/>
        <c:auto val="1"/>
        <c:lblAlgn val="ctr"/>
        <c:lblOffset val="100"/>
        <c:tickLblSkip val="1"/>
        <c:tickMarkSkip val="1"/>
        <c:noMultiLvlLbl val="0"/>
      </c:catAx>
      <c:valAx>
        <c:axId val="49677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769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899</c:v>
                </c:pt>
                <c:pt idx="5">
                  <c:v>898</c:v>
                </c:pt>
                <c:pt idx="8">
                  <c:v>917</c:v>
                </c:pt>
                <c:pt idx="11">
                  <c:v>1008</c:v>
                </c:pt>
                <c:pt idx="14">
                  <c:v>1008</c:v>
                </c:pt>
              </c:numCache>
            </c:numRef>
          </c:val>
          <c:extLst xmlns:c16r2="http://schemas.microsoft.com/office/drawing/2015/06/chart">
            <c:ext xmlns:c16="http://schemas.microsoft.com/office/drawing/2014/chart" uri="{C3380CC4-5D6E-409C-BE32-E72D297353CC}">
              <c16:uniqueId val="{00000000-3EE6-4492-9570-31BDE33626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E6-4492-9570-31BDE33626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85</c:v>
                </c:pt>
                <c:pt idx="3">
                  <c:v>79</c:v>
                </c:pt>
                <c:pt idx="6">
                  <c:v>95</c:v>
                </c:pt>
                <c:pt idx="9">
                  <c:v>98</c:v>
                </c:pt>
                <c:pt idx="12">
                  <c:v>111</c:v>
                </c:pt>
              </c:numCache>
            </c:numRef>
          </c:val>
          <c:extLst xmlns:c16r2="http://schemas.microsoft.com/office/drawing/2015/06/chart">
            <c:ext xmlns:c16="http://schemas.microsoft.com/office/drawing/2014/chart" uri="{C3380CC4-5D6E-409C-BE32-E72D297353CC}">
              <c16:uniqueId val="{00000002-3EE6-4492-9570-31BDE33626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9</c:v>
                </c:pt>
                <c:pt idx="6">
                  <c:v>7</c:v>
                </c:pt>
                <c:pt idx="9">
                  <c:v>17</c:v>
                </c:pt>
                <c:pt idx="12">
                  <c:v>4</c:v>
                </c:pt>
              </c:numCache>
            </c:numRef>
          </c:val>
          <c:extLst xmlns:c16r2="http://schemas.microsoft.com/office/drawing/2015/06/chart">
            <c:ext xmlns:c16="http://schemas.microsoft.com/office/drawing/2014/chart" uri="{C3380CC4-5D6E-409C-BE32-E72D297353CC}">
              <c16:uniqueId val="{00000003-3EE6-4492-9570-31BDE33626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509</c:v>
                </c:pt>
                <c:pt idx="3">
                  <c:v>429</c:v>
                </c:pt>
                <c:pt idx="6">
                  <c:v>393</c:v>
                </c:pt>
                <c:pt idx="9">
                  <c:v>374</c:v>
                </c:pt>
                <c:pt idx="12">
                  <c:v>370</c:v>
                </c:pt>
              </c:numCache>
            </c:numRef>
          </c:val>
          <c:extLst xmlns:c16r2="http://schemas.microsoft.com/office/drawing/2015/06/chart">
            <c:ext xmlns:c16="http://schemas.microsoft.com/office/drawing/2014/chart" uri="{C3380CC4-5D6E-409C-BE32-E72D297353CC}">
              <c16:uniqueId val="{00000004-3EE6-4492-9570-31BDE33626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E6-4492-9570-31BDE33626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E6-4492-9570-31BDE33626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949</c:v>
                </c:pt>
                <c:pt idx="3">
                  <c:v>888</c:v>
                </c:pt>
                <c:pt idx="6">
                  <c:v>908</c:v>
                </c:pt>
                <c:pt idx="9">
                  <c:v>992</c:v>
                </c:pt>
                <c:pt idx="12">
                  <c:v>1000</c:v>
                </c:pt>
              </c:numCache>
            </c:numRef>
          </c:val>
          <c:extLst xmlns:c16r2="http://schemas.microsoft.com/office/drawing/2015/06/chart">
            <c:ext xmlns:c16="http://schemas.microsoft.com/office/drawing/2014/chart" uri="{C3380CC4-5D6E-409C-BE32-E72D297353CC}">
              <c16:uniqueId val="{00000007-3EE6-4492-9570-31BDE336267B}"/>
            </c:ext>
          </c:extLst>
        </c:ser>
        <c:dLbls>
          <c:showLegendKey val="0"/>
          <c:showVal val="0"/>
          <c:showCatName val="0"/>
          <c:showSerName val="0"/>
          <c:showPercent val="0"/>
          <c:showBubbleSize val="0"/>
        </c:dLbls>
        <c:gapWidth val="100"/>
        <c:overlap val="100"/>
        <c:axId val="491679952"/>
        <c:axId val="49805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685</c:v>
                </c:pt>
                <c:pt idx="2">
                  <c:v>#N/A</c:v>
                </c:pt>
                <c:pt idx="3">
                  <c:v>#N/A</c:v>
                </c:pt>
                <c:pt idx="4">
                  <c:v>507</c:v>
                </c:pt>
                <c:pt idx="5">
                  <c:v>#N/A</c:v>
                </c:pt>
                <c:pt idx="6">
                  <c:v>#N/A</c:v>
                </c:pt>
                <c:pt idx="7">
                  <c:v>486</c:v>
                </c:pt>
                <c:pt idx="8">
                  <c:v>#N/A</c:v>
                </c:pt>
                <c:pt idx="9">
                  <c:v>#N/A</c:v>
                </c:pt>
                <c:pt idx="10">
                  <c:v>473</c:v>
                </c:pt>
                <c:pt idx="11">
                  <c:v>#N/A</c:v>
                </c:pt>
                <c:pt idx="12">
                  <c:v>#N/A</c:v>
                </c:pt>
                <c:pt idx="13">
                  <c:v>477</c:v>
                </c:pt>
                <c:pt idx="14">
                  <c:v>#N/A</c:v>
                </c:pt>
              </c:numCache>
            </c:numRef>
          </c:val>
          <c:smooth val="0"/>
          <c:extLst xmlns:c16r2="http://schemas.microsoft.com/office/drawing/2015/06/chart">
            <c:ext xmlns:c16="http://schemas.microsoft.com/office/drawing/2014/chart" uri="{C3380CC4-5D6E-409C-BE32-E72D297353CC}">
              <c16:uniqueId val="{00000008-3EE6-4492-9570-31BDE336267B}"/>
            </c:ext>
          </c:extLst>
        </c:ser>
        <c:dLbls>
          <c:showLegendKey val="0"/>
          <c:showVal val="0"/>
          <c:showCatName val="0"/>
          <c:showSerName val="0"/>
          <c:showPercent val="0"/>
          <c:showBubbleSize val="0"/>
        </c:dLbls>
        <c:marker val="1"/>
        <c:smooth val="0"/>
        <c:axId val="491679952"/>
        <c:axId val="498059248"/>
      </c:lineChart>
      <c:catAx>
        <c:axId val="49167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059248"/>
        <c:crosses val="autoZero"/>
        <c:auto val="1"/>
        <c:lblAlgn val="ctr"/>
        <c:lblOffset val="100"/>
        <c:tickLblSkip val="1"/>
        <c:tickMarkSkip val="1"/>
        <c:noMultiLvlLbl val="0"/>
      </c:catAx>
      <c:valAx>
        <c:axId val="49805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67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11889</c:v>
                </c:pt>
                <c:pt idx="5">
                  <c:v>11871</c:v>
                </c:pt>
                <c:pt idx="8">
                  <c:v>11815</c:v>
                </c:pt>
                <c:pt idx="11">
                  <c:v>11623</c:v>
                </c:pt>
                <c:pt idx="14">
                  <c:v>11407</c:v>
                </c:pt>
              </c:numCache>
            </c:numRef>
          </c:val>
          <c:extLst xmlns:c16r2="http://schemas.microsoft.com/office/drawing/2015/06/chart">
            <c:ext xmlns:c16="http://schemas.microsoft.com/office/drawing/2014/chart" uri="{C3380CC4-5D6E-409C-BE32-E72D297353CC}">
              <c16:uniqueId val="{00000000-762D-4866-B563-73C7BA7DC6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c:v>
                </c:pt>
                <c:pt idx="5">
                  <c:v>38</c:v>
                </c:pt>
                <c:pt idx="8">
                  <c:v>133</c:v>
                </c:pt>
                <c:pt idx="11">
                  <c:v>168</c:v>
                </c:pt>
                <c:pt idx="14">
                  <c:v>345</c:v>
                </c:pt>
              </c:numCache>
            </c:numRef>
          </c:val>
          <c:extLst xmlns:c16r2="http://schemas.microsoft.com/office/drawing/2015/06/chart">
            <c:ext xmlns:c16="http://schemas.microsoft.com/office/drawing/2014/chart" uri="{C3380CC4-5D6E-409C-BE32-E72D297353CC}">
              <c16:uniqueId val="{00000001-762D-4866-B563-73C7BA7DC6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1417</c:v>
                </c:pt>
                <c:pt idx="5">
                  <c:v>1343</c:v>
                </c:pt>
                <c:pt idx="8">
                  <c:v>1595</c:v>
                </c:pt>
                <c:pt idx="11">
                  <c:v>1875</c:v>
                </c:pt>
                <c:pt idx="14">
                  <c:v>2150</c:v>
                </c:pt>
              </c:numCache>
            </c:numRef>
          </c:val>
          <c:extLst xmlns:c16r2="http://schemas.microsoft.com/office/drawing/2015/06/chart">
            <c:ext xmlns:c16="http://schemas.microsoft.com/office/drawing/2014/chart" uri="{C3380CC4-5D6E-409C-BE32-E72D297353CC}">
              <c16:uniqueId val="{00000002-762D-4866-B563-73C7BA7DC6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2D-4866-B563-73C7BA7DC6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2D-4866-B563-73C7BA7DC6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2D-4866-B563-73C7BA7DC6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62D-4866-B563-73C7BA7DC6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716</c:v>
                </c:pt>
                <c:pt idx="3">
                  <c:v>630</c:v>
                </c:pt>
                <c:pt idx="6">
                  <c:v>608</c:v>
                </c:pt>
                <c:pt idx="9">
                  <c:v>518</c:v>
                </c:pt>
                <c:pt idx="12">
                  <c:v>415</c:v>
                </c:pt>
              </c:numCache>
            </c:numRef>
          </c:val>
          <c:extLst xmlns:c16r2="http://schemas.microsoft.com/office/drawing/2015/06/chart">
            <c:ext xmlns:c16="http://schemas.microsoft.com/office/drawing/2014/chart" uri="{C3380CC4-5D6E-409C-BE32-E72D297353CC}">
              <c16:uniqueId val="{00000007-762D-4866-B563-73C7BA7DC6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5225</c:v>
                </c:pt>
                <c:pt idx="3">
                  <c:v>5158</c:v>
                </c:pt>
                <c:pt idx="6">
                  <c:v>4581</c:v>
                </c:pt>
                <c:pt idx="9">
                  <c:v>3882</c:v>
                </c:pt>
                <c:pt idx="12">
                  <c:v>3565</c:v>
                </c:pt>
              </c:numCache>
            </c:numRef>
          </c:val>
          <c:extLst xmlns:c16r2="http://schemas.microsoft.com/office/drawing/2015/06/chart">
            <c:ext xmlns:c16="http://schemas.microsoft.com/office/drawing/2014/chart" uri="{C3380CC4-5D6E-409C-BE32-E72D297353CC}">
              <c16:uniqueId val="{00000008-762D-4866-B563-73C7BA7DC6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62D-4866-B563-73C7BA7DC6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9919</c:v>
                </c:pt>
                <c:pt idx="3">
                  <c:v>10307</c:v>
                </c:pt>
                <c:pt idx="6">
                  <c:v>10114</c:v>
                </c:pt>
                <c:pt idx="9">
                  <c:v>9750</c:v>
                </c:pt>
                <c:pt idx="12">
                  <c:v>9979</c:v>
                </c:pt>
              </c:numCache>
            </c:numRef>
          </c:val>
          <c:extLst xmlns:c16r2="http://schemas.microsoft.com/office/drawing/2015/06/chart">
            <c:ext xmlns:c16="http://schemas.microsoft.com/office/drawing/2014/chart" uri="{C3380CC4-5D6E-409C-BE32-E72D297353CC}">
              <c16:uniqueId val="{0000000A-762D-4866-B563-73C7BA7DC613}"/>
            </c:ext>
          </c:extLst>
        </c:ser>
        <c:dLbls>
          <c:showLegendKey val="0"/>
          <c:showVal val="0"/>
          <c:showCatName val="0"/>
          <c:showSerName val="0"/>
          <c:showPercent val="0"/>
          <c:showBubbleSize val="0"/>
        </c:dLbls>
        <c:gapWidth val="100"/>
        <c:overlap val="100"/>
        <c:axId val="502408032"/>
        <c:axId val="50240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2524</c:v>
                </c:pt>
                <c:pt idx="2">
                  <c:v>#N/A</c:v>
                </c:pt>
                <c:pt idx="3">
                  <c:v>#N/A</c:v>
                </c:pt>
                <c:pt idx="4">
                  <c:v>2842</c:v>
                </c:pt>
                <c:pt idx="5">
                  <c:v>#N/A</c:v>
                </c:pt>
                <c:pt idx="6">
                  <c:v>#N/A</c:v>
                </c:pt>
                <c:pt idx="7">
                  <c:v>1760</c:v>
                </c:pt>
                <c:pt idx="8">
                  <c:v>#N/A</c:v>
                </c:pt>
                <c:pt idx="9">
                  <c:v>#N/A</c:v>
                </c:pt>
                <c:pt idx="10">
                  <c:v>484</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B-762D-4866-B563-73C7BA7DC613}"/>
            </c:ext>
          </c:extLst>
        </c:ser>
        <c:dLbls>
          <c:showLegendKey val="0"/>
          <c:showVal val="0"/>
          <c:showCatName val="0"/>
          <c:showSerName val="0"/>
          <c:showPercent val="0"/>
          <c:showBubbleSize val="0"/>
        </c:dLbls>
        <c:marker val="1"/>
        <c:smooth val="0"/>
        <c:axId val="502408032"/>
        <c:axId val="502408416"/>
      </c:lineChart>
      <c:catAx>
        <c:axId val="5024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408416"/>
        <c:crosses val="autoZero"/>
        <c:auto val="1"/>
        <c:lblAlgn val="ctr"/>
        <c:lblOffset val="100"/>
        <c:tickLblSkip val="1"/>
        <c:tickMarkSkip val="1"/>
        <c:noMultiLvlLbl val="0"/>
      </c:catAx>
      <c:valAx>
        <c:axId val="50240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40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1451</c:v>
                </c:pt>
                <c:pt idx="1">
                  <c:v>1454</c:v>
                </c:pt>
                <c:pt idx="2">
                  <c:v>1468</c:v>
                </c:pt>
              </c:numCache>
            </c:numRef>
          </c:val>
          <c:extLst xmlns:c16r2="http://schemas.microsoft.com/office/drawing/2015/06/chart">
            <c:ext xmlns:c16="http://schemas.microsoft.com/office/drawing/2014/chart" uri="{C3380CC4-5D6E-409C-BE32-E72D297353CC}">
              <c16:uniqueId val="{00000000-0ED3-48C6-BEBF-F7DE85F7CD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ED3-48C6-BEBF-F7DE85F7CD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140</c:v>
                </c:pt>
                <c:pt idx="1">
                  <c:v>415</c:v>
                </c:pt>
                <c:pt idx="2">
                  <c:v>680</c:v>
                </c:pt>
              </c:numCache>
            </c:numRef>
          </c:val>
          <c:extLst xmlns:c16r2="http://schemas.microsoft.com/office/drawing/2015/06/chart">
            <c:ext xmlns:c16="http://schemas.microsoft.com/office/drawing/2014/chart" uri="{C3380CC4-5D6E-409C-BE32-E72D297353CC}">
              <c16:uniqueId val="{00000002-0ED3-48C6-BEBF-F7DE85F7CD2F}"/>
            </c:ext>
          </c:extLst>
        </c:ser>
        <c:dLbls>
          <c:showLegendKey val="0"/>
          <c:showVal val="0"/>
          <c:showCatName val="0"/>
          <c:showSerName val="0"/>
          <c:showPercent val="0"/>
          <c:showBubbleSize val="0"/>
        </c:dLbls>
        <c:gapWidth val="120"/>
        <c:overlap val="100"/>
        <c:axId val="502149152"/>
        <c:axId val="409459456"/>
      </c:barChart>
      <c:catAx>
        <c:axId val="5021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459456"/>
        <c:crosses val="autoZero"/>
        <c:auto val="1"/>
        <c:lblAlgn val="ctr"/>
        <c:lblOffset val="100"/>
        <c:tickLblSkip val="1"/>
        <c:tickMarkSkip val="1"/>
        <c:noMultiLvlLbl val="0"/>
      </c:catAx>
      <c:valAx>
        <c:axId val="409459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1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B8-463E-9797-CCC2072B7E68}"/>
                </c:ext>
                <c:ext xmlns:c15="http://schemas.microsoft.com/office/drawing/2012/chart" uri="{CE6537A1-D6FC-4f65-9D91-7224C49458BB}">
                  <c15:layout/>
                  <c15:dlblFieldTable>
                    <c15:dlblFTEntry>
                      <c15:txfldGUID>{52F6BA5A-6CED-4D09-9C97-FC3402885B49}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B8-463E-9797-CCC2072B7E68}"/>
                </c:ext>
                <c:ext xmlns:c15="http://schemas.microsoft.com/office/drawing/2012/chart" uri="{CE6537A1-D6FC-4f65-9D91-7224C49458BB}">
                  <c15:dlblFieldTable>
                    <c15:dlblFTEntry>
                      <c15:txfldGUID>{4DD6C3C9-F9D3-4220-AA31-F6C377753879}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B8-463E-9797-CCC2072B7E68}"/>
                </c:ext>
                <c:ext xmlns:c15="http://schemas.microsoft.com/office/drawing/2012/chart" uri="{CE6537A1-D6FC-4f65-9D91-7224C49458BB}">
                  <c15:dlblFieldTable>
                    <c15:dlblFTEntry>
                      <c15:txfldGUID>{BDBBC5C8-79A8-459D-A94D-C7C678F9838B}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B8-463E-9797-CCC2072B7E68}"/>
                </c:ext>
                <c:ext xmlns:c15="http://schemas.microsoft.com/office/drawing/2012/chart" uri="{CE6537A1-D6FC-4f65-9D91-7224C49458BB}">
                  <c15:dlblFieldTable>
                    <c15:dlblFTEntry>
                      <c15:txfldGUID>{F448CDDD-05EB-4E19-9C3E-4B288E732CF0}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B8-463E-9797-CCC2072B7E68}"/>
                </c:ext>
                <c:ext xmlns:c15="http://schemas.microsoft.com/office/drawing/2012/chart" uri="{CE6537A1-D6FC-4f65-9D91-7224C49458BB}">
                  <c15:dlblFieldTable>
                    <c15:dlblFTEntry>
                      <c15:txfldGUID>{1FC37F6B-5759-4ADD-91CA-50AFC0F9D845}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B8-463E-9797-CCC2072B7E68}"/>
                </c:ext>
                <c:ext xmlns:c15="http://schemas.microsoft.com/office/drawing/2012/chart" uri="{CE6537A1-D6FC-4f65-9D91-7224C49458BB}">
                  <c15:dlblFieldTable>
                    <c15:dlblFTEntry>
                      <c15:txfldGUID>{34F5A70F-77DE-474B-8F15-A87D30AD701C}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B8-463E-9797-CCC2072B7E68}"/>
                </c:ext>
                <c:ext xmlns:c15="http://schemas.microsoft.com/office/drawing/2012/chart" uri="{CE6537A1-D6FC-4f65-9D91-7224C49458BB}">
                  <c15:layout/>
                  <c15:dlblFieldTable>
                    <c15:dlblFTEntry>
                      <c15:txfldGUID>{30DD9582-1E3D-4859-8349-44ECFAF242D6}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B8-463E-9797-CCC2072B7E68}"/>
                </c:ext>
                <c:ext xmlns:c15="http://schemas.microsoft.com/office/drawing/2012/chart" uri="{CE6537A1-D6FC-4f65-9D91-7224C49458BB}">
                  <c15:layout/>
                  <c15:dlblFieldTable>
                    <c15:dlblFTEntry>
                      <c15:txfldGUID>{EDD93C20-E756-48CC-A0E3-8B576F333803}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B8-463E-9797-CCC2072B7E68}"/>
                </c:ext>
                <c:ext xmlns:c15="http://schemas.microsoft.com/office/drawing/2012/chart" uri="{CE6537A1-D6FC-4f65-9D91-7224C49458BB}">
                  <c15:layout/>
                  <c15:dlblFieldTable>
                    <c15:dlblFTEntry>
                      <c15:txfldGUID>{087EFECF-4D19-420F-B054-C8E4799EA26E}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79.8</c:v>
                </c:pt>
                <c:pt idx="16">
                  <c:v>61.1</c:v>
                </c:pt>
                <c:pt idx="24">
                  <c:v>62.7</c:v>
                </c:pt>
                <c:pt idx="32">
                  <c:v>44.3</c:v>
                </c:pt>
              </c:numCache>
            </c:numRef>
          </c:xVal>
          <c:yVal>
            <c:numRef>
              <c:f>公会計指標分析・財政指標組合せ分析表!$BP$51:$DC$51</c:f>
              <c:numCache>
                <c:formatCode>#,##0.0;"▲ "#,##0.0</c:formatCode>
                <c:ptCount val="40"/>
                <c:pt idx="0">
                  <c:v>40.700000000000003</c:v>
                </c:pt>
                <c:pt idx="16">
                  <c:v>29.1</c:v>
                </c:pt>
                <c:pt idx="24">
                  <c:v>7.7</c:v>
                </c:pt>
                <c:pt idx="32">
                  <c:v>0.9</c:v>
                </c:pt>
              </c:numCache>
            </c:numRef>
          </c:yVal>
          <c:smooth val="0"/>
          <c:extLst xmlns:c16r2="http://schemas.microsoft.com/office/drawing/2015/06/chart">
            <c:ext xmlns:c16="http://schemas.microsoft.com/office/drawing/2014/chart" uri="{C3380CC4-5D6E-409C-BE32-E72D297353CC}">
              <c16:uniqueId val="{00000009-59B8-463E-9797-CCC2072B7E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B8-463E-9797-CCC2072B7E68}"/>
                </c:ext>
                <c:ext xmlns:c15="http://schemas.microsoft.com/office/drawing/2012/chart" uri="{CE6537A1-D6FC-4f65-9D91-7224C49458BB}">
                  <c15:layout/>
                  <c15:dlblFieldTable>
                    <c15:dlblFTEntry>
                      <c15:txfldGUID>{35B16EEB-F0FC-4A63-A664-C8A357F5F672}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B8-463E-9797-CCC2072B7E68}"/>
                </c:ext>
                <c:ext xmlns:c15="http://schemas.microsoft.com/office/drawing/2012/chart" uri="{CE6537A1-D6FC-4f65-9D91-7224C49458BB}">
                  <c15:dlblFieldTable>
                    <c15:dlblFTEntry>
                      <c15:txfldGUID>{A289FD72-C866-4BC0-AF05-4E9060547CFA}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B8-463E-9797-CCC2072B7E68}"/>
                </c:ext>
                <c:ext xmlns:c15="http://schemas.microsoft.com/office/drawing/2012/chart" uri="{CE6537A1-D6FC-4f65-9D91-7224C49458BB}">
                  <c15:dlblFieldTable>
                    <c15:dlblFTEntry>
                      <c15:txfldGUID>{3C1BE292-9DC0-4D1F-8066-0A33F0F40436}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B8-463E-9797-CCC2072B7E68}"/>
                </c:ext>
                <c:ext xmlns:c15="http://schemas.microsoft.com/office/drawing/2012/chart" uri="{CE6537A1-D6FC-4f65-9D91-7224C49458BB}">
                  <c15:dlblFieldTable>
                    <c15:dlblFTEntry>
                      <c15:txfldGUID>{E73818E5-21A3-4796-AAB5-0945FAD23FA5}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B8-463E-9797-CCC2072B7E68}"/>
                </c:ext>
                <c:ext xmlns:c15="http://schemas.microsoft.com/office/drawing/2012/chart" uri="{CE6537A1-D6FC-4f65-9D91-7224C49458BB}">
                  <c15:dlblFieldTable>
                    <c15:dlblFTEntry>
                      <c15:txfldGUID>{1B6F1469-0A49-402A-877B-6BF30C7CC2EB}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B8-463E-9797-CCC2072B7E68}"/>
                </c:ext>
                <c:ext xmlns:c15="http://schemas.microsoft.com/office/drawing/2012/chart" uri="{CE6537A1-D6FC-4f65-9D91-7224C49458BB}">
                  <c15:dlblFieldTable>
                    <c15:dlblFTEntry>
                      <c15:txfldGUID>{D3C443D8-CABD-47FF-B556-FD5C779B83E6}</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219885880300999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B8-463E-9797-CCC2072B7E68}"/>
                </c:ext>
                <c:ext xmlns:c15="http://schemas.microsoft.com/office/drawing/2012/chart" uri="{CE6537A1-D6FC-4f65-9D91-7224C49458BB}">
                  <c15:layout/>
                  <c15:dlblFieldTable>
                    <c15:dlblFTEntry>
                      <c15:txfldGUID>{34BEEC59-60FA-46EB-8729-0DE14553C1C8}</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2091542136134611E-2"/>
                  <c:y val="-6.010612165732232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B8-463E-9797-CCC2072B7E68}"/>
                </c:ext>
                <c:ext xmlns:c15="http://schemas.microsoft.com/office/drawing/2012/chart" uri="{CE6537A1-D6FC-4f65-9D91-7224C49458BB}">
                  <c15:layout/>
                  <c15:dlblFieldTable>
                    <c15:dlblFTEntry>
                      <c15:txfldGUID>{B817A493-D196-4B24-B53D-4533A51F739B}</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2015750650234161E-2"/>
                  <c:y val="-6.937196255440800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B8-463E-9797-CCC2072B7E68}"/>
                </c:ext>
                <c:ext xmlns:c15="http://schemas.microsoft.com/office/drawing/2012/chart" uri="{CE6537A1-D6FC-4f65-9D91-7224C49458BB}">
                  <c15:layout/>
                  <c15:dlblFieldTable>
                    <c15:dlblFTEntry>
                      <c15:txfldGUID>{ACD23A26-8AF1-4A8D-A063-B5AB6A0E9139}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16">
                  <c:v>58.1</c:v>
                </c:pt>
                <c:pt idx="24">
                  <c:v>59.4</c:v>
                </c:pt>
                <c:pt idx="32">
                  <c:v>60.7</c:v>
                </c:pt>
              </c:numCache>
            </c:numRef>
          </c:xVal>
          <c:yVal>
            <c:numRef>
              <c:f>公会計指標分析・財政指標組合せ分析表!$BP$55:$DC$55</c:f>
              <c:numCache>
                <c:formatCode>#,##0.0;"▲ "#,##0.0</c:formatCode>
                <c:ptCount val="40"/>
                <c:pt idx="0">
                  <c:v>13</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59B8-463E-9797-CCC2072B7E68}"/>
            </c:ext>
          </c:extLst>
        </c:ser>
        <c:dLbls>
          <c:showLegendKey val="0"/>
          <c:showVal val="1"/>
          <c:showCatName val="0"/>
          <c:showSerName val="0"/>
          <c:showPercent val="0"/>
          <c:showBubbleSize val="0"/>
        </c:dLbls>
        <c:axId val="502183920"/>
        <c:axId val="502182352"/>
      </c:scatterChart>
      <c:valAx>
        <c:axId val="502183920"/>
        <c:scaling>
          <c:orientation val="minMax"/>
          <c:max val="83"/>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182352"/>
        <c:crosses val="autoZero"/>
        <c:crossBetween val="midCat"/>
      </c:valAx>
      <c:valAx>
        <c:axId val="502182352"/>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18392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4D-472B-B470-17CBD4B93C1B}"/>
                </c:ext>
                <c:ext xmlns:c15="http://schemas.microsoft.com/office/drawing/2012/chart" uri="{CE6537A1-D6FC-4f65-9D91-7224C49458BB}">
                  <c15:layout/>
                  <c15:dlblFieldTable>
                    <c15:dlblFTEntry>
                      <c15:txfldGUID>{D5F88BF8-E736-4723-8B45-E6157E5BDA6C}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4D-472B-B470-17CBD4B93C1B}"/>
                </c:ext>
                <c:ext xmlns:c15="http://schemas.microsoft.com/office/drawing/2012/chart" uri="{CE6537A1-D6FC-4f65-9D91-7224C49458BB}">
                  <c15:dlblFieldTable>
                    <c15:dlblFTEntry>
                      <c15:txfldGUID>{2C5A9598-8DF6-43B5-87DF-11E5927A7182}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4D-472B-B470-17CBD4B93C1B}"/>
                </c:ext>
                <c:ext xmlns:c15="http://schemas.microsoft.com/office/drawing/2012/chart" uri="{CE6537A1-D6FC-4f65-9D91-7224C49458BB}">
                  <c15:dlblFieldTable>
                    <c15:dlblFTEntry>
                      <c15:txfldGUID>{7BF89666-CACB-4A0A-A2E5-9E60E9F389C8}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4D-472B-B470-17CBD4B93C1B}"/>
                </c:ext>
                <c:ext xmlns:c15="http://schemas.microsoft.com/office/drawing/2012/chart" uri="{CE6537A1-D6FC-4f65-9D91-7224C49458BB}">
                  <c15:dlblFieldTable>
                    <c15:dlblFTEntry>
                      <c15:txfldGUID>{EA1C05C8-5C17-4E90-B2D2-C74FACC8523F}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4D-472B-B470-17CBD4B93C1B}"/>
                </c:ext>
                <c:ext xmlns:c15="http://schemas.microsoft.com/office/drawing/2012/chart" uri="{CE6537A1-D6FC-4f65-9D91-7224C49458BB}">
                  <c15:dlblFieldTable>
                    <c15:dlblFTEntry>
                      <c15:txfldGUID>{2D7D0E5D-CBA8-4749-AB25-413F30C56CBF}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4D-472B-B470-17CBD4B93C1B}"/>
                </c:ext>
                <c:ext xmlns:c15="http://schemas.microsoft.com/office/drawing/2012/chart" uri="{CE6537A1-D6FC-4f65-9D91-7224C49458BB}">
                  <c15:layout/>
                  <c15:dlblFieldTable>
                    <c15:dlblFTEntry>
                      <c15:txfldGUID>{7F61098C-6B3B-4B5F-80DD-38D235A6E01A}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4D-472B-B470-17CBD4B93C1B}"/>
                </c:ext>
                <c:ext xmlns:c15="http://schemas.microsoft.com/office/drawing/2012/chart" uri="{CE6537A1-D6FC-4f65-9D91-7224C49458BB}">
                  <c15:layout/>
                  <c15:dlblFieldTable>
                    <c15:dlblFTEntry>
                      <c15:txfldGUID>{8D64151C-6758-46B6-BC63-D85C60C34228}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4D-472B-B470-17CBD4B93C1B}"/>
                </c:ext>
                <c:ext xmlns:c15="http://schemas.microsoft.com/office/drawing/2012/chart" uri="{CE6537A1-D6FC-4f65-9D91-7224C49458BB}">
                  <c15:layout/>
                  <c15:dlblFieldTable>
                    <c15:dlblFTEntry>
                      <c15:txfldGUID>{836CCC1E-2827-4F5F-8C58-445630D07439}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4D-472B-B470-17CBD4B93C1B}"/>
                </c:ext>
                <c:ext xmlns:c15="http://schemas.microsoft.com/office/drawing/2012/chart" uri="{CE6537A1-D6FC-4f65-9D91-7224C49458BB}">
                  <c15:layout/>
                  <c15:dlblFieldTable>
                    <c15:dlblFTEntry>
                      <c15:txfldGUID>{846823C0-D8C8-4F97-9910-1AA234AE6420}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9.8000000000000007</c:v>
                </c:pt>
                <c:pt idx="16">
                  <c:v>9.1</c:v>
                </c:pt>
                <c:pt idx="24">
                  <c:v>7.9</c:v>
                </c:pt>
                <c:pt idx="32">
                  <c:v>7.7</c:v>
                </c:pt>
              </c:numCache>
            </c:numRef>
          </c:xVal>
          <c:yVal>
            <c:numRef>
              <c:f>公会計指標分析・財政指標組合せ分析表!$BP$73:$DC$73</c:f>
              <c:numCache>
                <c:formatCode>#,##0.0;"▲ "#,##0.0</c:formatCode>
                <c:ptCount val="40"/>
                <c:pt idx="0">
                  <c:v>40.700000000000003</c:v>
                </c:pt>
                <c:pt idx="8">
                  <c:v>46.5</c:v>
                </c:pt>
                <c:pt idx="16">
                  <c:v>29.1</c:v>
                </c:pt>
                <c:pt idx="24">
                  <c:v>7.7</c:v>
                </c:pt>
                <c:pt idx="32">
                  <c:v>0.9</c:v>
                </c:pt>
              </c:numCache>
            </c:numRef>
          </c:yVal>
          <c:smooth val="0"/>
          <c:extLst xmlns:c16r2="http://schemas.microsoft.com/office/drawing/2015/06/chart">
            <c:ext xmlns:c16="http://schemas.microsoft.com/office/drawing/2014/chart" uri="{C3380CC4-5D6E-409C-BE32-E72D297353CC}">
              <c16:uniqueId val="{00000009-9C4D-472B-B470-17CBD4B93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4D-472B-B470-17CBD4B93C1B}"/>
                </c:ext>
                <c:ext xmlns:c15="http://schemas.microsoft.com/office/drawing/2012/chart" uri="{CE6537A1-D6FC-4f65-9D91-7224C49458BB}">
                  <c15:layout/>
                  <c15:dlblFieldTable>
                    <c15:dlblFTEntry>
                      <c15:txfldGUID>{E8554132-F518-499F-8623-FEEC9CCB9F38}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4D-472B-B470-17CBD4B93C1B}"/>
                </c:ext>
                <c:ext xmlns:c15="http://schemas.microsoft.com/office/drawing/2012/chart" uri="{CE6537A1-D6FC-4f65-9D91-7224C49458BB}">
                  <c15:dlblFieldTable>
                    <c15:dlblFTEntry>
                      <c15:txfldGUID>{476986FB-A92F-4F1A-9F85-ED35DD3FCFEC}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4D-472B-B470-17CBD4B93C1B}"/>
                </c:ext>
                <c:ext xmlns:c15="http://schemas.microsoft.com/office/drawing/2012/chart" uri="{CE6537A1-D6FC-4f65-9D91-7224C49458BB}">
                  <c15:dlblFieldTable>
                    <c15:dlblFTEntry>
                      <c15:txfldGUID>{89DCCAE8-BA50-4A8E-837E-45957416DEF9}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4D-472B-B470-17CBD4B93C1B}"/>
                </c:ext>
                <c:ext xmlns:c15="http://schemas.microsoft.com/office/drawing/2012/chart" uri="{CE6537A1-D6FC-4f65-9D91-7224C49458BB}">
                  <c15:dlblFieldTable>
                    <c15:dlblFTEntry>
                      <c15:txfldGUID>{CB041178-85EA-4D1A-8C4D-3D8E8F967FB4}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4D-472B-B470-17CBD4B93C1B}"/>
                </c:ext>
                <c:ext xmlns:c15="http://schemas.microsoft.com/office/drawing/2012/chart" uri="{CE6537A1-D6FC-4f65-9D91-7224C49458BB}">
                  <c15:dlblFieldTable>
                    <c15:dlblFTEntry>
                      <c15:txfldGUID>{6F9B9C9F-B564-4C44-A799-93106DB91A9B}</c15:txfldGUID>
                      <c15:f>#REF!</c15:f>
                      <c15:dlblFieldTableCache>
                        <c:ptCount val="1"/>
                        <c:pt idx="0">
                          <c:v>#REF!</c:v>
                        </c:pt>
                      </c15:dlblFieldTableCache>
                    </c15:dlblFTEntry>
                  </c15:dlblFieldTable>
                  <c15:showDataLabelsRange val="0"/>
                </c:ext>
              </c:extLst>
            </c:dLbl>
            <c:dLbl>
              <c:idx val="8"/>
              <c:layout>
                <c:manualLayout>
                  <c:x val="0"/>
                  <c:y val="-2.045044650104424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4D-472B-B470-17CBD4B93C1B}"/>
                </c:ext>
                <c:ext xmlns:c15="http://schemas.microsoft.com/office/drawing/2012/chart" uri="{CE6537A1-D6FC-4f65-9D91-7224C49458BB}">
                  <c15:layout/>
                  <c15:dlblFieldTable>
                    <c15:dlblFTEntry>
                      <c15:txfldGUID>{6BDF5A1B-7784-45A6-A969-ACC4C23CE376}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3.6408141066519989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4D-472B-B470-17CBD4B93C1B}"/>
                </c:ext>
                <c:ext xmlns:c15="http://schemas.microsoft.com/office/drawing/2012/chart" uri="{CE6537A1-D6FC-4f65-9D91-7224C49458BB}">
                  <c15:layout/>
                  <c15:dlblFieldTable>
                    <c15:dlblFTEntry>
                      <c15:txfldGUID>{412A2AD6-5033-4F14-B957-B7DD73BEBB19}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680946115060745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4D-472B-B470-17CBD4B93C1B}"/>
                </c:ext>
                <c:ext xmlns:c15="http://schemas.microsoft.com/office/drawing/2012/chart" uri="{CE6537A1-D6FC-4f65-9D91-7224C49458BB}">
                  <c15:layout/>
                  <c15:dlblFieldTable>
                    <c15:dlblFTEntry>
                      <c15:txfldGUID>{07D5FB9B-4229-4E3C-930D-3FD5148657CC}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4D-472B-B470-17CBD4B93C1B}"/>
                </c:ext>
                <c:ext xmlns:c15="http://schemas.microsoft.com/office/drawing/2012/chart" uri="{CE6537A1-D6FC-4f65-9D91-7224C49458BB}">
                  <c15:layout/>
                  <c15:dlblFieldTable>
                    <c15:dlblFTEntry>
                      <c15:txfldGUID>{8831C49B-1407-460F-A35D-740F73255863}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9C4D-472B-B470-17CBD4B93C1B}"/>
            </c:ext>
          </c:extLst>
        </c:ser>
        <c:dLbls>
          <c:showLegendKey val="0"/>
          <c:showVal val="1"/>
          <c:showCatName val="0"/>
          <c:showSerName val="0"/>
          <c:showPercent val="0"/>
          <c:showBubbleSize val="0"/>
        </c:dLbls>
        <c:axId val="502189408"/>
        <c:axId val="502184704"/>
      </c:scatterChart>
      <c:valAx>
        <c:axId val="502189408"/>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184704"/>
        <c:crosses val="autoZero"/>
        <c:crossBetween val="midCat"/>
      </c:valAx>
      <c:valAx>
        <c:axId val="502184704"/>
        <c:scaling>
          <c:orientation val="minMax"/>
          <c:max val="5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18940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実質公債費比率（</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カ年平均）は、令和元年度は</a:t>
          </a:r>
          <a:r>
            <a:rPr kumimoji="1" lang="en-US" altLang="ja-JP" sz="1050">
              <a:solidFill>
                <a:sysClr val="windowText" lastClr="000000"/>
              </a:solidFill>
              <a:latin typeface="ＭＳ ゴシック" pitchFamily="49" charset="-128"/>
              <a:ea typeface="ＭＳ ゴシック" pitchFamily="49" charset="-128"/>
            </a:rPr>
            <a:t>7.7%</a:t>
          </a:r>
          <a:r>
            <a:rPr kumimoji="1" lang="ja-JP" altLang="en-US" sz="1050">
              <a:solidFill>
                <a:sysClr val="windowText" lastClr="000000"/>
              </a:solidFill>
              <a:latin typeface="ＭＳ ゴシック" pitchFamily="49" charset="-128"/>
              <a:ea typeface="ＭＳ ゴシック" pitchFamily="49" charset="-128"/>
            </a:rPr>
            <a:t>となっており、前年度比</a:t>
          </a:r>
          <a:r>
            <a:rPr kumimoji="1" lang="en-US" altLang="ja-JP" sz="1050">
              <a:solidFill>
                <a:sysClr val="windowText" lastClr="000000"/>
              </a:solidFill>
              <a:latin typeface="ＭＳ ゴシック" pitchFamily="49" charset="-128"/>
              <a:ea typeface="ＭＳ ゴシック" pitchFamily="49" charset="-128"/>
            </a:rPr>
            <a:t>0.2</a:t>
          </a:r>
          <a:r>
            <a:rPr kumimoji="1" lang="ja-JP" altLang="en-US" sz="1050">
              <a:solidFill>
                <a:sysClr val="windowText" lastClr="000000"/>
              </a:solidFill>
              <a:latin typeface="ＭＳ ゴシック" pitchFamily="49" charset="-128"/>
              <a:ea typeface="ＭＳ ゴシック" pitchFamily="49" charset="-128"/>
            </a:rPr>
            <a:t>ポイント減少した。単年度の数値においては</a:t>
          </a:r>
          <a:r>
            <a:rPr kumimoji="1" lang="en-US" altLang="ja-JP" sz="1050">
              <a:solidFill>
                <a:sysClr val="windowText" lastClr="000000"/>
              </a:solidFill>
              <a:latin typeface="ＭＳ ゴシック" pitchFamily="49" charset="-128"/>
              <a:ea typeface="ＭＳ ゴシック" pitchFamily="49" charset="-128"/>
            </a:rPr>
            <a:t>0.2</a:t>
          </a:r>
          <a:r>
            <a:rPr kumimoji="1" lang="ja-JP" altLang="en-US" sz="1050">
              <a:solidFill>
                <a:sysClr val="windowText" lastClr="000000"/>
              </a:solidFill>
              <a:latin typeface="ＭＳ ゴシック" pitchFamily="49" charset="-128"/>
              <a:ea typeface="ＭＳ ゴシック" pitchFamily="49" charset="-128"/>
            </a:rPr>
            <a:t>ポイント増の</a:t>
          </a:r>
          <a:r>
            <a:rPr kumimoji="1" lang="en-US" altLang="ja-JP" sz="1050">
              <a:solidFill>
                <a:sysClr val="windowText" lastClr="000000"/>
              </a:solidFill>
              <a:latin typeface="ＭＳ ゴシック" pitchFamily="49" charset="-128"/>
              <a:ea typeface="ＭＳ ゴシック" pitchFamily="49" charset="-128"/>
            </a:rPr>
            <a:t>7.7%</a:t>
          </a:r>
          <a:r>
            <a:rPr kumimoji="1" lang="ja-JP" altLang="en-US" sz="1050">
              <a:solidFill>
                <a:sysClr val="windowText" lastClr="000000"/>
              </a:solidFill>
              <a:latin typeface="ＭＳ ゴシック" pitchFamily="49" charset="-128"/>
              <a:ea typeface="ＭＳ ゴシック" pitchFamily="49" charset="-128"/>
            </a:rPr>
            <a:t>となっている。</a:t>
          </a:r>
        </a:p>
        <a:p>
          <a:r>
            <a:rPr kumimoji="1" lang="ja-JP" altLang="en-US" sz="1050">
              <a:solidFill>
                <a:sysClr val="windowText" lastClr="000000"/>
              </a:solidFill>
              <a:latin typeface="ＭＳ ゴシック" pitchFamily="49" charset="-128"/>
              <a:ea typeface="ＭＳ ゴシック" pitchFamily="49" charset="-128"/>
            </a:rPr>
            <a:t>　</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カ年平均値の改善要因は平成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年度の単年度数値（</a:t>
          </a:r>
          <a:r>
            <a:rPr kumimoji="1" lang="en-US" altLang="ja-JP" sz="1050">
              <a:solidFill>
                <a:sysClr val="windowText" lastClr="000000"/>
              </a:solidFill>
              <a:latin typeface="ＭＳ ゴシック" pitchFamily="49" charset="-128"/>
              <a:ea typeface="ＭＳ ゴシック" pitchFamily="49" charset="-128"/>
            </a:rPr>
            <a:t>9.8</a:t>
          </a:r>
          <a:r>
            <a:rPr kumimoji="1" lang="ja-JP" altLang="en-US" sz="1050">
              <a:solidFill>
                <a:sysClr val="windowText" lastClr="000000"/>
              </a:solidFill>
              <a:latin typeface="ＭＳ ゴシック" pitchFamily="49" charset="-128"/>
              <a:ea typeface="ＭＳ ゴシック" pitchFamily="49" charset="-128"/>
            </a:rPr>
            <a:t>）と令和元年度の単年度数値（</a:t>
          </a:r>
          <a:r>
            <a:rPr kumimoji="1" lang="en-US" altLang="ja-JP" sz="1050">
              <a:solidFill>
                <a:sysClr val="windowText" lastClr="000000"/>
              </a:solidFill>
              <a:latin typeface="ＭＳ ゴシック" pitchFamily="49" charset="-128"/>
              <a:ea typeface="ＭＳ ゴシック" pitchFamily="49" charset="-128"/>
            </a:rPr>
            <a:t>7.7</a:t>
          </a:r>
          <a:r>
            <a:rPr kumimoji="1" lang="ja-JP" altLang="en-US" sz="1050">
              <a:solidFill>
                <a:sysClr val="windowText" lastClr="000000"/>
              </a:solidFill>
              <a:latin typeface="ＭＳ ゴシック" pitchFamily="49" charset="-128"/>
              <a:ea typeface="ＭＳ ゴシック" pitchFamily="49" charset="-128"/>
            </a:rPr>
            <a:t>）の差によるものである。</a:t>
          </a:r>
          <a:endParaRPr kumimoji="1" lang="en-US" altLang="ja-JP" sz="1050">
            <a:solidFill>
              <a:sysClr val="windowText" lastClr="000000"/>
            </a:solidFill>
            <a:latin typeface="ＭＳ ゴシック" pitchFamily="49" charset="-128"/>
            <a:ea typeface="ＭＳ ゴシック" pitchFamily="49" charset="-128"/>
          </a:endParaRPr>
        </a:p>
        <a:p>
          <a:r>
            <a:rPr kumimoji="1" lang="en-US" altLang="ja-JP" sz="1050" baseline="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単年度数値の悪化要因としては、地方道路等整備事業債の償還が開始したこと及び債務負担行為が増加したことに伴い、元利償還金等が増加し、臨時財政対策債発行可能額が前年度から減となったことに伴い、標準財政規模が前年度から減となったことによるものであ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　今後の見通しについては、令和</a:t>
          </a:r>
          <a:r>
            <a:rPr kumimoji="1" lang="en-US" altLang="ja-JP" sz="1050">
              <a:solidFill>
                <a:sysClr val="windowText" lastClr="000000"/>
              </a:solidFill>
              <a:latin typeface="ＭＳ ゴシック" pitchFamily="49" charset="-128"/>
              <a:ea typeface="ＭＳ ゴシック" pitchFamily="49" charset="-128"/>
            </a:rPr>
            <a:t>2</a:t>
          </a:r>
          <a:r>
            <a:rPr kumimoji="1" lang="ja-JP" altLang="en-US" sz="1050">
              <a:solidFill>
                <a:sysClr val="windowText" lastClr="000000"/>
              </a:solidFill>
              <a:latin typeface="ＭＳ ゴシック" pitchFamily="49" charset="-128"/>
              <a:ea typeface="ＭＳ ゴシック" pitchFamily="49" charset="-128"/>
            </a:rPr>
            <a:t>年度から公営企業債等繰入額が大幅に増加する見込みのため、単年度数値は悪化する見込みであるが、</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ヶ年平均値では令和</a:t>
          </a:r>
          <a:r>
            <a:rPr kumimoji="1" lang="en-US" altLang="ja-JP" sz="1050">
              <a:solidFill>
                <a:sysClr val="windowText" lastClr="000000"/>
              </a:solidFill>
              <a:latin typeface="ＭＳ ゴシック" pitchFamily="49" charset="-128"/>
              <a:ea typeface="ＭＳ ゴシック" pitchFamily="49" charset="-128"/>
            </a:rPr>
            <a:t>2</a:t>
          </a:r>
          <a:r>
            <a:rPr kumimoji="1" lang="ja-JP" altLang="en-US" sz="1050">
              <a:solidFill>
                <a:sysClr val="windowText" lastClr="000000"/>
              </a:solidFill>
              <a:latin typeface="ＭＳ ゴシック" pitchFamily="49" charset="-128"/>
              <a:ea typeface="ＭＳ ゴシック" pitchFamily="49" charset="-128"/>
            </a:rPr>
            <a:t>年度の数値が平成</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年度とそれほど差が無く本年度と同程度で推移すると見込まれるため、引き続き地方債残高の適切な管理に努める。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将来負担比率は、令和元年度は</a:t>
          </a:r>
          <a:r>
            <a:rPr kumimoji="1" lang="en-US" altLang="ja-JP" sz="1200">
              <a:solidFill>
                <a:sysClr val="windowText" lastClr="000000"/>
              </a:solidFill>
              <a:latin typeface="ＭＳ ゴシック" pitchFamily="49" charset="-128"/>
              <a:ea typeface="ＭＳ ゴシック" pitchFamily="49" charset="-128"/>
            </a:rPr>
            <a:t>0.9</a:t>
          </a:r>
          <a:r>
            <a:rPr kumimoji="1" lang="ja-JP" altLang="en-US" sz="1200">
              <a:solidFill>
                <a:sysClr val="windowText" lastClr="000000"/>
              </a:solidFill>
              <a:latin typeface="ＭＳ ゴシック" pitchFamily="49" charset="-128"/>
              <a:ea typeface="ＭＳ ゴシック" pitchFamily="49" charset="-128"/>
            </a:rPr>
            <a:t>％となっており、前年度比</a:t>
          </a:r>
          <a:r>
            <a:rPr kumimoji="1" lang="en-US" altLang="ja-JP" sz="1200">
              <a:solidFill>
                <a:sysClr val="windowText" lastClr="000000"/>
              </a:solidFill>
              <a:latin typeface="ＭＳ ゴシック" pitchFamily="49" charset="-128"/>
              <a:ea typeface="ＭＳ ゴシック" pitchFamily="49" charset="-128"/>
            </a:rPr>
            <a:t>6.8</a:t>
          </a:r>
          <a:r>
            <a:rPr kumimoji="1" lang="ja-JP" altLang="en-US" sz="1200">
              <a:solidFill>
                <a:sysClr val="windowText" lastClr="000000"/>
              </a:solidFill>
              <a:latin typeface="ＭＳ ゴシック" pitchFamily="49" charset="-128"/>
              <a:ea typeface="ＭＳ ゴシック" pitchFamily="49" charset="-128"/>
            </a:rPr>
            <a:t>ポイント減少した。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要因は、令和元年度の地方債新規発行額（</a:t>
          </a:r>
          <a:r>
            <a:rPr kumimoji="1" lang="en-US" altLang="ja-JP" sz="1200">
              <a:solidFill>
                <a:sysClr val="windowText" lastClr="000000"/>
              </a:solidFill>
              <a:latin typeface="ＭＳ ゴシック" pitchFamily="49" charset="-128"/>
              <a:ea typeface="ＭＳ ゴシック" pitchFamily="49" charset="-128"/>
            </a:rPr>
            <a:t>11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6,801</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千円）が元金償還額（</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3,816</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千円）を</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2,984</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千円上回ったため、地方債残高が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2,884</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千円増加したものの、流域関連公共下水道事業会計への一般会計繰入金が平成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年度と令和元年度との比較で</a:t>
          </a:r>
          <a:r>
            <a:rPr kumimoji="1" lang="en-US" altLang="ja-JP" sz="1200">
              <a:solidFill>
                <a:sysClr val="windowText" lastClr="000000"/>
              </a:solidFill>
              <a:latin typeface="ＭＳ ゴシック" pitchFamily="49" charset="-128"/>
              <a:ea typeface="ＭＳ ゴシック" pitchFamily="49" charset="-128"/>
            </a:rPr>
            <a:t>6,600</a:t>
          </a:r>
          <a:r>
            <a:rPr kumimoji="1" lang="ja-JP" altLang="en-US" sz="1200">
              <a:solidFill>
                <a:sysClr val="windowText" lastClr="000000"/>
              </a:solidFill>
              <a:latin typeface="ＭＳ ゴシック" pitchFamily="49" charset="-128"/>
              <a:ea typeface="ＭＳ ゴシック" pitchFamily="49" charset="-128"/>
            </a:rPr>
            <a:t>万円減少したこと等により、公営企業債等繰入見込額が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1,741</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千円減少したことに加え、充当可能基金が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7,500</a:t>
          </a:r>
          <a:r>
            <a:rPr kumimoji="1" lang="ja-JP" altLang="en-US" sz="1200">
              <a:solidFill>
                <a:sysClr val="windowText" lastClr="000000"/>
              </a:solidFill>
              <a:latin typeface="ＭＳ ゴシック" pitchFamily="49" charset="-128"/>
              <a:ea typeface="ＭＳ ゴシック" pitchFamily="49" charset="-128"/>
            </a:rPr>
            <a:t>万円増加したことが挙げられる。</a:t>
          </a:r>
        </a:p>
        <a:p>
          <a:r>
            <a:rPr kumimoji="1" lang="ja-JP" altLang="en-US" sz="1200">
              <a:solidFill>
                <a:sysClr val="windowText" lastClr="000000"/>
              </a:solidFill>
              <a:latin typeface="ＭＳ ゴシック" pitchFamily="49" charset="-128"/>
              <a:ea typeface="ＭＳ ゴシック" pitchFamily="49" charset="-128"/>
            </a:rPr>
            <a:t>　今後は、新発債の抑制（当該年度の元金償還金の額以内の新発債の発行を堅持）による地方債の適正な管理を行うとともに、基金に頼らない財政運営に取り組み、退職手当の見込みや一部事務組合負担金などの将来負担にも留意し、中長期的視点に立った健全な財政運営に努める。</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福岡県宇美町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・今後想定される庁舎等の維持補修及び令和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年に予定されている宇美町町制施行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周年記念事業の財源とする目的で、平成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月に創設した「宇美町庁舎建設等基金」及び「宇美町町制施行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周年記念事業基金」に令和元年度補正予算編成時に生じた財源剰余額を合計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万円積み立てた。更に生じた財源剰余額については、財政調整基金に積立てることができたため、基金全体で約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決算剰余金等については、当初予算編成時の取崩額の積戻しを除いては、特定目的基金に想定される事業費分を優先的に積立てを行い、基金の使途の明確化を図る。更に生じた剰余額については、災害等の不測の事態に備えるため財政調整基金に積立てる方針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・宇美町庁舎建設等基金：役場本庁舎等公共施設の建設費等（新設、増築及び改築、改修、設備の更新等）へ充当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周年記念事業基金：町制施行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周年記念事業に係る経費に充当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・宇美町農業振興事業費財政基金：宇美町農業振興事業費へ充当</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・宇美町庁舎建設等基金：今後想定される公共施設等の改修等に備えるため、前年度決算剰余金等を財源として、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年に実施する町制施行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周年記念事業に係る経費に充当するため、前年度決算剰余金等を財源として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・宇美町農業振興事業費財政基金：宇美町農業経営基盤強化促進事業流動化助成金に充当するため、前年度決算剰余金等を財源として約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万円を取崩したこと等により減少</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・宇美町庁舎建設等基金：平成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策定した公共施設等再配置計画に基づき、町内の各施設の改修等を進めていく方針であるが、多額の財源が必要となるため、現在の積立額では到底足りない状況である。よって、前年度決算剰余金等を財源としてできる限り当該基金に優先的に積み立てる方針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年度における町制施行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周年記念事業の実施に活用された後、基金のあり方について見直しを行う方針である。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・宇美町農業振興事業費財政基金：当該基金の目的と実情が合致しないなどの理由により、運用方法等の見直しを行う方針である。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・前年度決算剰余金等について、令和元年度当初予算編成時の取崩額（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万円）の積戻しを除いては、特定目的基金に想定される事業費分を優先的に積立を行ったが、さらに剰余額が生じたため、財政調整基金に約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・基本的には、災害等の不測の事態に備え、標準財政規模（約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億円程度を維持していく方針である。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有形固定資産減価償却率については、令和元年度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ポイント下回っており、類似団体内平均値を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ポイント下回っている。主な要因としては、公営住宅の更新を行ったことにある。なお、平成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年間における公共施設の再配置の方向（廃止・統廃合・複合化）を明確化し、今後それぞれの公共施設等について当該計画に基づいた施設の維持管理を適切に進めていくこととしている。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26162</xdr:rowOff>
    </xdr:from>
    <xdr:to>
      <xdr:col>23</xdr:col>
      <xdr:colOff>136525</xdr:colOff>
      <xdr:row>27</xdr:row>
      <xdr:rowOff>127762</xdr:rowOff>
    </xdr:to>
    <xdr:sp macro="" textlink="">
      <xdr:nvSpPr>
        <xdr:cNvPr id="79" name="楕円 78"/>
        <xdr:cNvSpPr/>
      </xdr:nvSpPr>
      <xdr:spPr>
        <a:xfrm>
          <a:off x="4711700" y="54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112539</xdr:rowOff>
    </xdr:from>
    <xdr:ext cx="405111" cy="259045"/>
    <xdr:sp macro="" textlink="">
      <xdr:nvSpPr>
        <xdr:cNvPr id="80" name="有形固定資産減価償却率該当値テキスト"/>
        <xdr:cNvSpPr txBox="1"/>
      </xdr:nvSpPr>
      <xdr:spPr>
        <a:xfrm>
          <a:off x="4813300"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81" name="楕円 80"/>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76962</xdr:rowOff>
    </xdr:from>
    <xdr:to>
      <xdr:col>23</xdr:col>
      <xdr:colOff>85725</xdr:colOff>
      <xdr:row>29</xdr:row>
      <xdr:rowOff>131318</xdr:rowOff>
    </xdr:to>
    <xdr:cxnSp macro="">
      <xdr:nvCxnSpPr>
        <xdr:cNvPr id="82" name="直線コネクタ 81"/>
        <xdr:cNvCxnSpPr/>
      </xdr:nvCxnSpPr>
      <xdr:spPr>
        <a:xfrm flipV="1">
          <a:off x="4051300" y="5477637"/>
          <a:ext cx="7112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83" name="楕円 82"/>
        <xdr:cNvSpPr/>
      </xdr:nvSpPr>
      <xdr:spPr>
        <a:xfrm>
          <a:off x="3238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131318</xdr:rowOff>
    </xdr:to>
    <xdr:cxnSp macro="">
      <xdr:nvCxnSpPr>
        <xdr:cNvPr id="84" name="直線コネクタ 83"/>
        <xdr:cNvCxnSpPr/>
      </xdr:nvCxnSpPr>
      <xdr:spPr>
        <a:xfrm>
          <a:off x="3289300" y="584034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85" name="楕円 84"/>
        <xdr:cNvSpPr/>
      </xdr:nvSpPr>
      <xdr:spPr>
        <a:xfrm>
          <a:off x="1714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127398</xdr:rowOff>
    </xdr:from>
    <xdr:ext cx="405111" cy="259045"/>
    <xdr:sp macro="" textlink="">
      <xdr:nvSpPr>
        <xdr:cNvPr id="86"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7"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8"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89"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1795</xdr:rowOff>
    </xdr:from>
    <xdr:ext cx="405111" cy="259045"/>
    <xdr:sp macro="" textlink="">
      <xdr:nvSpPr>
        <xdr:cNvPr id="90" name="n_1mainValue有形固定資産減価償却率"/>
        <xdr:cNvSpPr txBox="1"/>
      </xdr:nvSpPr>
      <xdr:spPr>
        <a:xfrm>
          <a:off x="38360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138701</xdr:rowOff>
    </xdr:from>
    <xdr:ext cx="405111" cy="259045"/>
    <xdr:sp macro="" textlink="">
      <xdr:nvSpPr>
        <xdr:cNvPr id="91" name="n_2mainValue有形固定資産減価償却率"/>
        <xdr:cNvSpPr txBox="1"/>
      </xdr:nvSpPr>
      <xdr:spPr>
        <a:xfrm>
          <a:off x="3086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2" name="n_4mainValue有形固定資産減価償却率"/>
        <xdr:cNvSpPr txBox="1"/>
      </xdr:nvSpPr>
      <xdr:spPr>
        <a:xfrm>
          <a:off x="1562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債務償還比率は、令和元年度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ポイント下がっている。主な要因としては、充当可能基金残高が増加したことにある。今後、平成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年間を対象とした財政調整基金の取崩しに依存しない財政運営の実現を方針とした「宇美町財政改革推進プラン」の改革措置の内容を遂行し、行財政運営を進めることとしている。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2" name="テキスト ボックス 111"/>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4" name="テキスト ボックス 113"/>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1" name="直線コネクタ 120"/>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2"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3" name="直線コネクタ 122"/>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6"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7" name="フローチャート: 判断 126"/>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8" name="フローチャート: 判断 127"/>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29" name="フローチャート: 判断 128"/>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0" name="フローチャート: 判断 129"/>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1" name="フローチャート: 判断 130"/>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146465</xdr:rowOff>
    </xdr:from>
    <xdr:to>
      <xdr:col>76</xdr:col>
      <xdr:colOff>73025</xdr:colOff>
      <xdr:row>29</xdr:row>
      <xdr:rowOff>76615</xdr:rowOff>
    </xdr:to>
    <xdr:sp macro="" textlink="">
      <xdr:nvSpPr>
        <xdr:cNvPr id="137" name="楕円 136"/>
        <xdr:cNvSpPr/>
      </xdr:nvSpPr>
      <xdr:spPr>
        <a:xfrm>
          <a:off x="14744700" y="57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124892</xdr:rowOff>
    </xdr:from>
    <xdr:ext cx="469744" cy="259045"/>
    <xdr:sp macro="" textlink="">
      <xdr:nvSpPr>
        <xdr:cNvPr id="138" name="債務償還比率該当値テキスト"/>
        <xdr:cNvSpPr txBox="1"/>
      </xdr:nvSpPr>
      <xdr:spPr>
        <a:xfrm>
          <a:off x="14846300" y="56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19490</xdr:rowOff>
    </xdr:from>
    <xdr:to>
      <xdr:col>72</xdr:col>
      <xdr:colOff>123825</xdr:colOff>
      <xdr:row>29</xdr:row>
      <xdr:rowOff>121090</xdr:rowOff>
    </xdr:to>
    <xdr:sp macro="" textlink="">
      <xdr:nvSpPr>
        <xdr:cNvPr id="139" name="楕円 138"/>
        <xdr:cNvSpPr/>
      </xdr:nvSpPr>
      <xdr:spPr>
        <a:xfrm>
          <a:off x="14033500" y="57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25815</xdr:rowOff>
    </xdr:from>
    <xdr:to>
      <xdr:col>76</xdr:col>
      <xdr:colOff>22225</xdr:colOff>
      <xdr:row>29</xdr:row>
      <xdr:rowOff>70290</xdr:rowOff>
    </xdr:to>
    <xdr:cxnSp macro="">
      <xdr:nvCxnSpPr>
        <xdr:cNvPr id="140" name="直線コネクタ 139"/>
        <xdr:cNvCxnSpPr/>
      </xdr:nvCxnSpPr>
      <xdr:spPr>
        <a:xfrm flipV="1">
          <a:off x="14084300" y="5769390"/>
          <a:ext cx="7112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151837</xdr:rowOff>
    </xdr:from>
    <xdr:to>
      <xdr:col>68</xdr:col>
      <xdr:colOff>123825</xdr:colOff>
      <xdr:row>30</xdr:row>
      <xdr:rowOff>81987</xdr:rowOff>
    </xdr:to>
    <xdr:sp macro="" textlink="">
      <xdr:nvSpPr>
        <xdr:cNvPr id="141" name="楕円 140"/>
        <xdr:cNvSpPr/>
      </xdr:nvSpPr>
      <xdr:spPr>
        <a:xfrm>
          <a:off x="13271500" y="5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70290</xdr:rowOff>
    </xdr:from>
    <xdr:to>
      <xdr:col>72</xdr:col>
      <xdr:colOff>73025</xdr:colOff>
      <xdr:row>30</xdr:row>
      <xdr:rowOff>31187</xdr:rowOff>
    </xdr:to>
    <xdr:cxnSp macro="">
      <xdr:nvCxnSpPr>
        <xdr:cNvPr id="142" name="直線コネクタ 141"/>
        <xdr:cNvCxnSpPr/>
      </xdr:nvCxnSpPr>
      <xdr:spPr>
        <a:xfrm flipV="1">
          <a:off x="13322300" y="5813865"/>
          <a:ext cx="762000" cy="1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125184</xdr:rowOff>
    </xdr:from>
    <xdr:to>
      <xdr:col>64</xdr:col>
      <xdr:colOff>123825</xdr:colOff>
      <xdr:row>31</xdr:row>
      <xdr:rowOff>55334</xdr:rowOff>
    </xdr:to>
    <xdr:sp macro="" textlink="">
      <xdr:nvSpPr>
        <xdr:cNvPr id="143" name="楕円 142"/>
        <xdr:cNvSpPr/>
      </xdr:nvSpPr>
      <xdr:spPr>
        <a:xfrm>
          <a:off x="12509500" y="60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31187</xdr:rowOff>
    </xdr:from>
    <xdr:to>
      <xdr:col>68</xdr:col>
      <xdr:colOff>73025</xdr:colOff>
      <xdr:row>31</xdr:row>
      <xdr:rowOff>4534</xdr:rowOff>
    </xdr:to>
    <xdr:cxnSp macro="">
      <xdr:nvCxnSpPr>
        <xdr:cNvPr id="144" name="直線コネクタ 143"/>
        <xdr:cNvCxnSpPr/>
      </xdr:nvCxnSpPr>
      <xdr:spPr>
        <a:xfrm flipV="1">
          <a:off x="12560300" y="5946212"/>
          <a:ext cx="762000" cy="1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125713</xdr:rowOff>
    </xdr:from>
    <xdr:to>
      <xdr:col>60</xdr:col>
      <xdr:colOff>123825</xdr:colOff>
      <xdr:row>30</xdr:row>
      <xdr:rowOff>55863</xdr:rowOff>
    </xdr:to>
    <xdr:sp macro="" textlink="">
      <xdr:nvSpPr>
        <xdr:cNvPr id="145" name="楕円 144"/>
        <xdr:cNvSpPr/>
      </xdr:nvSpPr>
      <xdr:spPr>
        <a:xfrm>
          <a:off x="11747500" y="58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5063</xdr:rowOff>
    </xdr:from>
    <xdr:to>
      <xdr:col>64</xdr:col>
      <xdr:colOff>73025</xdr:colOff>
      <xdr:row>31</xdr:row>
      <xdr:rowOff>4534</xdr:rowOff>
    </xdr:to>
    <xdr:cxnSp macro="">
      <xdr:nvCxnSpPr>
        <xdr:cNvPr id="146" name="直線コネクタ 145"/>
        <xdr:cNvCxnSpPr/>
      </xdr:nvCxnSpPr>
      <xdr:spPr>
        <a:xfrm>
          <a:off x="11798300" y="5920088"/>
          <a:ext cx="762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7"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8"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49"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0"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112217</xdr:rowOff>
    </xdr:from>
    <xdr:ext cx="469744" cy="259045"/>
    <xdr:sp macro="" textlink="">
      <xdr:nvSpPr>
        <xdr:cNvPr id="151" name="n_1mainValue債務償還比率"/>
        <xdr:cNvSpPr txBox="1"/>
      </xdr:nvSpPr>
      <xdr:spPr>
        <a:xfrm>
          <a:off x="13836727" y="58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73114</xdr:rowOff>
    </xdr:from>
    <xdr:ext cx="469744" cy="259045"/>
    <xdr:sp macro="" textlink="">
      <xdr:nvSpPr>
        <xdr:cNvPr id="152" name="n_2mainValue債務償還比率"/>
        <xdr:cNvSpPr txBox="1"/>
      </xdr:nvSpPr>
      <xdr:spPr>
        <a:xfrm>
          <a:off x="13087427" y="598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46461</xdr:rowOff>
    </xdr:from>
    <xdr:ext cx="560923" cy="259045"/>
    <xdr:sp macro="" textlink="">
      <xdr:nvSpPr>
        <xdr:cNvPr id="153" name="n_3mainValue債務償還比率"/>
        <xdr:cNvSpPr txBox="1"/>
      </xdr:nvSpPr>
      <xdr:spPr>
        <a:xfrm>
          <a:off x="12279838" y="61329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46990</xdr:rowOff>
    </xdr:from>
    <xdr:ext cx="469744" cy="259045"/>
    <xdr:sp macro="" textlink="">
      <xdr:nvSpPr>
        <xdr:cNvPr id="154" name="n_4mainValue債務償還比率"/>
        <xdr:cNvSpPr txBox="1"/>
      </xdr:nvSpPr>
      <xdr:spPr>
        <a:xfrm>
          <a:off x="11563427" y="596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135255</xdr:rowOff>
    </xdr:to>
    <xdr:cxnSp macro="">
      <xdr:nvCxnSpPr>
        <xdr:cNvPr id="76" name="直線コネクタ 75"/>
        <xdr:cNvCxnSpPr/>
      </xdr:nvCxnSpPr>
      <xdr:spPr>
        <a:xfrm>
          <a:off x="3797300" y="640270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59055</xdr:rowOff>
    </xdr:to>
    <xdr:cxnSp macro="">
      <xdr:nvCxnSpPr>
        <xdr:cNvPr id="78" name="直線コネクタ 77"/>
        <xdr:cNvCxnSpPr/>
      </xdr:nvCxnSpPr>
      <xdr:spPr>
        <a:xfrm>
          <a:off x="2908300" y="6372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79" name="楕円 78"/>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24782</xdr:rowOff>
    </xdr:from>
    <xdr:ext cx="405111" cy="259045"/>
    <xdr:sp macro="" textlink="">
      <xdr:nvSpPr>
        <xdr:cNvPr id="80"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1"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2"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3"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4"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5"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86" name="n_4mainValue【道路】&#10;有形固定資産減価償却率"/>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0" name="直線コネクタ 109"/>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1"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2" name="直線コネクタ 111"/>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3"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4" name="直線コネクタ 113"/>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5"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6" name="フローチャート: 判断 115"/>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7" name="フローチャート: 判断 116"/>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8" name="フローチャート: 判断 117"/>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9" name="フローチャート: 判断 118"/>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0" name="フローチャート: 判断 119"/>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156235</xdr:rowOff>
    </xdr:from>
    <xdr:to>
      <xdr:col>55</xdr:col>
      <xdr:colOff>50800</xdr:colOff>
      <xdr:row>41</xdr:row>
      <xdr:rowOff>86385</xdr:rowOff>
    </xdr:to>
    <xdr:sp macro="" textlink="">
      <xdr:nvSpPr>
        <xdr:cNvPr id="126" name="楕円 125"/>
        <xdr:cNvSpPr/>
      </xdr:nvSpPr>
      <xdr:spPr>
        <a:xfrm>
          <a:off x="10426700" y="70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134662</xdr:rowOff>
    </xdr:from>
    <xdr:ext cx="469744" cy="259045"/>
    <xdr:sp macro="" textlink="">
      <xdr:nvSpPr>
        <xdr:cNvPr id="127" name="【道路】&#10;一人当たり延長該当値テキスト"/>
        <xdr:cNvSpPr txBox="1"/>
      </xdr:nvSpPr>
      <xdr:spPr>
        <a:xfrm>
          <a:off x="10515600" y="699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155969</xdr:rowOff>
    </xdr:from>
    <xdr:to>
      <xdr:col>50</xdr:col>
      <xdr:colOff>165100</xdr:colOff>
      <xdr:row>41</xdr:row>
      <xdr:rowOff>86119</xdr:rowOff>
    </xdr:to>
    <xdr:sp macro="" textlink="">
      <xdr:nvSpPr>
        <xdr:cNvPr id="128" name="楕円 127"/>
        <xdr:cNvSpPr/>
      </xdr:nvSpPr>
      <xdr:spPr>
        <a:xfrm>
          <a:off x="9588500" y="70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35319</xdr:rowOff>
    </xdr:from>
    <xdr:to>
      <xdr:col>55</xdr:col>
      <xdr:colOff>0</xdr:colOff>
      <xdr:row>41</xdr:row>
      <xdr:rowOff>35585</xdr:rowOff>
    </xdr:to>
    <xdr:cxnSp macro="">
      <xdr:nvCxnSpPr>
        <xdr:cNvPr id="129" name="直線コネクタ 128"/>
        <xdr:cNvCxnSpPr/>
      </xdr:nvCxnSpPr>
      <xdr:spPr>
        <a:xfrm>
          <a:off x="9639300" y="706476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156159</xdr:rowOff>
    </xdr:from>
    <xdr:to>
      <xdr:col>46</xdr:col>
      <xdr:colOff>38100</xdr:colOff>
      <xdr:row>41</xdr:row>
      <xdr:rowOff>86309</xdr:rowOff>
    </xdr:to>
    <xdr:sp macro="" textlink="">
      <xdr:nvSpPr>
        <xdr:cNvPr id="130" name="楕円 129"/>
        <xdr:cNvSpPr/>
      </xdr:nvSpPr>
      <xdr:spPr>
        <a:xfrm>
          <a:off x="8699500" y="70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35319</xdr:rowOff>
    </xdr:from>
    <xdr:to>
      <xdr:col>50</xdr:col>
      <xdr:colOff>114300</xdr:colOff>
      <xdr:row>41</xdr:row>
      <xdr:rowOff>35509</xdr:rowOff>
    </xdr:to>
    <xdr:cxnSp macro="">
      <xdr:nvCxnSpPr>
        <xdr:cNvPr id="131" name="直線コネクタ 130"/>
        <xdr:cNvCxnSpPr/>
      </xdr:nvCxnSpPr>
      <xdr:spPr>
        <a:xfrm flipV="1">
          <a:off x="8750300" y="70647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157531</xdr:rowOff>
    </xdr:from>
    <xdr:to>
      <xdr:col>36</xdr:col>
      <xdr:colOff>165100</xdr:colOff>
      <xdr:row>41</xdr:row>
      <xdr:rowOff>87681</xdr:rowOff>
    </xdr:to>
    <xdr:sp macro="" textlink="">
      <xdr:nvSpPr>
        <xdr:cNvPr id="132" name="楕円 131"/>
        <xdr:cNvSpPr/>
      </xdr:nvSpPr>
      <xdr:spPr>
        <a:xfrm>
          <a:off x="6921500" y="70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87101</xdr:rowOff>
    </xdr:from>
    <xdr:ext cx="469744" cy="259045"/>
    <xdr:sp macro="" textlink="">
      <xdr:nvSpPr>
        <xdr:cNvPr id="133"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4"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5"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6"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77246</xdr:rowOff>
    </xdr:from>
    <xdr:ext cx="469744" cy="259045"/>
    <xdr:sp macro="" textlink="">
      <xdr:nvSpPr>
        <xdr:cNvPr id="137" name="n_1mainValue【道路】&#10;一人当たり延長"/>
        <xdr:cNvSpPr txBox="1"/>
      </xdr:nvSpPr>
      <xdr:spPr>
        <a:xfrm>
          <a:off x="9391727" y="710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77436</xdr:rowOff>
    </xdr:from>
    <xdr:ext cx="469744" cy="259045"/>
    <xdr:sp macro="" textlink="">
      <xdr:nvSpPr>
        <xdr:cNvPr id="138" name="n_2mainValue【道路】&#10;一人当たり延長"/>
        <xdr:cNvSpPr txBox="1"/>
      </xdr:nvSpPr>
      <xdr:spPr>
        <a:xfrm>
          <a:off x="8515427" y="71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78808</xdr:rowOff>
    </xdr:from>
    <xdr:ext cx="469744" cy="259045"/>
    <xdr:sp macro="" textlink="">
      <xdr:nvSpPr>
        <xdr:cNvPr id="139" name="n_4mainValue【道路】&#10;一人当たり延長"/>
        <xdr:cNvSpPr txBox="1"/>
      </xdr:nvSpPr>
      <xdr:spPr>
        <a:xfrm>
          <a:off x="6737427" y="71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5" name="直線コネクタ 164"/>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68"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69" name="直線コネクタ 168"/>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0"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1" name="フローチャート: 判断 170"/>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2" name="フローチャート: 判断 171"/>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3" name="フローチャート: 判断 172"/>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4" name="フローチャート: 判断 173"/>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xdr:rowOff>
    </xdr:from>
    <xdr:to>
      <xdr:col>24</xdr:col>
      <xdr:colOff>114300</xdr:colOff>
      <xdr:row>62</xdr:row>
      <xdr:rowOff>114481</xdr:rowOff>
    </xdr:to>
    <xdr:sp macro="" textlink="">
      <xdr:nvSpPr>
        <xdr:cNvPr id="181" name="楕円 180"/>
        <xdr:cNvSpPr/>
      </xdr:nvSpPr>
      <xdr:spPr>
        <a:xfrm>
          <a:off x="45847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162758</xdr:rowOff>
    </xdr:from>
    <xdr:ext cx="405111" cy="259045"/>
    <xdr:sp macro="" textlink="">
      <xdr:nvSpPr>
        <xdr:cNvPr id="182" name="【橋りょう・トンネル】&#10;有形固定資産減価償却率該当値テキスト"/>
        <xdr:cNvSpPr txBox="1"/>
      </xdr:nvSpPr>
      <xdr:spPr>
        <a:xfrm>
          <a:off x="4673600"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3" name="楕円 182"/>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63681</xdr:rowOff>
    </xdr:to>
    <xdr:cxnSp macro="">
      <xdr:nvCxnSpPr>
        <xdr:cNvPr id="184" name="直線コネクタ 183"/>
        <xdr:cNvCxnSpPr/>
      </xdr:nvCxnSpPr>
      <xdr:spPr>
        <a:xfrm>
          <a:off x="3797300" y="1064133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105954</xdr:rowOff>
    </xdr:from>
    <xdr:to>
      <xdr:col>15</xdr:col>
      <xdr:colOff>101600</xdr:colOff>
      <xdr:row>62</xdr:row>
      <xdr:rowOff>36104</xdr:rowOff>
    </xdr:to>
    <xdr:sp macro="" textlink="">
      <xdr:nvSpPr>
        <xdr:cNvPr id="185" name="楕円 184"/>
        <xdr:cNvSpPr/>
      </xdr:nvSpPr>
      <xdr:spPr>
        <a:xfrm>
          <a:off x="2857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156754</xdr:rowOff>
    </xdr:from>
    <xdr:to>
      <xdr:col>19</xdr:col>
      <xdr:colOff>177800</xdr:colOff>
      <xdr:row>62</xdr:row>
      <xdr:rowOff>11430</xdr:rowOff>
    </xdr:to>
    <xdr:cxnSp macro="">
      <xdr:nvCxnSpPr>
        <xdr:cNvPr id="186" name="直線コネクタ 185"/>
        <xdr:cNvCxnSpPr/>
      </xdr:nvCxnSpPr>
      <xdr:spPr>
        <a:xfrm>
          <a:off x="2908300" y="1061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130447</xdr:rowOff>
    </xdr:from>
    <xdr:to>
      <xdr:col>6</xdr:col>
      <xdr:colOff>38100</xdr:colOff>
      <xdr:row>62</xdr:row>
      <xdr:rowOff>60597</xdr:rowOff>
    </xdr:to>
    <xdr:sp macro="" textlink="">
      <xdr:nvSpPr>
        <xdr:cNvPr id="187" name="楕円 186"/>
        <xdr:cNvSpPr/>
      </xdr:nvSpPr>
      <xdr:spPr>
        <a:xfrm>
          <a:off x="1079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16708</xdr:rowOff>
    </xdr:from>
    <xdr:ext cx="405111" cy="259045"/>
    <xdr:sp macro="" textlink="">
      <xdr:nvSpPr>
        <xdr:cNvPr id="188"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9"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0"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1"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2" name="n_1mainValue【橋りょう・トンネ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27231</xdr:rowOff>
    </xdr:from>
    <xdr:ext cx="405111" cy="259045"/>
    <xdr:sp macro="" textlink="">
      <xdr:nvSpPr>
        <xdr:cNvPr id="193" name="n_2mainValue【橋りょう・トンネル】&#10;有形固定資産減価償却率"/>
        <xdr:cNvSpPr txBox="1"/>
      </xdr:nvSpPr>
      <xdr:spPr>
        <a:xfrm>
          <a:off x="2705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51724</xdr:rowOff>
    </xdr:from>
    <xdr:ext cx="405111" cy="259045"/>
    <xdr:sp macro="" textlink="">
      <xdr:nvSpPr>
        <xdr:cNvPr id="194" name="n_4mainValue【橋りょう・トンネル】&#10;有形固定資産減価償却率"/>
        <xdr:cNvSpPr txBox="1"/>
      </xdr:nvSpPr>
      <xdr:spPr>
        <a:xfrm>
          <a:off x="927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6" name="テキスト ボックス 21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0" name="直線コネクタ 219"/>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1"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2" name="直線コネクタ 221"/>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3"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4" name="直線コネクタ 223"/>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5"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6" name="フローチャート: 判断 225"/>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7" name="フローチャート: 判断 226"/>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8" name="フローチャート: 判断 227"/>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9" name="フローチャート: 判断 228"/>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0" name="フローチャート: 判断 229"/>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33980</xdr:rowOff>
    </xdr:from>
    <xdr:to>
      <xdr:col>55</xdr:col>
      <xdr:colOff>50800</xdr:colOff>
      <xdr:row>64</xdr:row>
      <xdr:rowOff>135580</xdr:rowOff>
    </xdr:to>
    <xdr:sp macro="" textlink="">
      <xdr:nvSpPr>
        <xdr:cNvPr id="236" name="楕円 235"/>
        <xdr:cNvSpPr/>
      </xdr:nvSpPr>
      <xdr:spPr>
        <a:xfrm>
          <a:off x="10426700" y="11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33907</xdr:rowOff>
    </xdr:from>
    <xdr:to>
      <xdr:col>50</xdr:col>
      <xdr:colOff>165100</xdr:colOff>
      <xdr:row>64</xdr:row>
      <xdr:rowOff>135507</xdr:rowOff>
    </xdr:to>
    <xdr:sp macro="" textlink="">
      <xdr:nvSpPr>
        <xdr:cNvPr id="238" name="楕円 237"/>
        <xdr:cNvSpPr/>
      </xdr:nvSpPr>
      <xdr:spPr>
        <a:xfrm>
          <a:off x="9588500" y="110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84707</xdr:rowOff>
    </xdr:from>
    <xdr:to>
      <xdr:col>55</xdr:col>
      <xdr:colOff>0</xdr:colOff>
      <xdr:row>64</xdr:row>
      <xdr:rowOff>84780</xdr:rowOff>
    </xdr:to>
    <xdr:cxnSp macro="">
      <xdr:nvCxnSpPr>
        <xdr:cNvPr id="239" name="直線コネクタ 238"/>
        <xdr:cNvCxnSpPr/>
      </xdr:nvCxnSpPr>
      <xdr:spPr>
        <a:xfrm>
          <a:off x="9639300" y="11057507"/>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33997</xdr:rowOff>
    </xdr:from>
    <xdr:to>
      <xdr:col>46</xdr:col>
      <xdr:colOff>38100</xdr:colOff>
      <xdr:row>64</xdr:row>
      <xdr:rowOff>135597</xdr:rowOff>
    </xdr:to>
    <xdr:sp macro="" textlink="">
      <xdr:nvSpPr>
        <xdr:cNvPr id="240" name="楕円 239"/>
        <xdr:cNvSpPr/>
      </xdr:nvSpPr>
      <xdr:spPr>
        <a:xfrm>
          <a:off x="8699500" y="110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84707</xdr:rowOff>
    </xdr:from>
    <xdr:to>
      <xdr:col>50</xdr:col>
      <xdr:colOff>114300</xdr:colOff>
      <xdr:row>64</xdr:row>
      <xdr:rowOff>84797</xdr:rowOff>
    </xdr:to>
    <xdr:cxnSp macro="">
      <xdr:nvCxnSpPr>
        <xdr:cNvPr id="241" name="直線コネクタ 240"/>
        <xdr:cNvCxnSpPr/>
      </xdr:nvCxnSpPr>
      <xdr:spPr>
        <a:xfrm flipV="1">
          <a:off x="8750300" y="11057507"/>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36122</xdr:rowOff>
    </xdr:from>
    <xdr:to>
      <xdr:col>36</xdr:col>
      <xdr:colOff>165100</xdr:colOff>
      <xdr:row>64</xdr:row>
      <xdr:rowOff>137722</xdr:rowOff>
    </xdr:to>
    <xdr:sp macro="" textlink="">
      <xdr:nvSpPr>
        <xdr:cNvPr id="242" name="楕円 241"/>
        <xdr:cNvSpPr/>
      </xdr:nvSpPr>
      <xdr:spPr>
        <a:xfrm>
          <a:off x="6921500" y="110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135950</xdr:rowOff>
    </xdr:from>
    <xdr:ext cx="599010" cy="259045"/>
    <xdr:sp macro="" textlink="">
      <xdr:nvSpPr>
        <xdr:cNvPr id="243"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4"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5"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46"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126634</xdr:rowOff>
    </xdr:from>
    <xdr:ext cx="599010" cy="259045"/>
    <xdr:sp macro="" textlink="">
      <xdr:nvSpPr>
        <xdr:cNvPr id="247" name="n_1mainValue【橋りょう・トンネル】&#10;一人当たり有形固定資産（償却資産）額"/>
        <xdr:cNvSpPr txBox="1"/>
      </xdr:nvSpPr>
      <xdr:spPr>
        <a:xfrm>
          <a:off x="9327095" y="1109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126724</xdr:rowOff>
    </xdr:from>
    <xdr:ext cx="599010" cy="259045"/>
    <xdr:sp macro="" textlink="">
      <xdr:nvSpPr>
        <xdr:cNvPr id="248" name="n_2mainValue【橋りょう・トンネル】&#10;一人当たり有形固定資産（償却資産）額"/>
        <xdr:cNvSpPr txBox="1"/>
      </xdr:nvSpPr>
      <xdr:spPr>
        <a:xfrm>
          <a:off x="8450795" y="110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128849</xdr:rowOff>
    </xdr:from>
    <xdr:ext cx="599010" cy="259045"/>
    <xdr:sp macro="" textlink="">
      <xdr:nvSpPr>
        <xdr:cNvPr id="249" name="n_4mainValue【橋りょう・トンネル】&#10;一人当たり有形固定資産（償却資産）額"/>
        <xdr:cNvSpPr txBox="1"/>
      </xdr:nvSpPr>
      <xdr:spPr>
        <a:xfrm>
          <a:off x="6672795" y="1110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5" name="直線コネクタ 274"/>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78"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79" name="直線コネクタ 278"/>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0"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2" name="フローチャート: 判断 281"/>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3" name="フローチャート: 判断 282"/>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4" name="フローチャート: 判断 283"/>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5" name="フローチャート: 判断 284"/>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291" name="楕円 290"/>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34670</xdr:rowOff>
    </xdr:from>
    <xdr:ext cx="405111" cy="259045"/>
    <xdr:sp macro="" textlink="">
      <xdr:nvSpPr>
        <xdr:cNvPr id="292" name="【公営住宅】&#10;有形固定資産減価償却率該当値テキスト"/>
        <xdr:cNvSpPr txBox="1"/>
      </xdr:nvSpPr>
      <xdr:spPr>
        <a:xfrm>
          <a:off x="4673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93" name="楕円 292"/>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62593</xdr:rowOff>
    </xdr:from>
    <xdr:to>
      <xdr:col>24</xdr:col>
      <xdr:colOff>63500</xdr:colOff>
      <xdr:row>82</xdr:row>
      <xdr:rowOff>108313</xdr:rowOff>
    </xdr:to>
    <xdr:cxnSp macro="">
      <xdr:nvCxnSpPr>
        <xdr:cNvPr id="294" name="直線コネクタ 293"/>
        <xdr:cNvCxnSpPr/>
      </xdr:nvCxnSpPr>
      <xdr:spPr>
        <a:xfrm flipV="1">
          <a:off x="3797300" y="1395004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73842</xdr:rowOff>
    </xdr:from>
    <xdr:to>
      <xdr:col>15</xdr:col>
      <xdr:colOff>101600</xdr:colOff>
      <xdr:row>84</xdr:row>
      <xdr:rowOff>3992</xdr:rowOff>
    </xdr:to>
    <xdr:sp macro="" textlink="">
      <xdr:nvSpPr>
        <xdr:cNvPr id="295" name="楕円 294"/>
        <xdr:cNvSpPr/>
      </xdr:nvSpPr>
      <xdr:spPr>
        <a:xfrm>
          <a:off x="2857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108313</xdr:rowOff>
    </xdr:from>
    <xdr:to>
      <xdr:col>19</xdr:col>
      <xdr:colOff>177800</xdr:colOff>
      <xdr:row>83</xdr:row>
      <xdr:rowOff>124642</xdr:rowOff>
    </xdr:to>
    <xdr:cxnSp macro="">
      <xdr:nvCxnSpPr>
        <xdr:cNvPr id="296" name="直線コネクタ 295"/>
        <xdr:cNvCxnSpPr/>
      </xdr:nvCxnSpPr>
      <xdr:spPr>
        <a:xfrm flipV="1">
          <a:off x="2908300" y="14167213"/>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297" name="楕円 296"/>
        <xdr:cNvSpPr/>
      </xdr:nvSpPr>
      <xdr:spPr>
        <a:xfrm>
          <a:off x="1079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129013</xdr:rowOff>
    </xdr:from>
    <xdr:ext cx="405111" cy="259045"/>
    <xdr:sp macro="" textlink="">
      <xdr:nvSpPr>
        <xdr:cNvPr id="298"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99"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0"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1"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4190</xdr:rowOff>
    </xdr:from>
    <xdr:ext cx="405111" cy="259045"/>
    <xdr:sp macro="" textlink="">
      <xdr:nvSpPr>
        <xdr:cNvPr id="302" name="n_1mainValue【公営住宅】&#10;有形固定資産減価償却率"/>
        <xdr:cNvSpPr txBox="1"/>
      </xdr:nvSpPr>
      <xdr:spPr>
        <a:xfrm>
          <a:off x="35820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166569</xdr:rowOff>
    </xdr:from>
    <xdr:ext cx="405111" cy="259045"/>
    <xdr:sp macro="" textlink="">
      <xdr:nvSpPr>
        <xdr:cNvPr id="303" name="n_2mainValue【公営住宅】&#10;有形固定資産減価償却率"/>
        <xdr:cNvSpPr txBox="1"/>
      </xdr:nvSpPr>
      <xdr:spPr>
        <a:xfrm>
          <a:off x="2705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04" name="n_4mainValue【公営住宅】&#10;有形固定資産減価償却率"/>
        <xdr:cNvSpPr txBox="1"/>
      </xdr:nvSpPr>
      <xdr:spPr>
        <a:xfrm>
          <a:off x="927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26" name="直線コネクタ 32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8" name="直線コネクタ 32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2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0" name="直線コネクタ 32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2" name="フローチャート: 判断 33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3" name="フローチャート: 判断 33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4" name="フローチャート: 判断 33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35" name="フローチャート: 判断 33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36" name="フローチャート: 判断 33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87198</xdr:rowOff>
    </xdr:from>
    <xdr:to>
      <xdr:col>55</xdr:col>
      <xdr:colOff>50800</xdr:colOff>
      <xdr:row>86</xdr:row>
      <xdr:rowOff>17348</xdr:rowOff>
    </xdr:to>
    <xdr:sp macro="" textlink="">
      <xdr:nvSpPr>
        <xdr:cNvPr id="342" name="楕円 341"/>
        <xdr:cNvSpPr/>
      </xdr:nvSpPr>
      <xdr:spPr>
        <a:xfrm>
          <a:off x="10426700" y="146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2125</xdr:rowOff>
    </xdr:from>
    <xdr:ext cx="469744" cy="259045"/>
    <xdr:sp macro="" textlink="">
      <xdr:nvSpPr>
        <xdr:cNvPr id="343" name="【公営住宅】&#10;一人当たり面積該当値テキスト"/>
        <xdr:cNvSpPr txBox="1"/>
      </xdr:nvSpPr>
      <xdr:spPr>
        <a:xfrm>
          <a:off x="10515600" y="145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99085</xdr:rowOff>
    </xdr:from>
    <xdr:to>
      <xdr:col>50</xdr:col>
      <xdr:colOff>165100</xdr:colOff>
      <xdr:row>86</xdr:row>
      <xdr:rowOff>29235</xdr:rowOff>
    </xdr:to>
    <xdr:sp macro="" textlink="">
      <xdr:nvSpPr>
        <xdr:cNvPr id="344" name="楕円 343"/>
        <xdr:cNvSpPr/>
      </xdr:nvSpPr>
      <xdr:spPr>
        <a:xfrm>
          <a:off x="95885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137998</xdr:rowOff>
    </xdr:from>
    <xdr:to>
      <xdr:col>55</xdr:col>
      <xdr:colOff>0</xdr:colOff>
      <xdr:row>85</xdr:row>
      <xdr:rowOff>149885</xdr:rowOff>
    </xdr:to>
    <xdr:cxnSp macro="">
      <xdr:nvCxnSpPr>
        <xdr:cNvPr id="345" name="直線コネクタ 344"/>
        <xdr:cNvCxnSpPr/>
      </xdr:nvCxnSpPr>
      <xdr:spPr>
        <a:xfrm flipV="1">
          <a:off x="9639300" y="1471124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102972</xdr:rowOff>
    </xdr:from>
    <xdr:to>
      <xdr:col>46</xdr:col>
      <xdr:colOff>38100</xdr:colOff>
      <xdr:row>86</xdr:row>
      <xdr:rowOff>33122</xdr:rowOff>
    </xdr:to>
    <xdr:sp macro="" textlink="">
      <xdr:nvSpPr>
        <xdr:cNvPr id="346" name="楕円 345"/>
        <xdr:cNvSpPr/>
      </xdr:nvSpPr>
      <xdr:spPr>
        <a:xfrm>
          <a:off x="8699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149885</xdr:rowOff>
    </xdr:from>
    <xdr:to>
      <xdr:col>50</xdr:col>
      <xdr:colOff>114300</xdr:colOff>
      <xdr:row>85</xdr:row>
      <xdr:rowOff>153772</xdr:rowOff>
    </xdr:to>
    <xdr:cxnSp macro="">
      <xdr:nvCxnSpPr>
        <xdr:cNvPr id="347" name="直線コネクタ 346"/>
        <xdr:cNvCxnSpPr/>
      </xdr:nvCxnSpPr>
      <xdr:spPr>
        <a:xfrm flipV="1">
          <a:off x="8750300" y="14723135"/>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103657</xdr:rowOff>
    </xdr:from>
    <xdr:to>
      <xdr:col>36</xdr:col>
      <xdr:colOff>165100</xdr:colOff>
      <xdr:row>86</xdr:row>
      <xdr:rowOff>33807</xdr:rowOff>
    </xdr:to>
    <xdr:sp macro="" textlink="">
      <xdr:nvSpPr>
        <xdr:cNvPr id="348" name="楕円 347"/>
        <xdr:cNvSpPr/>
      </xdr:nvSpPr>
      <xdr:spPr>
        <a:xfrm>
          <a:off x="6921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139031</xdr:rowOff>
    </xdr:from>
    <xdr:ext cx="469744" cy="259045"/>
    <xdr:sp macro="" textlink="">
      <xdr:nvSpPr>
        <xdr:cNvPr id="349"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0"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1"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2"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20362</xdr:rowOff>
    </xdr:from>
    <xdr:ext cx="469744" cy="259045"/>
    <xdr:sp macro="" textlink="">
      <xdr:nvSpPr>
        <xdr:cNvPr id="353" name="n_1mainValue【公営住宅】&#10;一人当たり面積"/>
        <xdr:cNvSpPr txBox="1"/>
      </xdr:nvSpPr>
      <xdr:spPr>
        <a:xfrm>
          <a:off x="9391727" y="14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24249</xdr:rowOff>
    </xdr:from>
    <xdr:ext cx="469744" cy="259045"/>
    <xdr:sp macro="" textlink="">
      <xdr:nvSpPr>
        <xdr:cNvPr id="354" name="n_2mainValue【公営住宅】&#10;一人当たり面積"/>
        <xdr:cNvSpPr txBox="1"/>
      </xdr:nvSpPr>
      <xdr:spPr>
        <a:xfrm>
          <a:off x="8515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24934</xdr:rowOff>
    </xdr:from>
    <xdr:ext cx="469744" cy="259045"/>
    <xdr:sp macro="" textlink="">
      <xdr:nvSpPr>
        <xdr:cNvPr id="355" name="n_4mainValue【公営住宅】&#10;一人当たり面積"/>
        <xdr:cNvSpPr txBox="1"/>
      </xdr:nvSpPr>
      <xdr:spPr>
        <a:xfrm>
          <a:off x="67374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97" name="直線コネクタ 39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1" name="直線コネクタ 40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2"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3" name="フローチャート: 判断 40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04" name="フローチャート: 判断 40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05" name="フローチャート: 判断 40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06" name="フローチャート: 判断 40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7" name="フローチャート: 判断 40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413" name="楕円 412"/>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414" name="【認定こども園・幼稚園・保育所】&#10;有形固定資産減価償却率該当値テキスト"/>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415" name="楕円 414"/>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54973</xdr:rowOff>
    </xdr:to>
    <xdr:cxnSp macro="">
      <xdr:nvCxnSpPr>
        <xdr:cNvPr id="416" name="直線コネクタ 415"/>
        <xdr:cNvCxnSpPr/>
      </xdr:nvCxnSpPr>
      <xdr:spPr>
        <a:xfrm>
          <a:off x="15481300" y="684439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69487</xdr:rowOff>
    </xdr:from>
    <xdr:to>
      <xdr:col>76</xdr:col>
      <xdr:colOff>165100</xdr:colOff>
      <xdr:row>39</xdr:row>
      <xdr:rowOff>171087</xdr:rowOff>
    </xdr:to>
    <xdr:sp macro="" textlink="">
      <xdr:nvSpPr>
        <xdr:cNvPr id="417" name="楕円 416"/>
        <xdr:cNvSpPr/>
      </xdr:nvSpPr>
      <xdr:spPr>
        <a:xfrm>
          <a:off x="14541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120287</xdr:rowOff>
    </xdr:from>
    <xdr:to>
      <xdr:col>81</xdr:col>
      <xdr:colOff>50800</xdr:colOff>
      <xdr:row>39</xdr:row>
      <xdr:rowOff>157843</xdr:rowOff>
    </xdr:to>
    <xdr:cxnSp macro="">
      <xdr:nvCxnSpPr>
        <xdr:cNvPr id="418" name="直線コネクタ 417"/>
        <xdr:cNvCxnSpPr/>
      </xdr:nvCxnSpPr>
      <xdr:spPr>
        <a:xfrm>
          <a:off x="14592300" y="68068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61323</xdr:rowOff>
    </xdr:from>
    <xdr:to>
      <xdr:col>67</xdr:col>
      <xdr:colOff>101600</xdr:colOff>
      <xdr:row>38</xdr:row>
      <xdr:rowOff>162923</xdr:rowOff>
    </xdr:to>
    <xdr:sp macro="" textlink="">
      <xdr:nvSpPr>
        <xdr:cNvPr id="419" name="楕円 418"/>
        <xdr:cNvSpPr/>
      </xdr:nvSpPr>
      <xdr:spPr>
        <a:xfrm>
          <a:off x="12763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102705</xdr:rowOff>
    </xdr:from>
    <xdr:ext cx="405111" cy="259045"/>
    <xdr:sp macro="" textlink="">
      <xdr:nvSpPr>
        <xdr:cNvPr id="420"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1"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2"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3"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424" name="n_1mainValue【認定こども園・幼稚園・保育所】&#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162214</xdr:rowOff>
    </xdr:from>
    <xdr:ext cx="405111" cy="259045"/>
    <xdr:sp macro="" textlink="">
      <xdr:nvSpPr>
        <xdr:cNvPr id="425" name="n_2mainValue【認定こども園・幼稚園・保育所】&#10;有形固定資産減価償却率"/>
        <xdr:cNvSpPr txBox="1"/>
      </xdr:nvSpPr>
      <xdr:spPr>
        <a:xfrm>
          <a:off x="14389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426" name="n_4mainValue【認定こども園・幼稚園・保育所】&#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48" name="直線コネクタ 44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0" name="直線コネクタ 44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2" name="直線コネクタ 45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53"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54" name="フローチャート: 判断 45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55" name="フローチャート: 判断 45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56" name="フローチャート: 判断 45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57" name="フローチャート: 判断 45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58" name="フローチャート: 判断 45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121412</xdr:rowOff>
    </xdr:from>
    <xdr:to>
      <xdr:col>116</xdr:col>
      <xdr:colOff>114300</xdr:colOff>
      <xdr:row>40</xdr:row>
      <xdr:rowOff>51562</xdr:rowOff>
    </xdr:to>
    <xdr:sp macro="" textlink="">
      <xdr:nvSpPr>
        <xdr:cNvPr id="464" name="楕円 463"/>
        <xdr:cNvSpPr/>
      </xdr:nvSpPr>
      <xdr:spPr>
        <a:xfrm>
          <a:off x="221107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144289</xdr:rowOff>
    </xdr:from>
    <xdr:ext cx="469744" cy="259045"/>
    <xdr:sp macro="" textlink="">
      <xdr:nvSpPr>
        <xdr:cNvPr id="465" name="【認定こども園・幼稚園・保育所】&#10;一人当たり面積該当値テキスト"/>
        <xdr:cNvSpPr txBox="1"/>
      </xdr:nvSpPr>
      <xdr:spPr>
        <a:xfrm>
          <a:off x="22199600" y="66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139700</xdr:rowOff>
    </xdr:from>
    <xdr:to>
      <xdr:col>112</xdr:col>
      <xdr:colOff>38100</xdr:colOff>
      <xdr:row>40</xdr:row>
      <xdr:rowOff>69850</xdr:rowOff>
    </xdr:to>
    <xdr:sp macro="" textlink="">
      <xdr:nvSpPr>
        <xdr:cNvPr id="466" name="楕円 465"/>
        <xdr:cNvSpPr/>
      </xdr:nvSpPr>
      <xdr:spPr>
        <a:xfrm>
          <a:off x="2127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xdr:rowOff>
    </xdr:from>
    <xdr:to>
      <xdr:col>116</xdr:col>
      <xdr:colOff>63500</xdr:colOff>
      <xdr:row>40</xdr:row>
      <xdr:rowOff>19050</xdr:rowOff>
    </xdr:to>
    <xdr:cxnSp macro="">
      <xdr:nvCxnSpPr>
        <xdr:cNvPr id="467" name="直線コネクタ 466"/>
        <xdr:cNvCxnSpPr/>
      </xdr:nvCxnSpPr>
      <xdr:spPr>
        <a:xfrm flipV="1">
          <a:off x="21323300" y="685876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468" name="楕円 467"/>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19050</xdr:rowOff>
    </xdr:from>
    <xdr:to>
      <xdr:col>111</xdr:col>
      <xdr:colOff>177800</xdr:colOff>
      <xdr:row>40</xdr:row>
      <xdr:rowOff>19050</xdr:rowOff>
    </xdr:to>
    <xdr:cxnSp macro="">
      <xdr:nvCxnSpPr>
        <xdr:cNvPr id="469" name="直線コネクタ 468"/>
        <xdr:cNvCxnSpPr/>
      </xdr:nvCxnSpPr>
      <xdr:spPr>
        <a:xfrm>
          <a:off x="20434300" y="687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0" name="楕円 469"/>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84091</xdr:rowOff>
    </xdr:from>
    <xdr:ext cx="469744" cy="259045"/>
    <xdr:sp macro="" textlink="">
      <xdr:nvSpPr>
        <xdr:cNvPr id="471"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72"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73"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74"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60977</xdr:rowOff>
    </xdr:from>
    <xdr:ext cx="469744" cy="259045"/>
    <xdr:sp macro="" textlink="">
      <xdr:nvSpPr>
        <xdr:cNvPr id="475" name="n_1main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76" name="n_2mainValue【認定こども園・幼稚園・保育所】&#10;一人当たり面積"/>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77" name="n_4main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02" name="直線コネクタ 50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0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04" name="直線コネクタ 50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0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06" name="直線コネクタ 50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0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08" name="フローチャート: 判断 50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09" name="フローチャート: 判断 50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0" name="フローチャート: 判断 50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1" name="フローチャート: 判断 51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12" name="フローチャート: 判断 51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18" name="楕円 517"/>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519"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20" name="楕円 519"/>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61</xdr:row>
      <xdr:rowOff>1905</xdr:rowOff>
    </xdr:to>
    <xdr:cxnSp macro="">
      <xdr:nvCxnSpPr>
        <xdr:cNvPr id="521" name="直線コネクタ 520"/>
        <xdr:cNvCxnSpPr/>
      </xdr:nvCxnSpPr>
      <xdr:spPr>
        <a:xfrm>
          <a:off x="15481300" y="103955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22" name="楕円 521"/>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108585</xdr:rowOff>
    </xdr:to>
    <xdr:cxnSp macro="">
      <xdr:nvCxnSpPr>
        <xdr:cNvPr id="523" name="直線コネクタ 522"/>
        <xdr:cNvCxnSpPr/>
      </xdr:nvCxnSpPr>
      <xdr:spPr>
        <a:xfrm>
          <a:off x="14592300" y="1035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524" name="楕円 523"/>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126382</xdr:rowOff>
    </xdr:from>
    <xdr:ext cx="405111" cy="259045"/>
    <xdr:sp macro="" textlink="">
      <xdr:nvSpPr>
        <xdr:cNvPr id="52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26"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27"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28"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29" name="n_1mainValue【学校施設】&#10;有形固定資産減価償却率"/>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30" name="n_2main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531" name="n_4main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54" name="直線コネクタ 553"/>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55"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56" name="直線コネクタ 555"/>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57"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58" name="直線コネクタ 557"/>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59"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0" name="フローチャート: 判断 559"/>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61" name="フローチャート: 判断 560"/>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62" name="フローチャート: 判断 561"/>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63" name="フローチャート: 判断 562"/>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64" name="フローチャート: 判断 563"/>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32868</xdr:rowOff>
    </xdr:from>
    <xdr:to>
      <xdr:col>116</xdr:col>
      <xdr:colOff>114300</xdr:colOff>
      <xdr:row>62</xdr:row>
      <xdr:rowOff>134468</xdr:rowOff>
    </xdr:to>
    <xdr:sp macro="" textlink="">
      <xdr:nvSpPr>
        <xdr:cNvPr id="570" name="楕円 569"/>
        <xdr:cNvSpPr/>
      </xdr:nvSpPr>
      <xdr:spPr>
        <a:xfrm>
          <a:off x="22110700" y="106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55745</xdr:rowOff>
    </xdr:from>
    <xdr:ext cx="469744" cy="259045"/>
    <xdr:sp macro="" textlink="">
      <xdr:nvSpPr>
        <xdr:cNvPr id="571" name="【学校施設】&#10;一人当たり面積該当値テキスト"/>
        <xdr:cNvSpPr txBox="1"/>
      </xdr:nvSpPr>
      <xdr:spPr>
        <a:xfrm>
          <a:off x="22199600" y="105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572" name="楕円 571"/>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83668</xdr:rowOff>
    </xdr:from>
    <xdr:to>
      <xdr:col>116</xdr:col>
      <xdr:colOff>63500</xdr:colOff>
      <xdr:row>62</xdr:row>
      <xdr:rowOff>96012</xdr:rowOff>
    </xdr:to>
    <xdr:cxnSp macro="">
      <xdr:nvCxnSpPr>
        <xdr:cNvPr id="573" name="直線コネクタ 572"/>
        <xdr:cNvCxnSpPr/>
      </xdr:nvCxnSpPr>
      <xdr:spPr>
        <a:xfrm flipV="1">
          <a:off x="21323300" y="10713568"/>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46584</xdr:rowOff>
    </xdr:from>
    <xdr:to>
      <xdr:col>107</xdr:col>
      <xdr:colOff>101600</xdr:colOff>
      <xdr:row>62</xdr:row>
      <xdr:rowOff>148184</xdr:rowOff>
    </xdr:to>
    <xdr:sp macro="" textlink="">
      <xdr:nvSpPr>
        <xdr:cNvPr id="574" name="楕円 573"/>
        <xdr:cNvSpPr/>
      </xdr:nvSpPr>
      <xdr:spPr>
        <a:xfrm>
          <a:off x="20383500" y="10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97384</xdr:rowOff>
    </xdr:to>
    <xdr:cxnSp macro="">
      <xdr:nvCxnSpPr>
        <xdr:cNvPr id="575" name="直線コネクタ 574"/>
        <xdr:cNvCxnSpPr/>
      </xdr:nvCxnSpPr>
      <xdr:spPr>
        <a:xfrm flipV="1">
          <a:off x="20434300" y="107259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51156</xdr:rowOff>
    </xdr:from>
    <xdr:to>
      <xdr:col>98</xdr:col>
      <xdr:colOff>38100</xdr:colOff>
      <xdr:row>62</xdr:row>
      <xdr:rowOff>152756</xdr:rowOff>
    </xdr:to>
    <xdr:sp macro="" textlink="">
      <xdr:nvSpPr>
        <xdr:cNvPr id="576" name="楕円 575"/>
        <xdr:cNvSpPr/>
      </xdr:nvSpPr>
      <xdr:spPr>
        <a:xfrm>
          <a:off x="18605500" y="106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159885</xdr:rowOff>
    </xdr:from>
    <xdr:ext cx="469744" cy="259045"/>
    <xdr:sp macro="" textlink="">
      <xdr:nvSpPr>
        <xdr:cNvPr id="577"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78"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7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580"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581" name="n_1mainValue【学校施設】&#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164711</xdr:rowOff>
    </xdr:from>
    <xdr:ext cx="469744" cy="259045"/>
    <xdr:sp macro="" textlink="">
      <xdr:nvSpPr>
        <xdr:cNvPr id="582" name="n_2mainValue【学校施設】&#10;一人当たり面積"/>
        <xdr:cNvSpPr txBox="1"/>
      </xdr:nvSpPr>
      <xdr:spPr>
        <a:xfrm>
          <a:off x="20199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169283</xdr:rowOff>
    </xdr:from>
    <xdr:ext cx="469744" cy="259045"/>
    <xdr:sp macro="" textlink="">
      <xdr:nvSpPr>
        <xdr:cNvPr id="583" name="n_4mainValue【学校施設】&#10;一人当たり面積"/>
        <xdr:cNvSpPr txBox="1"/>
      </xdr:nvSpPr>
      <xdr:spPr>
        <a:xfrm>
          <a:off x="18421427" y="104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1" name="直線コネクタ 6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2" name="テキスト ボックス 6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3" name="直線コネクタ 6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4" name="テキスト ボックス 6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5" name="直線コネクタ 6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6" name="テキスト ボックス 6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7" name="直線コネクタ 6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8" name="テキスト ボックス 6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9" name="直線コネクタ 6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0" name="テキスト ボックス 6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1" name="直線コネクタ 6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2" name="テキスト ボックス 6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25" name="直線コネクタ 62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7" name="直線コネクタ 6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2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9" name="直線コネクタ 62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3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31" name="フローチャート: 判断 63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32" name="フローチャート: 判断 63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33" name="フローチャート: 判断 63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34" name="フローチャート: 判断 63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35" name="フローチャート: 判断 63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41" name="楕円 640"/>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42" name="【公民館】&#10;有形固定資産減価償却率該当値テキスト"/>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643" name="楕円 642"/>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84364</xdr:rowOff>
    </xdr:to>
    <xdr:cxnSp macro="">
      <xdr:nvCxnSpPr>
        <xdr:cNvPr id="644" name="直線コネクタ 643"/>
        <xdr:cNvCxnSpPr/>
      </xdr:nvCxnSpPr>
      <xdr:spPr>
        <a:xfrm>
          <a:off x="15481300" y="183642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645" name="楕円 644"/>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19050</xdr:rowOff>
    </xdr:to>
    <xdr:cxnSp macro="">
      <xdr:nvCxnSpPr>
        <xdr:cNvPr id="646" name="直線コネクタ 645"/>
        <xdr:cNvCxnSpPr/>
      </xdr:nvCxnSpPr>
      <xdr:spPr>
        <a:xfrm>
          <a:off x="14592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647" name="楕円 646"/>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16164</xdr:rowOff>
    </xdr:from>
    <xdr:ext cx="405111" cy="259045"/>
    <xdr:sp macro="" textlink="">
      <xdr:nvSpPr>
        <xdr:cNvPr id="648"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49"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50"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51"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652"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653" name="n_2mainValue【公民館】&#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654" name="n_4mainValue【公民館】&#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80" name="直線コネクタ 679"/>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2" name="直線コネクタ 68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8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84" name="直線コネクタ 68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85"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86" name="フローチャート: 判断 685"/>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87" name="フローチャート: 判断 686"/>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88" name="フローチャート: 判断 687"/>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89" name="フローチャート: 判断 688"/>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90" name="フローチャート: 判断 689"/>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696" name="楕円 695"/>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139354</xdr:rowOff>
    </xdr:from>
    <xdr:ext cx="469744" cy="259045"/>
    <xdr:sp macro="" textlink="">
      <xdr:nvSpPr>
        <xdr:cNvPr id="697" name="【公民館】&#10;一人当たり面積該当値テキスト"/>
        <xdr:cNvSpPr txBox="1"/>
      </xdr:nvSpPr>
      <xdr:spPr>
        <a:xfrm>
          <a:off x="22199600"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160927</xdr:rowOff>
    </xdr:from>
    <xdr:to>
      <xdr:col>112</xdr:col>
      <xdr:colOff>38100</xdr:colOff>
      <xdr:row>108</xdr:row>
      <xdr:rowOff>91077</xdr:rowOff>
    </xdr:to>
    <xdr:sp macro="" textlink="">
      <xdr:nvSpPr>
        <xdr:cNvPr id="698" name="楕円 697"/>
        <xdr:cNvSpPr/>
      </xdr:nvSpPr>
      <xdr:spPr>
        <a:xfrm>
          <a:off x="2127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40277</xdr:rowOff>
    </xdr:from>
    <xdr:to>
      <xdr:col>116</xdr:col>
      <xdr:colOff>63500</xdr:colOff>
      <xdr:row>108</xdr:row>
      <xdr:rowOff>40277</xdr:rowOff>
    </xdr:to>
    <xdr:cxnSp macro="">
      <xdr:nvCxnSpPr>
        <xdr:cNvPr id="699" name="直線コネクタ 698"/>
        <xdr:cNvCxnSpPr/>
      </xdr:nvCxnSpPr>
      <xdr:spPr>
        <a:xfrm>
          <a:off x="21323300" y="1855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700" name="楕円 699"/>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40277</xdr:rowOff>
    </xdr:from>
    <xdr:to>
      <xdr:col>111</xdr:col>
      <xdr:colOff>177800</xdr:colOff>
      <xdr:row>108</xdr:row>
      <xdr:rowOff>40277</xdr:rowOff>
    </xdr:to>
    <xdr:cxnSp macro="">
      <xdr:nvCxnSpPr>
        <xdr:cNvPr id="701" name="直線コネクタ 700"/>
        <xdr:cNvCxnSpPr/>
      </xdr:nvCxnSpPr>
      <xdr:spPr>
        <a:xfrm>
          <a:off x="20434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160927</xdr:rowOff>
    </xdr:from>
    <xdr:to>
      <xdr:col>98</xdr:col>
      <xdr:colOff>38100</xdr:colOff>
      <xdr:row>108</xdr:row>
      <xdr:rowOff>91077</xdr:rowOff>
    </xdr:to>
    <xdr:sp macro="" textlink="">
      <xdr:nvSpPr>
        <xdr:cNvPr id="702" name="楕円 701"/>
        <xdr:cNvSpPr/>
      </xdr:nvSpPr>
      <xdr:spPr>
        <a:xfrm>
          <a:off x="18605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53720</xdr:rowOff>
    </xdr:from>
    <xdr:ext cx="469744" cy="259045"/>
    <xdr:sp macro="" textlink="">
      <xdr:nvSpPr>
        <xdr:cNvPr id="703"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04"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05"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06"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82204</xdr:rowOff>
    </xdr:from>
    <xdr:ext cx="469744" cy="259045"/>
    <xdr:sp macro="" textlink="">
      <xdr:nvSpPr>
        <xdr:cNvPr id="707" name="n_1mainValue【公民館】&#10;一人当たり面積"/>
        <xdr:cNvSpPr txBox="1"/>
      </xdr:nvSpPr>
      <xdr:spPr>
        <a:xfrm>
          <a:off x="21075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708" name="n_2mainValue【公民館】&#10;一人当たり面積"/>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82204</xdr:rowOff>
    </xdr:from>
    <xdr:ext cx="469744" cy="259045"/>
    <xdr:sp macro="" textlink="">
      <xdr:nvSpPr>
        <xdr:cNvPr id="709" name="n_4mainValue【公民館】&#10;一人当たり面積"/>
        <xdr:cNvSpPr txBox="1"/>
      </xdr:nvSpPr>
      <xdr:spPr>
        <a:xfrm>
          <a:off x="18421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類似団体と比較して有形固定資産減価償却率が高くなっている施設は、橋りょう・トンネル、認定こども園・幼稚園・保育所、学校施設、公民館である。このうち学校施設の有形固定資産減価償却率は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％で、その他施設は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おける公共施設の再配置の方向（廃止・統廃合・複合化）を明確化し、老朽化した各施設等の大規模改修などの維持管理にかかる経費の増加に留意しつつ、当該計画に基づいた施設の維持管理を適切に進め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4" name="楕円 73"/>
        <xdr:cNvSpPr/>
      </xdr:nvSpPr>
      <xdr:spPr>
        <a:xfrm>
          <a:off x="4584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5" name="【図書館】&#10;有形固定資産減価償却率該当値テキスト"/>
        <xdr:cNvSpPr txBox="1"/>
      </xdr:nvSpPr>
      <xdr:spPr>
        <a:xfrm>
          <a:off x="4673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49893</xdr:rowOff>
    </xdr:from>
    <xdr:to>
      <xdr:col>20</xdr:col>
      <xdr:colOff>38100</xdr:colOff>
      <xdr:row>35</xdr:row>
      <xdr:rowOff>151493</xdr:rowOff>
    </xdr:to>
    <xdr:sp macro="" textlink="">
      <xdr:nvSpPr>
        <xdr:cNvPr id="76" name="楕円 75"/>
        <xdr:cNvSpPr/>
      </xdr:nvSpPr>
      <xdr:spPr>
        <a:xfrm>
          <a:off x="3746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100693</xdr:rowOff>
    </xdr:from>
    <xdr:to>
      <xdr:col>24</xdr:col>
      <xdr:colOff>63500</xdr:colOff>
      <xdr:row>36</xdr:row>
      <xdr:rowOff>17417</xdr:rowOff>
    </xdr:to>
    <xdr:cxnSp macro="">
      <xdr:nvCxnSpPr>
        <xdr:cNvPr id="77" name="直線コネクタ 76"/>
        <xdr:cNvCxnSpPr/>
      </xdr:nvCxnSpPr>
      <xdr:spPr>
        <a:xfrm>
          <a:off x="3797300" y="610144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5806</xdr:rowOff>
    </xdr:from>
    <xdr:to>
      <xdr:col>15</xdr:col>
      <xdr:colOff>101600</xdr:colOff>
      <xdr:row>35</xdr:row>
      <xdr:rowOff>107406</xdr:rowOff>
    </xdr:to>
    <xdr:sp macro="" textlink="">
      <xdr:nvSpPr>
        <xdr:cNvPr id="78" name="楕円 77"/>
        <xdr:cNvSpPr/>
      </xdr:nvSpPr>
      <xdr:spPr>
        <a:xfrm>
          <a:off x="2857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56606</xdr:rowOff>
    </xdr:from>
    <xdr:to>
      <xdr:col>19</xdr:col>
      <xdr:colOff>177800</xdr:colOff>
      <xdr:row>35</xdr:row>
      <xdr:rowOff>100693</xdr:rowOff>
    </xdr:to>
    <xdr:cxnSp macro="">
      <xdr:nvCxnSpPr>
        <xdr:cNvPr id="79" name="直線コネクタ 78"/>
        <xdr:cNvCxnSpPr/>
      </xdr:nvCxnSpPr>
      <xdr:spPr>
        <a:xfrm>
          <a:off x="2908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133169</xdr:rowOff>
    </xdr:from>
    <xdr:to>
      <xdr:col>6</xdr:col>
      <xdr:colOff>38100</xdr:colOff>
      <xdr:row>35</xdr:row>
      <xdr:rowOff>63319</xdr:rowOff>
    </xdr:to>
    <xdr:sp macro="" textlink="">
      <xdr:nvSpPr>
        <xdr:cNvPr id="80" name="楕円 79"/>
        <xdr:cNvSpPr/>
      </xdr:nvSpPr>
      <xdr:spPr>
        <a:xfrm>
          <a:off x="1079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103431</xdr:rowOff>
    </xdr:from>
    <xdr:ext cx="405111" cy="259045"/>
    <xdr:sp macro="" textlink="">
      <xdr:nvSpPr>
        <xdr:cNvPr id="81"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2"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3"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168020</xdr:rowOff>
    </xdr:from>
    <xdr:ext cx="405111" cy="259045"/>
    <xdr:sp macro="" textlink="">
      <xdr:nvSpPr>
        <xdr:cNvPr id="85" name="n_1mainValue【図書館】&#10;有形固定資産減価償却率"/>
        <xdr:cNvSpPr txBox="1"/>
      </xdr:nvSpPr>
      <xdr:spPr>
        <a:xfrm>
          <a:off x="3582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123933</xdr:rowOff>
    </xdr:from>
    <xdr:ext cx="405111" cy="259045"/>
    <xdr:sp macro="" textlink="">
      <xdr:nvSpPr>
        <xdr:cNvPr id="86" name="n_2mainValue【図書館】&#10;有形固定資産減価償却率"/>
        <xdr:cNvSpPr txBox="1"/>
      </xdr:nvSpPr>
      <xdr:spPr>
        <a:xfrm>
          <a:off x="2705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79846</xdr:rowOff>
    </xdr:from>
    <xdr:ext cx="405111" cy="259045"/>
    <xdr:sp macro="" textlink="">
      <xdr:nvSpPr>
        <xdr:cNvPr id="87" name="n_4mainValue【図書館】&#10;有形固定資産減価償却率"/>
        <xdr:cNvSpPr txBox="1"/>
      </xdr:nvSpPr>
      <xdr:spPr>
        <a:xfrm>
          <a:off x="927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7" name="直線コネクタ 106"/>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8"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9" name="直線コネクタ 108"/>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0"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1" name="直線コネクタ 110"/>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2"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3" name="フローチャート: 判断 112"/>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4" name="フローチャート: 判断 113"/>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5" name="フローチャート: 判断 114"/>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6" name="フローチャート: 判断 115"/>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7" name="フローチャート: 判断 116"/>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xdr:rowOff>
    </xdr:from>
    <xdr:to>
      <xdr:col>55</xdr:col>
      <xdr:colOff>50800</xdr:colOff>
      <xdr:row>39</xdr:row>
      <xdr:rowOff>109855</xdr:rowOff>
    </xdr:to>
    <xdr:sp macro="" textlink="">
      <xdr:nvSpPr>
        <xdr:cNvPr id="123" name="楕円 122"/>
        <xdr:cNvSpPr/>
      </xdr:nvSpPr>
      <xdr:spPr>
        <a:xfrm>
          <a:off x="10426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158132</xdr:rowOff>
    </xdr:from>
    <xdr:ext cx="469744" cy="259045"/>
    <xdr:sp macro="" textlink="">
      <xdr:nvSpPr>
        <xdr:cNvPr id="124" name="【図書館】&#10;一人当たり面積該当値テキスト"/>
        <xdr:cNvSpPr txBox="1"/>
      </xdr:nvSpPr>
      <xdr:spPr>
        <a:xfrm>
          <a:off x="10515600" y="66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25" name="楕円 124"/>
        <xdr:cNvSpPr/>
      </xdr:nvSpPr>
      <xdr:spPr>
        <a:xfrm>
          <a:off x="958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59055</xdr:rowOff>
    </xdr:from>
    <xdr:to>
      <xdr:col>55</xdr:col>
      <xdr:colOff>0</xdr:colOff>
      <xdr:row>39</xdr:row>
      <xdr:rowOff>59055</xdr:rowOff>
    </xdr:to>
    <xdr:cxnSp macro="">
      <xdr:nvCxnSpPr>
        <xdr:cNvPr id="126" name="直線コネクタ 125"/>
        <xdr:cNvCxnSpPr/>
      </xdr:nvCxnSpPr>
      <xdr:spPr>
        <a:xfrm>
          <a:off x="9639300" y="6745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27" name="楕円 126"/>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59055</xdr:rowOff>
    </xdr:to>
    <xdr:cxnSp macro="">
      <xdr:nvCxnSpPr>
        <xdr:cNvPr id="128" name="直線コネクタ 127"/>
        <xdr:cNvCxnSpPr/>
      </xdr:nvCxnSpPr>
      <xdr:spPr>
        <a:xfrm>
          <a:off x="8750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xdr:rowOff>
    </xdr:from>
    <xdr:to>
      <xdr:col>36</xdr:col>
      <xdr:colOff>165100</xdr:colOff>
      <xdr:row>39</xdr:row>
      <xdr:rowOff>109855</xdr:rowOff>
    </xdr:to>
    <xdr:sp macro="" textlink="">
      <xdr:nvSpPr>
        <xdr:cNvPr id="129" name="楕円 128"/>
        <xdr:cNvSpPr/>
      </xdr:nvSpPr>
      <xdr:spPr>
        <a:xfrm>
          <a:off x="692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97807</xdr:rowOff>
    </xdr:from>
    <xdr:ext cx="469744" cy="259045"/>
    <xdr:sp macro="" textlink="">
      <xdr:nvSpPr>
        <xdr:cNvPr id="130"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1"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2"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3"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100982</xdr:rowOff>
    </xdr:from>
    <xdr:ext cx="469744" cy="259045"/>
    <xdr:sp macro="" textlink="">
      <xdr:nvSpPr>
        <xdr:cNvPr id="134" name="n_1mainValue【図書館】&#10;一人当たり面積"/>
        <xdr:cNvSpPr txBox="1"/>
      </xdr:nvSpPr>
      <xdr:spPr>
        <a:xfrm>
          <a:off x="93917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100982</xdr:rowOff>
    </xdr:from>
    <xdr:ext cx="469744" cy="259045"/>
    <xdr:sp macro="" textlink="">
      <xdr:nvSpPr>
        <xdr:cNvPr id="135" name="n_2mainValue【図書館】&#10;一人当たり面積"/>
        <xdr:cNvSpPr txBox="1"/>
      </xdr:nvSpPr>
      <xdr:spPr>
        <a:xfrm>
          <a:off x="8515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100982</xdr:rowOff>
    </xdr:from>
    <xdr:ext cx="469744" cy="259045"/>
    <xdr:sp macro="" textlink="">
      <xdr:nvSpPr>
        <xdr:cNvPr id="136" name="n_4mainValue【図書館】&#10;一人当たり面積"/>
        <xdr:cNvSpPr txBox="1"/>
      </xdr:nvSpPr>
      <xdr:spPr>
        <a:xfrm>
          <a:off x="6737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0" name="直線コネクタ 159"/>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1"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2" name="直線コネクタ 161"/>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3"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5"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6" name="フローチャート: 判断 165"/>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7" name="フローチャート: 判断 166"/>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68" name="フローチャート: 判断 167"/>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69" name="フローチャート: 判断 168"/>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0" name="フローチャート: 判断 169"/>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76" name="楕円 175"/>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77" name="【体育館・プー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78" name="楕円 177"/>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80010</xdr:rowOff>
    </xdr:to>
    <xdr:cxnSp macro="">
      <xdr:nvCxnSpPr>
        <xdr:cNvPr id="179" name="直線コネクタ 178"/>
        <xdr:cNvCxnSpPr/>
      </xdr:nvCxnSpPr>
      <xdr:spPr>
        <a:xfrm>
          <a:off x="3797300" y="103098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114300</xdr:rowOff>
    </xdr:from>
    <xdr:to>
      <xdr:col>15</xdr:col>
      <xdr:colOff>101600</xdr:colOff>
      <xdr:row>60</xdr:row>
      <xdr:rowOff>44450</xdr:rowOff>
    </xdr:to>
    <xdr:sp macro="" textlink="">
      <xdr:nvSpPr>
        <xdr:cNvPr id="180" name="楕円 179"/>
        <xdr:cNvSpPr/>
      </xdr:nvSpPr>
      <xdr:spPr>
        <a:xfrm>
          <a:off x="28575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165100</xdr:rowOff>
    </xdr:from>
    <xdr:to>
      <xdr:col>19</xdr:col>
      <xdr:colOff>177800</xdr:colOff>
      <xdr:row>60</xdr:row>
      <xdr:rowOff>22860</xdr:rowOff>
    </xdr:to>
    <xdr:cxnSp macro="">
      <xdr:nvCxnSpPr>
        <xdr:cNvPr id="181" name="直線コネクタ 180"/>
        <xdr:cNvCxnSpPr/>
      </xdr:nvCxnSpPr>
      <xdr:spPr>
        <a:xfrm>
          <a:off x="2908300" y="102806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81280</xdr:rowOff>
    </xdr:from>
    <xdr:to>
      <xdr:col>6</xdr:col>
      <xdr:colOff>38100</xdr:colOff>
      <xdr:row>60</xdr:row>
      <xdr:rowOff>11430</xdr:rowOff>
    </xdr:to>
    <xdr:sp macro="" textlink="">
      <xdr:nvSpPr>
        <xdr:cNvPr id="182" name="楕円 181"/>
        <xdr:cNvSpPr/>
      </xdr:nvSpPr>
      <xdr:spPr>
        <a:xfrm>
          <a:off x="1079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69867</xdr:rowOff>
    </xdr:from>
    <xdr:ext cx="405111" cy="259045"/>
    <xdr:sp macro="" textlink="">
      <xdr:nvSpPr>
        <xdr:cNvPr id="183"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4"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5"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86"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187"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60977</xdr:rowOff>
    </xdr:from>
    <xdr:ext cx="405111" cy="259045"/>
    <xdr:sp macro="" textlink="">
      <xdr:nvSpPr>
        <xdr:cNvPr id="188" name="n_2mainValue【体育館・プール】&#10;有形固定資産減価償却率"/>
        <xdr:cNvSpPr txBox="1"/>
      </xdr:nvSpPr>
      <xdr:spPr>
        <a:xfrm>
          <a:off x="27057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27957</xdr:rowOff>
    </xdr:from>
    <xdr:ext cx="405111" cy="259045"/>
    <xdr:sp macro="" textlink="">
      <xdr:nvSpPr>
        <xdr:cNvPr id="189" name="n_4mainValue【体育館・プール】&#10;有形固定資産減価償却率"/>
        <xdr:cNvSpPr txBox="1"/>
      </xdr:nvSpPr>
      <xdr:spPr>
        <a:xfrm>
          <a:off x="927744" y="997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3" name="直線コネクタ 212"/>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6"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7" name="直線コネクタ 216"/>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8"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9" name="フローチャート: 判断 218"/>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0" name="フローチャート: 判断 219"/>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1" name="フローチャート: 判断 220"/>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2" name="フローチャート: 判断 22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3" name="フローチャート: 判断 222"/>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29" name="楕円 228"/>
        <xdr:cNvSpPr/>
      </xdr:nvSpPr>
      <xdr:spPr>
        <a:xfrm>
          <a:off x="10426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69232</xdr:rowOff>
    </xdr:from>
    <xdr:ext cx="469744" cy="259045"/>
    <xdr:sp macro="" textlink="">
      <xdr:nvSpPr>
        <xdr:cNvPr id="230" name="【体育館・プール】&#10;一人当たり面積該当値テキスト"/>
        <xdr:cNvSpPr txBox="1"/>
      </xdr:nvSpPr>
      <xdr:spPr>
        <a:xfrm>
          <a:off x="10515600" y="105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46355</xdr:rowOff>
    </xdr:from>
    <xdr:to>
      <xdr:col>50</xdr:col>
      <xdr:colOff>165100</xdr:colOff>
      <xdr:row>62</xdr:row>
      <xdr:rowOff>147955</xdr:rowOff>
    </xdr:to>
    <xdr:sp macro="" textlink="">
      <xdr:nvSpPr>
        <xdr:cNvPr id="231" name="楕円 230"/>
        <xdr:cNvSpPr/>
      </xdr:nvSpPr>
      <xdr:spPr>
        <a:xfrm>
          <a:off x="958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97155</xdr:rowOff>
    </xdr:from>
    <xdr:to>
      <xdr:col>55</xdr:col>
      <xdr:colOff>0</xdr:colOff>
      <xdr:row>62</xdr:row>
      <xdr:rowOff>97155</xdr:rowOff>
    </xdr:to>
    <xdr:cxnSp macro="">
      <xdr:nvCxnSpPr>
        <xdr:cNvPr id="232" name="直線コネクタ 231"/>
        <xdr:cNvCxnSpPr/>
      </xdr:nvCxnSpPr>
      <xdr:spPr>
        <a:xfrm>
          <a:off x="9639300" y="1072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3" name="楕円 232"/>
        <xdr:cNvSpPr/>
      </xdr:nvSpPr>
      <xdr:spPr>
        <a:xfrm>
          <a:off x="8699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97155</xdr:rowOff>
    </xdr:from>
    <xdr:to>
      <xdr:col>50</xdr:col>
      <xdr:colOff>114300</xdr:colOff>
      <xdr:row>62</xdr:row>
      <xdr:rowOff>97155</xdr:rowOff>
    </xdr:to>
    <xdr:cxnSp macro="">
      <xdr:nvCxnSpPr>
        <xdr:cNvPr id="234" name="直線コネクタ 233"/>
        <xdr:cNvCxnSpPr/>
      </xdr:nvCxnSpPr>
      <xdr:spPr>
        <a:xfrm>
          <a:off x="8750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35" name="楕円 234"/>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140987</xdr:rowOff>
    </xdr:from>
    <xdr:ext cx="469744" cy="259045"/>
    <xdr:sp macro="" textlink="">
      <xdr:nvSpPr>
        <xdr:cNvPr id="236"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37"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38"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39"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164482</xdr:rowOff>
    </xdr:from>
    <xdr:ext cx="469744" cy="259045"/>
    <xdr:sp macro="" textlink="">
      <xdr:nvSpPr>
        <xdr:cNvPr id="240" name="n_1mainValue【体育館・プール】&#10;一人当たり面積"/>
        <xdr:cNvSpPr txBox="1"/>
      </xdr:nvSpPr>
      <xdr:spPr>
        <a:xfrm>
          <a:off x="93917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41" name="n_2main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166387</xdr:rowOff>
    </xdr:from>
    <xdr:ext cx="469744" cy="259045"/>
    <xdr:sp macro="" textlink="">
      <xdr:nvSpPr>
        <xdr:cNvPr id="242" name="n_4mainValue【体育館・プール】&#10;一人当たり面積"/>
        <xdr:cNvSpPr txBox="1"/>
      </xdr:nvSpPr>
      <xdr:spPr>
        <a:xfrm>
          <a:off x="6737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67" name="直線コネクタ 26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1" name="直線コネクタ 27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2"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3" name="フローチャート: 判断 27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4" name="フローチャート: 判断 27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5" name="フローチャート: 判断 27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76" name="フローチャート: 判断 27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7" name="フローチャート: 判断 27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147320</xdr:rowOff>
    </xdr:from>
    <xdr:to>
      <xdr:col>6</xdr:col>
      <xdr:colOff>38100</xdr:colOff>
      <xdr:row>84</xdr:row>
      <xdr:rowOff>77470</xdr:rowOff>
    </xdr:to>
    <xdr:sp macro="" textlink="">
      <xdr:nvSpPr>
        <xdr:cNvPr id="283" name="楕円 282"/>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284"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85"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86"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7"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288" name="n_4mainValue【福祉施設】&#10;有形固定資産減価償却率"/>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9" name="直線コネクタ 29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0" name="テキスト ボックス 29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1" name="直線コネクタ 30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2" name="テキスト ボックス 30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3" name="直線コネクタ 30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4" name="テキスト ボックス 30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5" name="直線コネクタ 30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6" name="テキスト ボックス 30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10" name="直線コネクタ 309"/>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11"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12" name="直線コネクタ 311"/>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13"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14" name="直線コネクタ 313"/>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15"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16" name="フローチャート: 判断 315"/>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17" name="フローチャート: 判断 316"/>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18" name="フローチャート: 判断 317"/>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19" name="フローチャート: 判断 318"/>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20" name="フローチャート: 判断 319"/>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101600</xdr:rowOff>
    </xdr:from>
    <xdr:to>
      <xdr:col>36</xdr:col>
      <xdr:colOff>165100</xdr:colOff>
      <xdr:row>86</xdr:row>
      <xdr:rowOff>31750</xdr:rowOff>
    </xdr:to>
    <xdr:sp macro="" textlink="">
      <xdr:nvSpPr>
        <xdr:cNvPr id="326" name="楕円 325"/>
        <xdr:cNvSpPr/>
      </xdr:nvSpPr>
      <xdr:spPr>
        <a:xfrm>
          <a:off x="692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2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2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2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3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331" name="n_4mainValue【福祉施設】&#10;一人当たり面積"/>
        <xdr:cNvSpPr txBox="1"/>
      </xdr:nvSpPr>
      <xdr:spPr>
        <a:xfrm>
          <a:off x="6737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8" name="テキスト ボックス 3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0" name="テキスト ボックス 35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0" name="テキスト ボックス 36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73" name="直線コネクタ 37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5" name="直線コネクタ 37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7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77" name="直線コネクタ 37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78"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79" name="フローチャート: 判断 37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80" name="フローチャート: 判断 37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81" name="フローチャート: 判断 38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82" name="フローチャート: 判断 38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83" name="フローチャート: 判断 38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389" name="楕円 388"/>
        <xdr:cNvSpPr/>
      </xdr:nvSpPr>
      <xdr:spPr>
        <a:xfrm>
          <a:off x="16268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390" name="【一般廃棄物処理施設】&#10;有形固定資産減価償却率該当値テキスト"/>
        <xdr:cNvSpPr txBox="1"/>
      </xdr:nvSpPr>
      <xdr:spPr>
        <a:xfrm>
          <a:off x="16357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391" name="楕円 390"/>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90896</xdr:rowOff>
    </xdr:to>
    <xdr:cxnSp macro="">
      <xdr:nvCxnSpPr>
        <xdr:cNvPr id="392" name="直線コネクタ 391"/>
        <xdr:cNvCxnSpPr/>
      </xdr:nvCxnSpPr>
      <xdr:spPr>
        <a:xfrm>
          <a:off x="15481300" y="6173289"/>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393" name="楕円 392"/>
        <xdr:cNvSpPr/>
      </xdr:nvSpPr>
      <xdr:spPr>
        <a:xfrm>
          <a:off x="14541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36</xdr:row>
      <xdr:rowOff>1089</xdr:rowOff>
    </xdr:to>
    <xdr:cxnSp macro="">
      <xdr:nvCxnSpPr>
        <xdr:cNvPr id="394" name="直線コネクタ 393"/>
        <xdr:cNvCxnSpPr/>
      </xdr:nvCxnSpPr>
      <xdr:spPr>
        <a:xfrm>
          <a:off x="14592300" y="61292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31931</xdr:rowOff>
    </xdr:from>
    <xdr:to>
      <xdr:col>67</xdr:col>
      <xdr:colOff>101600</xdr:colOff>
      <xdr:row>35</xdr:row>
      <xdr:rowOff>133531</xdr:rowOff>
    </xdr:to>
    <xdr:sp macro="" textlink="">
      <xdr:nvSpPr>
        <xdr:cNvPr id="395" name="楕円 394"/>
        <xdr:cNvSpPr/>
      </xdr:nvSpPr>
      <xdr:spPr>
        <a:xfrm>
          <a:off x="12763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15257</xdr:rowOff>
    </xdr:from>
    <xdr:ext cx="405111" cy="259045"/>
    <xdr:sp macro="" textlink="">
      <xdr:nvSpPr>
        <xdr:cNvPr id="396"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397"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98"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399"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00" name="n_1mainValue【一般廃棄物処理施設】&#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24328</xdr:rowOff>
    </xdr:from>
    <xdr:ext cx="405111" cy="259045"/>
    <xdr:sp macro="" textlink="">
      <xdr:nvSpPr>
        <xdr:cNvPr id="401" name="n_2mainValue【一般廃棄物処理施設】&#10;有形固定資産減価償却率"/>
        <xdr:cNvSpPr txBox="1"/>
      </xdr:nvSpPr>
      <xdr:spPr>
        <a:xfrm>
          <a:off x="14389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150058</xdr:rowOff>
    </xdr:from>
    <xdr:ext cx="405111" cy="259045"/>
    <xdr:sp macro="" textlink="">
      <xdr:nvSpPr>
        <xdr:cNvPr id="402" name="n_4mainValue【一般廃棄物処理施設】&#10;有形固定資産減価償却率"/>
        <xdr:cNvSpPr txBox="1"/>
      </xdr:nvSpPr>
      <xdr:spPr>
        <a:xfrm>
          <a:off x="12611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3" name="直線コネクタ 41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14" name="テキスト ボックス 41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7" name="直線コネクタ 41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8" name="テキスト ボックス 41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22" name="直線コネクタ 421"/>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2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24" name="直線コネクタ 42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25"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26" name="直線コネクタ 425"/>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27"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28" name="フローチャート: 判断 427"/>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29" name="フローチャート: 判断 428"/>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30" name="フローチャート: 判断 429"/>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31" name="フローチャート: 判断 430"/>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32" name="フローチャート: 判断 431"/>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56707</xdr:rowOff>
    </xdr:from>
    <xdr:to>
      <xdr:col>116</xdr:col>
      <xdr:colOff>114300</xdr:colOff>
      <xdr:row>39</xdr:row>
      <xdr:rowOff>158307</xdr:rowOff>
    </xdr:to>
    <xdr:sp macro="" textlink="">
      <xdr:nvSpPr>
        <xdr:cNvPr id="438" name="楕円 437"/>
        <xdr:cNvSpPr/>
      </xdr:nvSpPr>
      <xdr:spPr>
        <a:xfrm>
          <a:off x="22110700" y="67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35134</xdr:rowOff>
    </xdr:from>
    <xdr:ext cx="534377" cy="259045"/>
    <xdr:sp macro="" textlink="">
      <xdr:nvSpPr>
        <xdr:cNvPr id="439" name="【一般廃棄物処理施設】&#10;一人当たり有形固定資産（償却資産）額該当値テキスト"/>
        <xdr:cNvSpPr txBox="1"/>
      </xdr:nvSpPr>
      <xdr:spPr>
        <a:xfrm>
          <a:off x="22199600" y="67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56307</xdr:rowOff>
    </xdr:from>
    <xdr:to>
      <xdr:col>112</xdr:col>
      <xdr:colOff>38100</xdr:colOff>
      <xdr:row>39</xdr:row>
      <xdr:rowOff>157907</xdr:rowOff>
    </xdr:to>
    <xdr:sp macro="" textlink="">
      <xdr:nvSpPr>
        <xdr:cNvPr id="440" name="楕円 439"/>
        <xdr:cNvSpPr/>
      </xdr:nvSpPr>
      <xdr:spPr>
        <a:xfrm>
          <a:off x="21272500" y="67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107107</xdr:rowOff>
    </xdr:from>
    <xdr:to>
      <xdr:col>116</xdr:col>
      <xdr:colOff>63500</xdr:colOff>
      <xdr:row>39</xdr:row>
      <xdr:rowOff>107507</xdr:rowOff>
    </xdr:to>
    <xdr:cxnSp macro="">
      <xdr:nvCxnSpPr>
        <xdr:cNvPr id="441" name="直線コネクタ 440"/>
        <xdr:cNvCxnSpPr/>
      </xdr:nvCxnSpPr>
      <xdr:spPr>
        <a:xfrm>
          <a:off x="21323300" y="679365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56804</xdr:rowOff>
    </xdr:from>
    <xdr:to>
      <xdr:col>107</xdr:col>
      <xdr:colOff>101600</xdr:colOff>
      <xdr:row>39</xdr:row>
      <xdr:rowOff>158404</xdr:rowOff>
    </xdr:to>
    <xdr:sp macro="" textlink="">
      <xdr:nvSpPr>
        <xdr:cNvPr id="442" name="楕円 441"/>
        <xdr:cNvSpPr/>
      </xdr:nvSpPr>
      <xdr:spPr>
        <a:xfrm>
          <a:off x="20383500" y="6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107107</xdr:rowOff>
    </xdr:from>
    <xdr:to>
      <xdr:col>111</xdr:col>
      <xdr:colOff>177800</xdr:colOff>
      <xdr:row>39</xdr:row>
      <xdr:rowOff>107604</xdr:rowOff>
    </xdr:to>
    <xdr:cxnSp macro="">
      <xdr:nvCxnSpPr>
        <xdr:cNvPr id="443" name="直線コネクタ 442"/>
        <xdr:cNvCxnSpPr/>
      </xdr:nvCxnSpPr>
      <xdr:spPr>
        <a:xfrm flipV="1">
          <a:off x="20434300" y="6793657"/>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58027</xdr:rowOff>
    </xdr:from>
    <xdr:to>
      <xdr:col>98</xdr:col>
      <xdr:colOff>38100</xdr:colOff>
      <xdr:row>39</xdr:row>
      <xdr:rowOff>159627</xdr:rowOff>
    </xdr:to>
    <xdr:sp macro="" textlink="">
      <xdr:nvSpPr>
        <xdr:cNvPr id="444" name="楕円 443"/>
        <xdr:cNvSpPr/>
      </xdr:nvSpPr>
      <xdr:spPr>
        <a:xfrm>
          <a:off x="18605500" y="67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4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4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4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48"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149034</xdr:rowOff>
    </xdr:from>
    <xdr:ext cx="534377" cy="259045"/>
    <xdr:sp macro="" textlink="">
      <xdr:nvSpPr>
        <xdr:cNvPr id="449" name="n_1mainValue【一般廃棄物処理施設】&#10;一人当たり有形固定資産（償却資産）額"/>
        <xdr:cNvSpPr txBox="1"/>
      </xdr:nvSpPr>
      <xdr:spPr>
        <a:xfrm>
          <a:off x="21043411" y="68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149531</xdr:rowOff>
    </xdr:from>
    <xdr:ext cx="534377" cy="259045"/>
    <xdr:sp macro="" textlink="">
      <xdr:nvSpPr>
        <xdr:cNvPr id="450" name="n_2mainValue【一般廃棄物処理施設】&#10;一人当たり有形固定資産（償却資産）額"/>
        <xdr:cNvSpPr txBox="1"/>
      </xdr:nvSpPr>
      <xdr:spPr>
        <a:xfrm>
          <a:off x="20167111" y="683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150754</xdr:rowOff>
    </xdr:from>
    <xdr:ext cx="534377" cy="259045"/>
    <xdr:sp macro="" textlink="">
      <xdr:nvSpPr>
        <xdr:cNvPr id="451" name="n_4mainValue【一般廃棄物処理施設】&#10;一人当たり有形固定資産（償却資産）額"/>
        <xdr:cNvSpPr txBox="1"/>
      </xdr:nvSpPr>
      <xdr:spPr>
        <a:xfrm>
          <a:off x="18389111" y="68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4" name="テキスト ボックス 46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4" name="テキスト ボックス 47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77" name="直線コネクタ 47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7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79" name="直線コネクタ 4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8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1" name="直線コネクタ 4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82"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83" name="フローチャート: 判断 48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84" name="フローチャート: 判断 48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85" name="フローチャート: 判断 48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86" name="フローチャート: 判断 48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87" name="フローチャート: 判断 48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493" name="楕円 492"/>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494" name="【保健センター・保健所】&#10;有形固定資産減価償却率該当値テキスト"/>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495" name="楕円 494"/>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155122</xdr:rowOff>
    </xdr:to>
    <xdr:cxnSp macro="">
      <xdr:nvCxnSpPr>
        <xdr:cNvPr id="496" name="直線コネクタ 495"/>
        <xdr:cNvCxnSpPr/>
      </xdr:nvCxnSpPr>
      <xdr:spPr>
        <a:xfrm>
          <a:off x="15481300" y="1019882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97" name="楕円 496"/>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83276</xdr:rowOff>
    </xdr:to>
    <xdr:cxnSp macro="">
      <xdr:nvCxnSpPr>
        <xdr:cNvPr id="498" name="直線コネクタ 497"/>
        <xdr:cNvCxnSpPr/>
      </xdr:nvCxnSpPr>
      <xdr:spPr>
        <a:xfrm>
          <a:off x="14592300" y="101612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499" name="楕円 498"/>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7637</xdr:rowOff>
    </xdr:from>
    <xdr:ext cx="405111" cy="259045"/>
    <xdr:sp macro="" textlink="">
      <xdr:nvSpPr>
        <xdr:cNvPr id="500"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01"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02"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03"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04"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05" name="n_2mainValue【保健センター・保健所】&#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06" name="n_4main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7" name="直線コネクタ 5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8" name="テキスト ボックス 5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9" name="直線コネクタ 5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0" name="テキスト ボックス 5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1" name="直線コネクタ 5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2" name="テキスト ボックス 5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3" name="直線コネクタ 5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4" name="テキスト ボックス 5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5" name="直線コネクタ 5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6" name="テキスト ボックス 5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7" name="直線コネクタ 5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8" name="テキスト ボックス 5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32" name="直線コネクタ 53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3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34" name="直線コネクタ 53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3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36" name="直線コネクタ 53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37"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38" name="フローチャート: 判断 53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39" name="フローチャート: 判断 53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40" name="フローチャート: 判断 53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41" name="フローチャート: 判断 54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42" name="フローチャート: 判断 54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548" name="楕円 547"/>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132097</xdr:rowOff>
    </xdr:from>
    <xdr:ext cx="469744" cy="259045"/>
    <xdr:sp macro="" textlink="">
      <xdr:nvSpPr>
        <xdr:cNvPr id="549" name="【保健センター・保健所】&#10;一人当たり面積該当値テキスト"/>
        <xdr:cNvSpPr txBox="1"/>
      </xdr:nvSpPr>
      <xdr:spPr>
        <a:xfrm>
          <a:off x="22199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171269</xdr:rowOff>
    </xdr:from>
    <xdr:to>
      <xdr:col>112</xdr:col>
      <xdr:colOff>38100</xdr:colOff>
      <xdr:row>63</xdr:row>
      <xdr:rowOff>101419</xdr:rowOff>
    </xdr:to>
    <xdr:sp macro="" textlink="">
      <xdr:nvSpPr>
        <xdr:cNvPr id="550" name="楕円 549"/>
        <xdr:cNvSpPr/>
      </xdr:nvSpPr>
      <xdr:spPr>
        <a:xfrm>
          <a:off x="21272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63</xdr:row>
      <xdr:rowOff>50619</xdr:rowOff>
    </xdr:to>
    <xdr:cxnSp macro="">
      <xdr:nvCxnSpPr>
        <xdr:cNvPr id="551" name="直線コネクタ 550"/>
        <xdr:cNvCxnSpPr/>
      </xdr:nvCxnSpPr>
      <xdr:spPr>
        <a:xfrm flipV="1">
          <a:off x="21323300" y="107899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171269</xdr:rowOff>
    </xdr:from>
    <xdr:to>
      <xdr:col>107</xdr:col>
      <xdr:colOff>101600</xdr:colOff>
      <xdr:row>63</xdr:row>
      <xdr:rowOff>101419</xdr:rowOff>
    </xdr:to>
    <xdr:sp macro="" textlink="">
      <xdr:nvSpPr>
        <xdr:cNvPr id="552" name="楕円 551"/>
        <xdr:cNvSpPr/>
      </xdr:nvSpPr>
      <xdr:spPr>
        <a:xfrm>
          <a:off x="20383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50619</xdr:rowOff>
    </xdr:from>
    <xdr:to>
      <xdr:col>111</xdr:col>
      <xdr:colOff>177800</xdr:colOff>
      <xdr:row>63</xdr:row>
      <xdr:rowOff>50619</xdr:rowOff>
    </xdr:to>
    <xdr:cxnSp macro="">
      <xdr:nvCxnSpPr>
        <xdr:cNvPr id="553" name="直線コネクタ 552"/>
        <xdr:cNvCxnSpPr/>
      </xdr:nvCxnSpPr>
      <xdr:spPr>
        <a:xfrm>
          <a:off x="20434300" y="1085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54" name="楕円 553"/>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141531</xdr:rowOff>
    </xdr:from>
    <xdr:ext cx="469744" cy="259045"/>
    <xdr:sp macro="" textlink="">
      <xdr:nvSpPr>
        <xdr:cNvPr id="555"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56"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557"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558"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117946</xdr:rowOff>
    </xdr:from>
    <xdr:ext cx="469744" cy="259045"/>
    <xdr:sp macro="" textlink="">
      <xdr:nvSpPr>
        <xdr:cNvPr id="559" name="n_1mainValue【保健センター・保健所】&#10;一人当たり面積"/>
        <xdr:cNvSpPr txBox="1"/>
      </xdr:nvSpPr>
      <xdr:spPr>
        <a:xfrm>
          <a:off x="21075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117946</xdr:rowOff>
    </xdr:from>
    <xdr:ext cx="469744" cy="259045"/>
    <xdr:sp macro="" textlink="">
      <xdr:nvSpPr>
        <xdr:cNvPr id="560" name="n_2mainValue【保健センター・保健所】&#10;一人当たり面積"/>
        <xdr:cNvSpPr txBox="1"/>
      </xdr:nvSpPr>
      <xdr:spPr>
        <a:xfrm>
          <a:off x="20199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561" name="n_4main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4" name="テキスト ボックス 57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4" name="テキスト ボックス 58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87" name="直線コネクタ 586"/>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9" name="直線コネクタ 58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90"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91" name="直線コネクタ 590"/>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9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93" name="フローチャート: 判断 59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94" name="フローチャート: 判断 59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95" name="フローチャート: 判断 594"/>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96" name="フローチャート: 判断 59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97" name="フローチャート: 判断 596"/>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82006</xdr:rowOff>
    </xdr:from>
    <xdr:to>
      <xdr:col>85</xdr:col>
      <xdr:colOff>177800</xdr:colOff>
      <xdr:row>86</xdr:row>
      <xdr:rowOff>12156</xdr:rowOff>
    </xdr:to>
    <xdr:sp macro="" textlink="">
      <xdr:nvSpPr>
        <xdr:cNvPr id="603" name="楕円 602"/>
        <xdr:cNvSpPr/>
      </xdr:nvSpPr>
      <xdr:spPr>
        <a:xfrm>
          <a:off x="16268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60433</xdr:rowOff>
    </xdr:from>
    <xdr:ext cx="405111" cy="259045"/>
    <xdr:sp macro="" textlink="">
      <xdr:nvSpPr>
        <xdr:cNvPr id="604" name="【消防施設】&#10;有形固定資産減価償却率該当値テキスト"/>
        <xdr:cNvSpPr txBox="1"/>
      </xdr:nvSpPr>
      <xdr:spPr>
        <a:xfrm>
          <a:off x="16357600"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605" name="楕円 604"/>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142602</xdr:rowOff>
    </xdr:from>
    <xdr:to>
      <xdr:col>85</xdr:col>
      <xdr:colOff>127000</xdr:colOff>
      <xdr:row>85</xdr:row>
      <xdr:rowOff>132806</xdr:rowOff>
    </xdr:to>
    <xdr:cxnSp macro="">
      <xdr:nvCxnSpPr>
        <xdr:cNvPr id="606" name="直線コネクタ 605"/>
        <xdr:cNvCxnSpPr/>
      </xdr:nvCxnSpPr>
      <xdr:spPr>
        <a:xfrm>
          <a:off x="15481300" y="14544402"/>
          <a:ext cx="8382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91802</xdr:rowOff>
    </xdr:from>
    <xdr:to>
      <xdr:col>76</xdr:col>
      <xdr:colOff>165100</xdr:colOff>
      <xdr:row>85</xdr:row>
      <xdr:rowOff>21952</xdr:rowOff>
    </xdr:to>
    <xdr:sp macro="" textlink="">
      <xdr:nvSpPr>
        <xdr:cNvPr id="607" name="楕円 606"/>
        <xdr:cNvSpPr/>
      </xdr:nvSpPr>
      <xdr:spPr>
        <a:xfrm>
          <a:off x="1454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84</xdr:row>
      <xdr:rowOff>142602</xdr:rowOff>
    </xdr:to>
    <xdr:cxnSp macro="">
      <xdr:nvCxnSpPr>
        <xdr:cNvPr id="608" name="直線コネクタ 607"/>
        <xdr:cNvCxnSpPr/>
      </xdr:nvCxnSpPr>
      <xdr:spPr>
        <a:xfrm>
          <a:off x="14592300" y="1454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91802</xdr:rowOff>
    </xdr:from>
    <xdr:to>
      <xdr:col>67</xdr:col>
      <xdr:colOff>101600</xdr:colOff>
      <xdr:row>85</xdr:row>
      <xdr:rowOff>21952</xdr:rowOff>
    </xdr:to>
    <xdr:sp macro="" textlink="">
      <xdr:nvSpPr>
        <xdr:cNvPr id="609" name="楕円 608"/>
        <xdr:cNvSpPr/>
      </xdr:nvSpPr>
      <xdr:spPr>
        <a:xfrm>
          <a:off x="12763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10"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11"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12"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13"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614" name="n_1mainValue【消防施設】&#10;有形固定資産減価償却率"/>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615" name="n_2mainValue【消防施設】&#10;有形固定資産減価償却率"/>
        <xdr:cNvSpPr txBox="1"/>
      </xdr:nvSpPr>
      <xdr:spPr>
        <a:xfrm>
          <a:off x="14389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13079</xdr:rowOff>
    </xdr:from>
    <xdr:ext cx="405111" cy="259045"/>
    <xdr:sp macro="" textlink="">
      <xdr:nvSpPr>
        <xdr:cNvPr id="616" name="n_4mainValue【消防施設】&#10;有形固定資産減価償却率"/>
        <xdr:cNvSpPr txBox="1"/>
      </xdr:nvSpPr>
      <xdr:spPr>
        <a:xfrm>
          <a:off x="12611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38" name="直線コネクタ 637"/>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3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40" name="直線コネクタ 63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41"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42" name="直線コネクタ 64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43"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44" name="フローチャート: 判断 643"/>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45" name="フローチャート: 判断 64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46" name="フローチャート: 判断 645"/>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47" name="フローチャート: 判断 64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48" name="フローチャート: 判断 647"/>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654" name="楕円 65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655"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56" name="楕円 655"/>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657" name="直線コネクタ 656"/>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58" name="楕円 65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59" name="直線コネクタ 658"/>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660" name="楕円 659"/>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6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62"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63"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64"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65"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66"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667" name="n_4mainValue【消防施設】&#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8" name="テキスト ボックス 67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0" name="テキスト ボックス 67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0" name="テキスト ボックス 68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93" name="直線コネクタ 69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5" name="直線コネクタ 6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9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97" name="直線コネクタ 69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98"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99" name="フローチャート: 判断 69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00" name="フローチャート: 判断 69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01" name="フローチャート: 判断 70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02" name="フローチャート: 判断 70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03" name="フローチャート: 判断 70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133169</xdr:rowOff>
    </xdr:from>
    <xdr:to>
      <xdr:col>85</xdr:col>
      <xdr:colOff>177800</xdr:colOff>
      <xdr:row>108</xdr:row>
      <xdr:rowOff>63319</xdr:rowOff>
    </xdr:to>
    <xdr:sp macro="" textlink="">
      <xdr:nvSpPr>
        <xdr:cNvPr id="709" name="楕円 708"/>
        <xdr:cNvSpPr/>
      </xdr:nvSpPr>
      <xdr:spPr>
        <a:xfrm>
          <a:off x="16268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111596</xdr:rowOff>
    </xdr:from>
    <xdr:ext cx="405111" cy="259045"/>
    <xdr:sp macro="" textlink="">
      <xdr:nvSpPr>
        <xdr:cNvPr id="710" name="【庁舎】&#10;有形固定資産減価償却率該当値テキスト"/>
        <xdr:cNvSpPr txBox="1"/>
      </xdr:nvSpPr>
      <xdr:spPr>
        <a:xfrm>
          <a:off x="16357600"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711" name="楕円 710"/>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125186</xdr:rowOff>
    </xdr:from>
    <xdr:to>
      <xdr:col>85</xdr:col>
      <xdr:colOff>127000</xdr:colOff>
      <xdr:row>108</xdr:row>
      <xdr:rowOff>12519</xdr:rowOff>
    </xdr:to>
    <xdr:cxnSp macro="">
      <xdr:nvCxnSpPr>
        <xdr:cNvPr id="712" name="直線コネクタ 711"/>
        <xdr:cNvCxnSpPr/>
      </xdr:nvCxnSpPr>
      <xdr:spPr>
        <a:xfrm>
          <a:off x="15481300" y="1847033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713" name="楕円 712"/>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125186</xdr:rowOff>
    </xdr:to>
    <xdr:cxnSp macro="">
      <xdr:nvCxnSpPr>
        <xdr:cNvPr id="714" name="直線コネクタ 713"/>
        <xdr:cNvCxnSpPr/>
      </xdr:nvCxnSpPr>
      <xdr:spPr>
        <a:xfrm>
          <a:off x="14592300" y="1844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xdr:rowOff>
    </xdr:from>
    <xdr:to>
      <xdr:col>67</xdr:col>
      <xdr:colOff>101600</xdr:colOff>
      <xdr:row>107</xdr:row>
      <xdr:rowOff>117202</xdr:rowOff>
    </xdr:to>
    <xdr:sp macro="" textlink="">
      <xdr:nvSpPr>
        <xdr:cNvPr id="715" name="楕円 714"/>
        <xdr:cNvSpPr/>
      </xdr:nvSpPr>
      <xdr:spPr>
        <a:xfrm>
          <a:off x="1276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29227</xdr:rowOff>
    </xdr:from>
    <xdr:ext cx="405111" cy="259045"/>
    <xdr:sp macro="" textlink="">
      <xdr:nvSpPr>
        <xdr:cNvPr id="716"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1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18"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19"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720" name="n_1mainValue【庁舎】&#10;有形固定資産減価償却率"/>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721" name="n_2mainValue【庁舎】&#10;有形固定資産減価償却率"/>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108329</xdr:rowOff>
    </xdr:from>
    <xdr:ext cx="405111" cy="259045"/>
    <xdr:sp macro="" textlink="">
      <xdr:nvSpPr>
        <xdr:cNvPr id="722" name="n_4mainValue【庁舎】&#10;有形固定資産減価償却率"/>
        <xdr:cNvSpPr txBox="1"/>
      </xdr:nvSpPr>
      <xdr:spPr>
        <a:xfrm>
          <a:off x="12611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46" name="直線コネクタ 745"/>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47"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48" name="直線コネクタ 747"/>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49"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50" name="直線コネクタ 749"/>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51"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52" name="フローチャート: 判断 75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53" name="フローチャート: 判断 75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54" name="フローチャート: 判断 75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55" name="フローチャート: 判断 75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56" name="フローチャート: 判断 755"/>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62" name="楕円 761"/>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763" name="【庁舎】&#10;一人当たり面積該当値テキスト"/>
        <xdr:cNvSpPr txBox="1"/>
      </xdr:nvSpPr>
      <xdr:spPr>
        <a:xfrm>
          <a:off x="22199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64" name="楕円 763"/>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765" name="直線コネクタ 764"/>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766" name="楕円 765"/>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66675</xdr:rowOff>
    </xdr:to>
    <xdr:cxnSp macro="">
      <xdr:nvCxnSpPr>
        <xdr:cNvPr id="767" name="直線コネクタ 766"/>
        <xdr:cNvCxnSpPr/>
      </xdr:nvCxnSpPr>
      <xdr:spPr>
        <a:xfrm flipV="1">
          <a:off x="20434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xdr:rowOff>
    </xdr:from>
    <xdr:to>
      <xdr:col>98</xdr:col>
      <xdr:colOff>38100</xdr:colOff>
      <xdr:row>107</xdr:row>
      <xdr:rowOff>117475</xdr:rowOff>
    </xdr:to>
    <xdr:sp macro="" textlink="">
      <xdr:nvSpPr>
        <xdr:cNvPr id="768" name="楕円 767"/>
        <xdr:cNvSpPr/>
      </xdr:nvSpPr>
      <xdr:spPr>
        <a:xfrm>
          <a:off x="18605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164482</xdr:rowOff>
    </xdr:from>
    <xdr:ext cx="469744" cy="259045"/>
    <xdr:sp macro="" textlink="">
      <xdr:nvSpPr>
        <xdr:cNvPr id="769"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7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71"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72"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73"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774"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108602</xdr:rowOff>
    </xdr:from>
    <xdr:ext cx="469744" cy="259045"/>
    <xdr:sp macro="" textlink="">
      <xdr:nvSpPr>
        <xdr:cNvPr id="775" name="n_4mainValue【庁舎】&#10;一人当たり面積"/>
        <xdr:cNvSpPr txBox="1"/>
      </xdr:nvSpPr>
      <xdr:spPr>
        <a:xfrm>
          <a:off x="18421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類似団体と比較して特に有形固定資産減価償却率が高くなっている施設は、庁舎、消防施設である。特に庁舎については、昭和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年に建設され老朽化が進み、有形固定資産減価償却率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％と高い数値を示している。当町では、平成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年度に策定した公共施設再配置計画により、今後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おける公共施設の再配置の方向（廃止・統廃合・複合化）を明確化し、老朽化した各施設等の大規模改修などの維持管理にかかる経費の増加に留意しつつ、当該計画に基づいた施設の維持管理を適切に進めているところである。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月に庁舎建設基金を創設し、個別計画に基づき、庁舎をはじめとした各施設の長期修繕計画に基づいて、施設の維持管理を適切に進め、老朽化対策に取り組んでいく方針である。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年度より回復傾向にあったが、今年度は平成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年度から引き続き</a:t>
          </a:r>
          <a:r>
            <a:rPr kumimoji="1" lang="en-US" altLang="ja-JP" sz="1100">
              <a:latin typeface="ＭＳ Ｐゴシック" panose="020B0600070205080204" pitchFamily="50" charset="-128"/>
              <a:ea typeface="ＭＳ Ｐゴシック" panose="020B0600070205080204" pitchFamily="50" charset="-128"/>
            </a:rPr>
            <a:t>0.60</a:t>
          </a:r>
          <a:r>
            <a:rPr kumimoji="1" lang="ja-JP" altLang="en-US" sz="1100">
              <a:latin typeface="ＭＳ Ｐゴシック" panose="020B0600070205080204" pitchFamily="50" charset="-128"/>
              <a:ea typeface="ＭＳ Ｐゴシック" panose="020B0600070205080204" pitchFamily="50" charset="-128"/>
            </a:rPr>
            <a:t>となった。町内に中心となる産業がないこと等により財政基盤が弱く、類似団体平均と比べても</a:t>
          </a:r>
          <a:r>
            <a:rPr kumimoji="1" lang="en-US" altLang="ja-JP" sz="1100">
              <a:latin typeface="ＭＳ Ｐゴシック" panose="020B0600070205080204" pitchFamily="50" charset="-128"/>
              <a:ea typeface="ＭＳ Ｐゴシック" panose="020B0600070205080204" pitchFamily="50" charset="-128"/>
            </a:rPr>
            <a:t>0.07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税収は過去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年間で最も高い水準であるものの、今後の税収の大幅な増加は見込めない状況であり、交付税に依存した状況には大きな変化がない。平成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宇美町企業立地及び住宅団地の開発促進条例を制定しており、これからも住宅や大型倉庫等の建築などによって企業誘致による産業の振興、雇用機会の拡大や定住促進による人口増加を図り、町税等の自主財源の確保を確実に進めていきたいと考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xdr:cNvCxnSpPr/>
      </xdr:nvCxnSpPr>
      <xdr:spPr>
        <a:xfrm flipV="1">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68439</xdr:rowOff>
    </xdr:to>
    <xdr:cxnSp macro="">
      <xdr:nvCxnSpPr>
        <xdr:cNvPr id="78" name="直線コネクタ 77"/>
        <xdr:cNvCxnSpPr/>
      </xdr:nvCxnSpPr>
      <xdr:spPr>
        <a:xfrm flipV="1">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経常収支比率は、類似団体と比べると</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ポイント上回っているが、平成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年度以降回復を続けており、前年度から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ポイント回復し</a:t>
          </a:r>
          <a:r>
            <a:rPr kumimoji="1" lang="en-US" altLang="ja-JP" sz="1100">
              <a:latin typeface="ＭＳ Ｐゴシック" panose="020B0600070205080204" pitchFamily="50" charset="-128"/>
              <a:ea typeface="ＭＳ Ｐゴシック" panose="020B0600070205080204" pitchFamily="50" charset="-128"/>
            </a:rPr>
            <a:t>94.5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改善の要因は、放課後児童クラブ運営業務委託料及び障害者自立支援給付費の増などによる物件費及び扶助費が増加したものの、平成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月に策定した「宇美町財政改革推進プラン」に基づき、平成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年度からファイナンシャルプランニング業務委託を導入し、収納体制等の強化を図ったことにより税収納率が向上し、町税収入約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千万円増となり経常的一般財源の増加につながった。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今後も町税をはじめとした経常的一般財源の確保及び、事務事業の見直しによる経常経費の削減に徹底的に取り組むつもりである。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93663</xdr:rowOff>
    </xdr:from>
    <xdr:to>
      <xdr:col>23</xdr:col>
      <xdr:colOff>133350</xdr:colOff>
      <xdr:row>64</xdr:row>
      <xdr:rowOff>129857</xdr:rowOff>
    </xdr:to>
    <xdr:cxnSp macro="">
      <xdr:nvCxnSpPr>
        <xdr:cNvPr id="128" name="直線コネクタ 127"/>
        <xdr:cNvCxnSpPr/>
      </xdr:nvCxnSpPr>
      <xdr:spPr>
        <a:xfrm flipV="1">
          <a:off x="4114800" y="110664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65</xdr:row>
      <xdr:rowOff>42863</xdr:rowOff>
    </xdr:to>
    <xdr:cxnSp macro="">
      <xdr:nvCxnSpPr>
        <xdr:cNvPr id="131" name="直線コネクタ 130"/>
        <xdr:cNvCxnSpPr/>
      </xdr:nvCxnSpPr>
      <xdr:spPr>
        <a:xfrm flipV="1">
          <a:off x="3225800" y="111026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42863</xdr:rowOff>
    </xdr:from>
    <xdr:to>
      <xdr:col>15</xdr:col>
      <xdr:colOff>82550</xdr:colOff>
      <xdr:row>66</xdr:row>
      <xdr:rowOff>16193</xdr:rowOff>
    </xdr:to>
    <xdr:cxnSp macro="">
      <xdr:nvCxnSpPr>
        <xdr:cNvPr id="134" name="直線コネクタ 133"/>
        <xdr:cNvCxnSpPr/>
      </xdr:nvCxnSpPr>
      <xdr:spPr>
        <a:xfrm flipV="1">
          <a:off x="2336800" y="1118711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16193</xdr:rowOff>
    </xdr:to>
    <xdr:cxnSp macro="">
      <xdr:nvCxnSpPr>
        <xdr:cNvPr id="137" name="直線コネクタ 136"/>
        <xdr:cNvCxnSpPr/>
      </xdr:nvCxnSpPr>
      <xdr:spPr>
        <a:xfrm>
          <a:off x="1447800" y="111810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42863</xdr:rowOff>
    </xdr:from>
    <xdr:to>
      <xdr:col>23</xdr:col>
      <xdr:colOff>184150</xdr:colOff>
      <xdr:row>64</xdr:row>
      <xdr:rowOff>144463</xdr:rowOff>
    </xdr:to>
    <xdr:sp macro="" textlink="">
      <xdr:nvSpPr>
        <xdr:cNvPr id="147" name="楕円 146"/>
        <xdr:cNvSpPr/>
      </xdr:nvSpPr>
      <xdr:spPr>
        <a:xfrm>
          <a:off x="49022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14940</xdr:rowOff>
    </xdr:from>
    <xdr:ext cx="762000" cy="259045"/>
    <xdr:sp macro="" textlink="">
      <xdr:nvSpPr>
        <xdr:cNvPr id="148" name="財政構造の弾力性該当値テキスト"/>
        <xdr:cNvSpPr txBox="1"/>
      </xdr:nvSpPr>
      <xdr:spPr>
        <a:xfrm>
          <a:off x="5041900" y="1098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163513</xdr:rowOff>
    </xdr:from>
    <xdr:to>
      <xdr:col>15</xdr:col>
      <xdr:colOff>133350</xdr:colOff>
      <xdr:row>65</xdr:row>
      <xdr:rowOff>93663</xdr:rowOff>
    </xdr:to>
    <xdr:sp macro="" textlink="">
      <xdr:nvSpPr>
        <xdr:cNvPr id="151" name="楕円 150"/>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78440</xdr:rowOff>
    </xdr:from>
    <xdr:ext cx="762000" cy="259045"/>
    <xdr:sp macro="" textlink="">
      <xdr:nvSpPr>
        <xdr:cNvPr id="152" name="テキスト ボックス 151"/>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3" name="楕円 152"/>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4" name="テキスト ボックス 153"/>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5" name="楕円 154"/>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6" name="テキスト ボックス 155"/>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人口１人当たりの人件費・物件費等決算額が類似団体平均を</a:t>
          </a:r>
          <a:r>
            <a:rPr kumimoji="1" lang="en-US" altLang="ja-JP" sz="1100">
              <a:latin typeface="ＭＳ Ｐゴシック" panose="020B0600070205080204" pitchFamily="50" charset="-128"/>
              <a:ea typeface="ＭＳ Ｐゴシック" panose="020B0600070205080204" pitchFamily="50" charset="-128"/>
            </a:rPr>
            <a:t>17,320</a:t>
          </a:r>
          <a:r>
            <a:rPr kumimoji="1" lang="ja-JP" altLang="en-US" sz="1100">
              <a:latin typeface="ＭＳ Ｐゴシック" panose="020B0600070205080204" pitchFamily="50" charset="-128"/>
              <a:ea typeface="ＭＳ Ｐゴシック" panose="020B0600070205080204" pitchFamily="50" charset="-128"/>
            </a:rPr>
            <a:t>円下回っているのは、人口千人当たりの職員数が類似団体と比較して少なく、職員給の総額が抑制されていること、平成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年度から実施したサマーレビューの結果を反映した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目でもあり、経常経費の削減を実現できたことが要因である。しかしながら、昨年度から増加している要因は、ふるさと宇美町応援寄附金運営代行手数料の増や、ため池耐震診断業務委託料の皆増によるもの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老朽化した公共施設の維持補修費が今後増大する可能性があるため、「公共施設等総合管理計画」に基づき、今後の公共施設の更新等を総合的かつ計画的な維持補修に努めることにより物件費等の更なる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101183</xdr:rowOff>
    </xdr:from>
    <xdr:to>
      <xdr:col>23</xdr:col>
      <xdr:colOff>133350</xdr:colOff>
      <xdr:row>82</xdr:row>
      <xdr:rowOff>148679</xdr:rowOff>
    </xdr:to>
    <xdr:cxnSp macro="">
      <xdr:nvCxnSpPr>
        <xdr:cNvPr id="191" name="直線コネクタ 190"/>
        <xdr:cNvCxnSpPr/>
      </xdr:nvCxnSpPr>
      <xdr:spPr>
        <a:xfrm>
          <a:off x="4114800" y="14160083"/>
          <a:ext cx="838200" cy="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101183</xdr:rowOff>
    </xdr:from>
    <xdr:to>
      <xdr:col>19</xdr:col>
      <xdr:colOff>133350</xdr:colOff>
      <xdr:row>82</xdr:row>
      <xdr:rowOff>107634</xdr:rowOff>
    </xdr:to>
    <xdr:cxnSp macro="">
      <xdr:nvCxnSpPr>
        <xdr:cNvPr id="194" name="直線コネクタ 193"/>
        <xdr:cNvCxnSpPr/>
      </xdr:nvCxnSpPr>
      <xdr:spPr>
        <a:xfrm flipV="1">
          <a:off x="3225800" y="14160083"/>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107634</xdr:rowOff>
    </xdr:from>
    <xdr:to>
      <xdr:col>15</xdr:col>
      <xdr:colOff>82550</xdr:colOff>
      <xdr:row>82</xdr:row>
      <xdr:rowOff>132183</xdr:rowOff>
    </xdr:to>
    <xdr:cxnSp macro="">
      <xdr:nvCxnSpPr>
        <xdr:cNvPr id="197" name="直線コネクタ 196"/>
        <xdr:cNvCxnSpPr/>
      </xdr:nvCxnSpPr>
      <xdr:spPr>
        <a:xfrm flipV="1">
          <a:off x="2336800" y="14166534"/>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132183</xdr:rowOff>
    </xdr:from>
    <xdr:to>
      <xdr:col>11</xdr:col>
      <xdr:colOff>31750</xdr:colOff>
      <xdr:row>82</xdr:row>
      <xdr:rowOff>150585</xdr:rowOff>
    </xdr:to>
    <xdr:cxnSp macro="">
      <xdr:nvCxnSpPr>
        <xdr:cNvPr id="200" name="直線コネクタ 199"/>
        <xdr:cNvCxnSpPr/>
      </xdr:nvCxnSpPr>
      <xdr:spPr>
        <a:xfrm flipV="1">
          <a:off x="1447800" y="14191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97879</xdr:rowOff>
    </xdr:from>
    <xdr:to>
      <xdr:col>23</xdr:col>
      <xdr:colOff>184150</xdr:colOff>
      <xdr:row>83</xdr:row>
      <xdr:rowOff>28029</xdr:rowOff>
    </xdr:to>
    <xdr:sp macro="" textlink="">
      <xdr:nvSpPr>
        <xdr:cNvPr id="210" name="楕円 209"/>
        <xdr:cNvSpPr/>
      </xdr:nvSpPr>
      <xdr:spPr>
        <a:xfrm>
          <a:off x="4902200" y="141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114406</xdr:rowOff>
    </xdr:from>
    <xdr:ext cx="762000" cy="259045"/>
    <xdr:sp macro="" textlink="">
      <xdr:nvSpPr>
        <xdr:cNvPr id="211" name="人件費・物件費等の状況該当値テキスト"/>
        <xdr:cNvSpPr txBox="1"/>
      </xdr:nvSpPr>
      <xdr:spPr>
        <a:xfrm>
          <a:off x="5041900" y="1400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50383</xdr:rowOff>
    </xdr:from>
    <xdr:to>
      <xdr:col>19</xdr:col>
      <xdr:colOff>184150</xdr:colOff>
      <xdr:row>82</xdr:row>
      <xdr:rowOff>151983</xdr:rowOff>
    </xdr:to>
    <xdr:sp macro="" textlink="">
      <xdr:nvSpPr>
        <xdr:cNvPr id="212" name="楕円 211"/>
        <xdr:cNvSpPr/>
      </xdr:nvSpPr>
      <xdr:spPr>
        <a:xfrm>
          <a:off x="4064000" y="141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162160</xdr:rowOff>
    </xdr:from>
    <xdr:ext cx="736600" cy="259045"/>
    <xdr:sp macro="" textlink="">
      <xdr:nvSpPr>
        <xdr:cNvPr id="213" name="テキスト ボックス 212"/>
        <xdr:cNvSpPr txBox="1"/>
      </xdr:nvSpPr>
      <xdr:spPr>
        <a:xfrm>
          <a:off x="3733800" y="1387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56834</xdr:rowOff>
    </xdr:from>
    <xdr:to>
      <xdr:col>15</xdr:col>
      <xdr:colOff>133350</xdr:colOff>
      <xdr:row>82</xdr:row>
      <xdr:rowOff>158434</xdr:rowOff>
    </xdr:to>
    <xdr:sp macro="" textlink="">
      <xdr:nvSpPr>
        <xdr:cNvPr id="214" name="楕円 213"/>
        <xdr:cNvSpPr/>
      </xdr:nvSpPr>
      <xdr:spPr>
        <a:xfrm>
          <a:off x="3175000" y="141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168611</xdr:rowOff>
    </xdr:from>
    <xdr:ext cx="762000" cy="259045"/>
    <xdr:sp macro="" textlink="">
      <xdr:nvSpPr>
        <xdr:cNvPr id="215" name="テキスト ボックス 214"/>
        <xdr:cNvSpPr txBox="1"/>
      </xdr:nvSpPr>
      <xdr:spPr>
        <a:xfrm>
          <a:off x="2844800" y="138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81383</xdr:rowOff>
    </xdr:from>
    <xdr:to>
      <xdr:col>11</xdr:col>
      <xdr:colOff>82550</xdr:colOff>
      <xdr:row>83</xdr:row>
      <xdr:rowOff>11533</xdr:rowOff>
    </xdr:to>
    <xdr:sp macro="" textlink="">
      <xdr:nvSpPr>
        <xdr:cNvPr id="216" name="楕円 215"/>
        <xdr:cNvSpPr/>
      </xdr:nvSpPr>
      <xdr:spPr>
        <a:xfrm>
          <a:off x="2286000" y="14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21710</xdr:rowOff>
    </xdr:from>
    <xdr:ext cx="762000" cy="259045"/>
    <xdr:sp macro="" textlink="">
      <xdr:nvSpPr>
        <xdr:cNvPr id="217" name="テキスト ボックス 216"/>
        <xdr:cNvSpPr txBox="1"/>
      </xdr:nvSpPr>
      <xdr:spPr>
        <a:xfrm>
          <a:off x="1955800" y="1390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99785</xdr:rowOff>
    </xdr:from>
    <xdr:to>
      <xdr:col>7</xdr:col>
      <xdr:colOff>31750</xdr:colOff>
      <xdr:row>83</xdr:row>
      <xdr:rowOff>29935</xdr:rowOff>
    </xdr:to>
    <xdr:sp macro="" textlink="">
      <xdr:nvSpPr>
        <xdr:cNvPr id="218" name="楕円 217"/>
        <xdr:cNvSpPr/>
      </xdr:nvSpPr>
      <xdr:spPr>
        <a:xfrm>
          <a:off x="1397000" y="14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40112</xdr:rowOff>
    </xdr:from>
    <xdr:ext cx="762000" cy="259045"/>
    <xdr:sp macro="" textlink="">
      <xdr:nvSpPr>
        <xdr:cNvPr id="219" name="テキスト ボックス 218"/>
        <xdr:cNvSpPr txBox="1"/>
      </xdr:nvSpPr>
      <xdr:spPr>
        <a:xfrm>
          <a:off x="1066800" y="139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今年度は、昨年度から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97.0</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年度以来上回っていた類似団体平均を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年ぶりに下回った。しかし、全国町村平均と比較して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おり、今後も、総人件費抑制の観点から役職者数の適切な管理（ポストマネジメント）に努めるとともに、人事評価制度を活用した人事給与制度の見直しを進め、ラスパイレス指数が類似団体平均の水準を維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152400</xdr:rowOff>
    </xdr:to>
    <xdr:cxnSp macro="">
      <xdr:nvCxnSpPr>
        <xdr:cNvPr id="255" name="直線コネクタ 254"/>
        <xdr:cNvCxnSpPr/>
      </xdr:nvCxnSpPr>
      <xdr:spPr>
        <a:xfrm flipV="1">
          <a:off x="16179800" y="1460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152400</xdr:rowOff>
    </xdr:to>
    <xdr:cxnSp macro="">
      <xdr:nvCxnSpPr>
        <xdr:cNvPr id="258" name="直線コネクタ 257"/>
        <xdr:cNvCxnSpPr/>
      </xdr:nvCxnSpPr>
      <xdr:spPr>
        <a:xfrm>
          <a:off x="15290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49893</xdr:rowOff>
    </xdr:to>
    <xdr:cxnSp macro="">
      <xdr:nvCxnSpPr>
        <xdr:cNvPr id="261" name="直線コネクタ 260"/>
        <xdr:cNvCxnSpPr/>
      </xdr:nvCxnSpPr>
      <xdr:spPr>
        <a:xfrm flipV="1">
          <a:off x="14401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4" name="直線コネクタ 263"/>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79" name="テキスト ボックス 278"/>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3" name="テキスト ボックス 282"/>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人口千人当たり職員数は、全国平均や福岡県平均も大幅に下回り、令和元年度は</a:t>
          </a:r>
          <a:r>
            <a:rPr kumimoji="1" lang="en-US" altLang="ja-JP" sz="1100">
              <a:latin typeface="ＭＳ Ｐゴシック" panose="020B0600070205080204" pitchFamily="50" charset="-128"/>
              <a:ea typeface="ＭＳ Ｐゴシック" panose="020B0600070205080204" pitchFamily="50" charset="-128"/>
            </a:rPr>
            <a:t>4.68</a:t>
          </a:r>
          <a:r>
            <a:rPr kumimoji="1" lang="ja-JP" altLang="en-US" sz="1100">
              <a:latin typeface="ＭＳ Ｐゴシック" panose="020B0600070205080204" pitchFamily="50" charset="-128"/>
              <a:ea typeface="ＭＳ Ｐゴシック" panose="020B0600070205080204" pitchFamily="50" charset="-128"/>
            </a:rPr>
            <a:t>ポイントとなった。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要因は、近年の一部職種の退職者不補充によるものである。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月に定めた「人件費の抑制及び適正な人事配置についての方針」に基づき、総人件費抑制とのバランスを図りながら、多様な任用形態の職員を適切に活用し、正規職員の人件費抑制に努める。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106317</xdr:rowOff>
    </xdr:from>
    <xdr:to>
      <xdr:col>81</xdr:col>
      <xdr:colOff>44450</xdr:colOff>
      <xdr:row>58</xdr:row>
      <xdr:rowOff>108041</xdr:rowOff>
    </xdr:to>
    <xdr:cxnSp macro="">
      <xdr:nvCxnSpPr>
        <xdr:cNvPr id="320" name="直線コネクタ 319"/>
        <xdr:cNvCxnSpPr/>
      </xdr:nvCxnSpPr>
      <xdr:spPr>
        <a:xfrm flipV="1">
          <a:off x="16179800" y="1005041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108041</xdr:rowOff>
    </xdr:from>
    <xdr:to>
      <xdr:col>77</xdr:col>
      <xdr:colOff>44450</xdr:colOff>
      <xdr:row>58</xdr:row>
      <xdr:rowOff>111488</xdr:rowOff>
    </xdr:to>
    <xdr:cxnSp macro="">
      <xdr:nvCxnSpPr>
        <xdr:cNvPr id="323" name="直線コネクタ 322"/>
        <xdr:cNvCxnSpPr/>
      </xdr:nvCxnSpPr>
      <xdr:spPr>
        <a:xfrm flipV="1">
          <a:off x="15290800" y="100521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99423</xdr:rowOff>
    </xdr:from>
    <xdr:to>
      <xdr:col>72</xdr:col>
      <xdr:colOff>203200</xdr:colOff>
      <xdr:row>58</xdr:row>
      <xdr:rowOff>111488</xdr:rowOff>
    </xdr:to>
    <xdr:cxnSp macro="">
      <xdr:nvCxnSpPr>
        <xdr:cNvPr id="326" name="直線コネクタ 325"/>
        <xdr:cNvCxnSpPr/>
      </xdr:nvCxnSpPr>
      <xdr:spPr>
        <a:xfrm>
          <a:off x="14401800" y="100435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80463</xdr:rowOff>
    </xdr:from>
    <xdr:to>
      <xdr:col>68</xdr:col>
      <xdr:colOff>152400</xdr:colOff>
      <xdr:row>58</xdr:row>
      <xdr:rowOff>99423</xdr:rowOff>
    </xdr:to>
    <xdr:cxnSp macro="">
      <xdr:nvCxnSpPr>
        <xdr:cNvPr id="329" name="直線コネクタ 328"/>
        <xdr:cNvCxnSpPr/>
      </xdr:nvCxnSpPr>
      <xdr:spPr>
        <a:xfrm>
          <a:off x="13512800" y="100245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55517</xdr:rowOff>
    </xdr:from>
    <xdr:to>
      <xdr:col>81</xdr:col>
      <xdr:colOff>95250</xdr:colOff>
      <xdr:row>58</xdr:row>
      <xdr:rowOff>157117</xdr:rowOff>
    </xdr:to>
    <xdr:sp macro="" textlink="">
      <xdr:nvSpPr>
        <xdr:cNvPr id="339" name="楕円 338"/>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148244</xdr:rowOff>
    </xdr:from>
    <xdr:ext cx="762000" cy="259045"/>
    <xdr:sp macro="" textlink="">
      <xdr:nvSpPr>
        <xdr:cNvPr id="340" name="定員管理の状況該当値テキスト"/>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57241</xdr:rowOff>
    </xdr:from>
    <xdr:to>
      <xdr:col>77</xdr:col>
      <xdr:colOff>95250</xdr:colOff>
      <xdr:row>58</xdr:row>
      <xdr:rowOff>158841</xdr:rowOff>
    </xdr:to>
    <xdr:sp macro="" textlink="">
      <xdr:nvSpPr>
        <xdr:cNvPr id="341" name="楕円 340"/>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169018</xdr:rowOff>
    </xdr:from>
    <xdr:ext cx="736600" cy="259045"/>
    <xdr:sp macro="" textlink="">
      <xdr:nvSpPr>
        <xdr:cNvPr id="342" name="テキスト ボックス 341"/>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60688</xdr:rowOff>
    </xdr:from>
    <xdr:to>
      <xdr:col>73</xdr:col>
      <xdr:colOff>44450</xdr:colOff>
      <xdr:row>58</xdr:row>
      <xdr:rowOff>162288</xdr:rowOff>
    </xdr:to>
    <xdr:sp macro="" textlink="">
      <xdr:nvSpPr>
        <xdr:cNvPr id="343" name="楕円 342"/>
        <xdr:cNvSpPr/>
      </xdr:nvSpPr>
      <xdr:spPr>
        <a:xfrm>
          <a:off x="15240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1015</xdr:rowOff>
    </xdr:from>
    <xdr:ext cx="762000" cy="259045"/>
    <xdr:sp macro="" textlink="">
      <xdr:nvSpPr>
        <xdr:cNvPr id="344" name="テキスト ボックス 343"/>
        <xdr:cNvSpPr txBox="1"/>
      </xdr:nvSpPr>
      <xdr:spPr>
        <a:xfrm>
          <a:off x="14909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48623</xdr:rowOff>
    </xdr:from>
    <xdr:to>
      <xdr:col>68</xdr:col>
      <xdr:colOff>203200</xdr:colOff>
      <xdr:row>58</xdr:row>
      <xdr:rowOff>150223</xdr:rowOff>
    </xdr:to>
    <xdr:sp macro="" textlink="">
      <xdr:nvSpPr>
        <xdr:cNvPr id="345" name="楕円 344"/>
        <xdr:cNvSpPr/>
      </xdr:nvSpPr>
      <xdr:spPr>
        <a:xfrm>
          <a:off x="14351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160400</xdr:rowOff>
    </xdr:from>
    <xdr:ext cx="762000" cy="259045"/>
    <xdr:sp macro="" textlink="">
      <xdr:nvSpPr>
        <xdr:cNvPr id="346" name="テキスト ボックス 345"/>
        <xdr:cNvSpPr txBox="1"/>
      </xdr:nvSpPr>
      <xdr:spPr>
        <a:xfrm>
          <a:off x="14020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29663</xdr:rowOff>
    </xdr:from>
    <xdr:to>
      <xdr:col>64</xdr:col>
      <xdr:colOff>152400</xdr:colOff>
      <xdr:row>58</xdr:row>
      <xdr:rowOff>131263</xdr:rowOff>
    </xdr:to>
    <xdr:sp macro="" textlink="">
      <xdr:nvSpPr>
        <xdr:cNvPr id="347" name="楕円 346"/>
        <xdr:cNvSpPr/>
      </xdr:nvSpPr>
      <xdr:spPr>
        <a:xfrm>
          <a:off x="13462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141440</xdr:rowOff>
    </xdr:from>
    <xdr:ext cx="762000" cy="259045"/>
    <xdr:sp macro="" textlink="">
      <xdr:nvSpPr>
        <xdr:cNvPr id="348" name="テキスト ボックス 347"/>
        <xdr:cNvSpPr txBox="1"/>
      </xdr:nvSpPr>
      <xdr:spPr>
        <a:xfrm>
          <a:off x="13131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となっており、平成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年度の単年度数値（</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と令和元年度の単年度数値</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の差により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昨年度からの単年度数値の悪化要因としては、地方道路等整備事業債の償還が開始したこと及び債務負担行為が増加したことに伴い、元利償還金等が増加し、臨時財政対策債発行可能額が減となったことに伴い、標準財政規模が前年度から減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類似団体平均との比較では昨年度と同様</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ポイント上回っている。今後も新規に発行する地方債は、当該年度の元金償還金の額以内とする目標を堅持し、通常債を減少させ、地方債残高の適正な管理に努める。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1" name="直線コネクタ 380"/>
        <xdr:cNvCxnSpPr/>
      </xdr:nvCxnSpPr>
      <xdr:spPr>
        <a:xfrm flipV="1">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113877</xdr:rowOff>
    </xdr:to>
    <xdr:cxnSp macro="">
      <xdr:nvCxnSpPr>
        <xdr:cNvPr id="384" name="直線コネクタ 383"/>
        <xdr:cNvCxnSpPr/>
      </xdr:nvCxnSpPr>
      <xdr:spPr>
        <a:xfrm flipV="1">
          <a:off x="15290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170180</xdr:rowOff>
    </xdr:to>
    <xdr:cxnSp macro="">
      <xdr:nvCxnSpPr>
        <xdr:cNvPr id="387" name="直線コネクタ 386"/>
        <xdr:cNvCxnSpPr/>
      </xdr:nvCxnSpPr>
      <xdr:spPr>
        <a:xfrm flipV="1">
          <a:off x="14401800" y="73147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14817</xdr:rowOff>
    </xdr:to>
    <xdr:cxnSp macro="">
      <xdr:nvCxnSpPr>
        <xdr:cNvPr id="390" name="直線コネクタ 389"/>
        <xdr:cNvCxnSpPr/>
      </xdr:nvCxnSpPr>
      <xdr:spPr>
        <a:xfrm flipV="1">
          <a:off x="13512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0" name="楕円 399"/>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1"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6" name="楕円 40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7" name="テキスト ボックス 40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年度決算では充当可能基金が前年度比で</a:t>
          </a:r>
          <a:r>
            <a:rPr kumimoji="1" lang="en-US" altLang="ja-JP" sz="1100">
              <a:latin typeface="ＭＳ Ｐゴシック" panose="020B0600070205080204" pitchFamily="50" charset="-128"/>
              <a:ea typeface="ＭＳ Ｐゴシック" panose="020B0600070205080204" pitchFamily="50" charset="-128"/>
            </a:rPr>
            <a:t>7,318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千円の減となったこと等により</a:t>
          </a:r>
          <a:r>
            <a:rPr kumimoji="1" lang="en-US" altLang="ja-JP" sz="1100">
              <a:latin typeface="ＭＳ Ｐゴシック" panose="020B0600070205080204" pitchFamily="50" charset="-128"/>
              <a:ea typeface="ＭＳ Ｐゴシック" panose="020B0600070205080204" pitchFamily="50" charset="-128"/>
            </a:rPr>
            <a:t>46.5</a:t>
          </a:r>
          <a:r>
            <a:rPr kumimoji="1" lang="ja-JP" altLang="en-US" sz="1100">
              <a:latin typeface="ＭＳ Ｐゴシック" panose="020B0600070205080204" pitchFamily="50" charset="-128"/>
              <a:ea typeface="ＭＳ Ｐゴシック" panose="020B0600070205080204" pitchFamily="50" charset="-128"/>
            </a:rPr>
            <a:t>％まで悪化したが、それ以降は改善を続け、今年度は平成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改善の要因としては、平成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年度から地方債残高が増加したものの、公営企業債等繰入見込額が減少したことと、充当可能基金が増加したことなどが挙げられる。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今後も、一般会計の地方債残高の管理と充当可能基金の維持に努め、中長期的視点に立った財政運営に努めていく。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94706</xdr:rowOff>
    </xdr:from>
    <xdr:to>
      <xdr:col>81</xdr:col>
      <xdr:colOff>44450</xdr:colOff>
      <xdr:row>14</xdr:row>
      <xdr:rowOff>1391</xdr:rowOff>
    </xdr:to>
    <xdr:cxnSp macro="">
      <xdr:nvCxnSpPr>
        <xdr:cNvPr id="445" name="直線コネクタ 444"/>
        <xdr:cNvCxnSpPr/>
      </xdr:nvCxnSpPr>
      <xdr:spPr>
        <a:xfrm flipV="1">
          <a:off x="16179800" y="2323556"/>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1391</xdr:rowOff>
    </xdr:from>
    <xdr:to>
      <xdr:col>77</xdr:col>
      <xdr:colOff>44450</xdr:colOff>
      <xdr:row>15</xdr:row>
      <xdr:rowOff>75837</xdr:rowOff>
    </xdr:to>
    <xdr:cxnSp macro="">
      <xdr:nvCxnSpPr>
        <xdr:cNvPr id="448" name="直線コネクタ 447"/>
        <xdr:cNvCxnSpPr/>
      </xdr:nvCxnSpPr>
      <xdr:spPr>
        <a:xfrm flipV="1">
          <a:off x="15290800" y="2401691"/>
          <a:ext cx="889000" cy="2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75837</xdr:rowOff>
    </xdr:from>
    <xdr:to>
      <xdr:col>72</xdr:col>
      <xdr:colOff>203200</xdr:colOff>
      <xdr:row>16</xdr:row>
      <xdr:rowOff>104321</xdr:rowOff>
    </xdr:to>
    <xdr:cxnSp macro="">
      <xdr:nvCxnSpPr>
        <xdr:cNvPr id="451" name="直線コネクタ 450"/>
        <xdr:cNvCxnSpPr/>
      </xdr:nvCxnSpPr>
      <xdr:spPr>
        <a:xfrm flipV="1">
          <a:off x="14401800" y="2647587"/>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104321</xdr:rowOff>
    </xdr:to>
    <xdr:cxnSp macro="">
      <xdr:nvCxnSpPr>
        <xdr:cNvPr id="454" name="直線コネクタ 453"/>
        <xdr:cNvCxnSpPr/>
      </xdr:nvCxnSpPr>
      <xdr:spPr>
        <a:xfrm>
          <a:off x="13512800" y="27808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43906</xdr:rowOff>
    </xdr:from>
    <xdr:to>
      <xdr:col>81</xdr:col>
      <xdr:colOff>95250</xdr:colOff>
      <xdr:row>13</xdr:row>
      <xdr:rowOff>145506</xdr:rowOff>
    </xdr:to>
    <xdr:sp macro="" textlink="">
      <xdr:nvSpPr>
        <xdr:cNvPr id="464" name="楕円 463"/>
        <xdr:cNvSpPr/>
      </xdr:nvSpPr>
      <xdr:spPr>
        <a:xfrm>
          <a:off x="16967200" y="2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136633</xdr:rowOff>
    </xdr:from>
    <xdr:ext cx="762000" cy="259045"/>
    <xdr:sp macro="" textlink="">
      <xdr:nvSpPr>
        <xdr:cNvPr id="465" name="将来負担の状況該当値テキスト"/>
        <xdr:cNvSpPr txBox="1"/>
      </xdr:nvSpPr>
      <xdr:spPr>
        <a:xfrm>
          <a:off x="17106900" y="21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122041</xdr:rowOff>
    </xdr:from>
    <xdr:to>
      <xdr:col>77</xdr:col>
      <xdr:colOff>95250</xdr:colOff>
      <xdr:row>14</xdr:row>
      <xdr:rowOff>52191</xdr:rowOff>
    </xdr:to>
    <xdr:sp macro="" textlink="">
      <xdr:nvSpPr>
        <xdr:cNvPr id="466" name="楕円 465"/>
        <xdr:cNvSpPr/>
      </xdr:nvSpPr>
      <xdr:spPr>
        <a:xfrm>
          <a:off x="16129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62368</xdr:rowOff>
    </xdr:from>
    <xdr:ext cx="736600" cy="259045"/>
    <xdr:sp macro="" textlink="">
      <xdr:nvSpPr>
        <xdr:cNvPr id="467" name="テキスト ボックス 466"/>
        <xdr:cNvSpPr txBox="1"/>
      </xdr:nvSpPr>
      <xdr:spPr>
        <a:xfrm>
          <a:off x="15798800" y="211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25037</xdr:rowOff>
    </xdr:from>
    <xdr:to>
      <xdr:col>73</xdr:col>
      <xdr:colOff>44450</xdr:colOff>
      <xdr:row>15</xdr:row>
      <xdr:rowOff>126637</xdr:rowOff>
    </xdr:to>
    <xdr:sp macro="" textlink="">
      <xdr:nvSpPr>
        <xdr:cNvPr id="468" name="楕円 467"/>
        <xdr:cNvSpPr/>
      </xdr:nvSpPr>
      <xdr:spPr>
        <a:xfrm>
          <a:off x="15240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111414</xdr:rowOff>
    </xdr:from>
    <xdr:ext cx="762000" cy="259045"/>
    <xdr:sp macro="" textlink="">
      <xdr:nvSpPr>
        <xdr:cNvPr id="469" name="テキスト ボックス 468"/>
        <xdr:cNvSpPr txBox="1"/>
      </xdr:nvSpPr>
      <xdr:spPr>
        <a:xfrm>
          <a:off x="14909800" y="26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53521</xdr:rowOff>
    </xdr:from>
    <xdr:to>
      <xdr:col>68</xdr:col>
      <xdr:colOff>203200</xdr:colOff>
      <xdr:row>16</xdr:row>
      <xdr:rowOff>155121</xdr:rowOff>
    </xdr:to>
    <xdr:sp macro="" textlink="">
      <xdr:nvSpPr>
        <xdr:cNvPr id="470" name="楕円 469"/>
        <xdr:cNvSpPr/>
      </xdr:nvSpPr>
      <xdr:spPr>
        <a:xfrm>
          <a:off x="143510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139898</xdr:rowOff>
    </xdr:from>
    <xdr:ext cx="762000" cy="259045"/>
    <xdr:sp macro="" textlink="">
      <xdr:nvSpPr>
        <xdr:cNvPr id="471" name="テキスト ボックス 470"/>
        <xdr:cNvSpPr txBox="1"/>
      </xdr:nvSpPr>
      <xdr:spPr>
        <a:xfrm>
          <a:off x="14020800" y="288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72" name="楕円 471"/>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73" name="テキスト ボックス 472"/>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令和元年度の人件費決算額は、平成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6,911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千円の減少となり、対前年度比で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。要因は、市町村職員退職手当組合負担金や非常勤嘱託職員報酬の減であり、非正規職員の任用については、総人件費抑制とのバランスを図りながら、平成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月に定めた「人件費の抑制及び適正な人事配置についての方針」に基づき、見直しを進めている。人件費のうち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％を占めている職員給与についても、平成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a:t>
          </a:r>
          <a:r>
            <a:rPr kumimoji="1" lang="ja-JP" altLang="en-US" sz="1100">
              <a:latin typeface="ＭＳ Ｐゴシック" panose="020B0600070205080204" pitchFamily="50" charset="-128"/>
              <a:ea typeface="ＭＳ Ｐゴシック" panose="020B0600070205080204" pitchFamily="50" charset="-128"/>
            </a:rPr>
            <a:t>程減少している。今後も人件費を抑制しつつ、適正な人事配置に努める。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127000</xdr:rowOff>
    </xdr:to>
    <xdr:cxnSp macro="">
      <xdr:nvCxnSpPr>
        <xdr:cNvPr id="64" name="直線コネクタ 63"/>
        <xdr:cNvCxnSpPr/>
      </xdr:nvCxnSpPr>
      <xdr:spPr>
        <a:xfrm flipV="1">
          <a:off x="3987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14986</xdr:rowOff>
    </xdr:to>
    <xdr:cxnSp macro="">
      <xdr:nvCxnSpPr>
        <xdr:cNvPr id="67" name="直線コネクタ 66"/>
        <xdr:cNvCxnSpPr/>
      </xdr:nvCxnSpPr>
      <xdr:spPr>
        <a:xfrm flipV="1">
          <a:off x="3098800" y="62992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24130</xdr:rowOff>
    </xdr:to>
    <xdr:cxnSp macro="">
      <xdr:nvCxnSpPr>
        <xdr:cNvPr id="70" name="直線コネクタ 69"/>
        <xdr:cNvCxnSpPr/>
      </xdr:nvCxnSpPr>
      <xdr:spPr>
        <a:xfrm flipV="1">
          <a:off x="2209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24130</xdr:rowOff>
    </xdr:to>
    <xdr:cxnSp macro="">
      <xdr:nvCxnSpPr>
        <xdr:cNvPr id="73" name="直線コネクタ 72"/>
        <xdr:cNvCxnSpPr/>
      </xdr:nvCxnSpPr>
      <xdr:spPr>
        <a:xfrm>
          <a:off x="1320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近年、類似団体平均との差は縮まってきていたものの、前年度から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ポイントを落とし、類似団体平均との差は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令和元年度については、ふるさと宇美町応援寄附金代行手数料や、ため池耐震診断業務委託料の増に加え、令和元年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月の消費税増税により、物件費全体として約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4,650</a:t>
          </a:r>
          <a:r>
            <a:rPr kumimoji="1" lang="ja-JP" altLang="en-US" sz="1100">
              <a:latin typeface="ＭＳ Ｐゴシック" panose="020B0600070205080204" pitchFamily="50" charset="-128"/>
              <a:ea typeface="ＭＳ Ｐゴシック" panose="020B0600070205080204" pitchFamily="50" charset="-128"/>
            </a:rPr>
            <a:t>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依然として全国平均、福岡県平均、類似団体平均を上回っている状態であり、今後も「財政改革推進プラン」に基づいた、経費削減を進めていく方針である。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24130</xdr:rowOff>
    </xdr:to>
    <xdr:cxnSp macro="">
      <xdr:nvCxnSpPr>
        <xdr:cNvPr id="125" name="直線コネクタ 124"/>
        <xdr:cNvCxnSpPr/>
      </xdr:nvCxnSpPr>
      <xdr:spPr>
        <a:xfrm>
          <a:off x="15671800" y="283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104140</xdr:rowOff>
    </xdr:to>
    <xdr:cxnSp macro="">
      <xdr:nvCxnSpPr>
        <xdr:cNvPr id="128" name="直線コネクタ 127"/>
        <xdr:cNvCxnSpPr/>
      </xdr:nvCxnSpPr>
      <xdr:spPr>
        <a:xfrm flipV="1">
          <a:off x="14782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1" name="直線コネクタ 130"/>
        <xdr:cNvCxnSpPr/>
      </xdr:nvCxnSpPr>
      <xdr:spPr>
        <a:xfrm flipV="1">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4" name="直線コネクタ 133"/>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7" name="テキスト ボックス 146"/>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3" name="テキスト ボックス 152"/>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全国平均、福岡県平均をいずれも下回ってはいるものの、今年度は類似団体平均を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年々上昇し続けているのは、施設等利用給付費及び障害者自立支援給付費の増加等が要因である。</a:t>
          </a:r>
          <a:r>
            <a:rPr kumimoji="1" lang="ja-JP" altLang="en-US" sz="1100">
              <a:latin typeface="ＭＳ Ｐゴシック" panose="020B0600070205080204" pitchFamily="50" charset="-128"/>
              <a:ea typeface="ＭＳ Ｐゴシック" panose="020B0600070205080204" pitchFamily="50" charset="-128"/>
            </a:rPr>
            <a:t>今後も、扶助費は上昇していくことが予想され対応が極めて困難となっており、決算額は平成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年度と比べて約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億円増加している。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更に高齢化の進行等に伴い、医療費をはじめとする扶助費の増加が見込まれるため、特定健診や特定保健指導の充実、訪問指導等を実施し、できる限り緩やかな伸びとなるように努める。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88" name="直線コネクタ 187"/>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110672</xdr:rowOff>
    </xdr:to>
    <xdr:cxnSp macro="">
      <xdr:nvCxnSpPr>
        <xdr:cNvPr id="191" name="直線コネクタ 190"/>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45357</xdr:rowOff>
    </xdr:to>
    <xdr:cxnSp macro="">
      <xdr:nvCxnSpPr>
        <xdr:cNvPr id="194" name="直線コネクタ 193"/>
        <xdr:cNvCxnSpPr/>
      </xdr:nvCxnSpPr>
      <xdr:spPr>
        <a:xfrm>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140607</xdr:rowOff>
    </xdr:to>
    <xdr:cxnSp macro="">
      <xdr:nvCxnSpPr>
        <xdr:cNvPr id="197" name="直線コネクタ 196"/>
        <xdr:cNvCxnSpPr/>
      </xdr:nvCxnSpPr>
      <xdr:spPr>
        <a:xfrm>
          <a:off x="1320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6" name="テキスト ボックス 215"/>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年度までは、全国平均、福岡県平均、類似団体平均のいずれもが上回っていたが、平成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年度決算から流域関連公共下水道事業会計が法適用となり、当該事業会計への繰出金が皆減となったことで、全国平均、福岡県平均、類似団体平均いずれも下回った。前年度比では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ポイント、類似団体平均からは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繰出金については、国民健康保険特別会計への赤字繰出の抑制が喫緊の課題だったが、平成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年度に国民健康保険の保険税率改定を行い、赤字の縮減に繋がり法定外の繰出金の廃止を実現することができた。今後も国民健康保険特別会計への法定外の繰出しは行わない方針である。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56</xdr:row>
      <xdr:rowOff>22225</xdr:rowOff>
    </xdr:to>
    <xdr:cxnSp macro="">
      <xdr:nvCxnSpPr>
        <xdr:cNvPr id="253" name="直線コネクタ 252"/>
        <xdr:cNvCxnSpPr/>
      </xdr:nvCxnSpPr>
      <xdr:spPr>
        <a:xfrm>
          <a:off x="15671800" y="95662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136525</xdr:rowOff>
    </xdr:from>
    <xdr:to>
      <xdr:col>78</xdr:col>
      <xdr:colOff>69850</xdr:colOff>
      <xdr:row>56</xdr:row>
      <xdr:rowOff>22225</xdr:rowOff>
    </xdr:to>
    <xdr:cxnSp macro="">
      <xdr:nvCxnSpPr>
        <xdr:cNvPr id="256" name="直線コネクタ 255"/>
        <xdr:cNvCxnSpPr/>
      </xdr:nvCxnSpPr>
      <xdr:spPr>
        <a:xfrm flipV="1">
          <a:off x="14782800" y="9566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22225</xdr:rowOff>
    </xdr:from>
    <xdr:to>
      <xdr:col>73</xdr:col>
      <xdr:colOff>180975</xdr:colOff>
      <xdr:row>56</xdr:row>
      <xdr:rowOff>165100</xdr:rowOff>
    </xdr:to>
    <xdr:cxnSp macro="">
      <xdr:nvCxnSpPr>
        <xdr:cNvPr id="259" name="直線コネクタ 258"/>
        <xdr:cNvCxnSpPr/>
      </xdr:nvCxnSpPr>
      <xdr:spPr>
        <a:xfrm flipV="1">
          <a:off x="13893800" y="9623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59</xdr:row>
      <xdr:rowOff>136525</xdr:rowOff>
    </xdr:to>
    <xdr:cxnSp macro="">
      <xdr:nvCxnSpPr>
        <xdr:cNvPr id="262" name="直線コネクタ 261"/>
        <xdr:cNvCxnSpPr/>
      </xdr:nvCxnSpPr>
      <xdr:spPr>
        <a:xfrm flipV="1">
          <a:off x="13004800" y="976630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142875</xdr:rowOff>
    </xdr:from>
    <xdr:to>
      <xdr:col>82</xdr:col>
      <xdr:colOff>158750</xdr:colOff>
      <xdr:row>56</xdr:row>
      <xdr:rowOff>73025</xdr:rowOff>
    </xdr:to>
    <xdr:sp macro="" textlink="">
      <xdr:nvSpPr>
        <xdr:cNvPr id="272" name="楕円 271"/>
        <xdr:cNvSpPr/>
      </xdr:nvSpPr>
      <xdr:spPr>
        <a:xfrm>
          <a:off x="164592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159402</xdr:rowOff>
    </xdr:from>
    <xdr:ext cx="762000" cy="259045"/>
    <xdr:sp macro="" textlink="">
      <xdr:nvSpPr>
        <xdr:cNvPr id="273" name="その他該当値テキスト"/>
        <xdr:cNvSpPr txBox="1"/>
      </xdr:nvSpPr>
      <xdr:spPr>
        <a:xfrm>
          <a:off x="165989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85725</xdr:rowOff>
    </xdr:from>
    <xdr:to>
      <xdr:col>78</xdr:col>
      <xdr:colOff>120650</xdr:colOff>
      <xdr:row>56</xdr:row>
      <xdr:rowOff>15875</xdr:rowOff>
    </xdr:to>
    <xdr:sp macro="" textlink="">
      <xdr:nvSpPr>
        <xdr:cNvPr id="274" name="楕円 273"/>
        <xdr:cNvSpPr/>
      </xdr:nvSpPr>
      <xdr:spPr>
        <a:xfrm>
          <a:off x="15621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26052</xdr:rowOff>
    </xdr:from>
    <xdr:ext cx="736600" cy="259045"/>
    <xdr:sp macro="" textlink="">
      <xdr:nvSpPr>
        <xdr:cNvPr id="275" name="テキスト ボックス 274"/>
        <xdr:cNvSpPr txBox="1"/>
      </xdr:nvSpPr>
      <xdr:spPr>
        <a:xfrm>
          <a:off x="15290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142875</xdr:rowOff>
    </xdr:from>
    <xdr:to>
      <xdr:col>74</xdr:col>
      <xdr:colOff>31750</xdr:colOff>
      <xdr:row>56</xdr:row>
      <xdr:rowOff>73025</xdr:rowOff>
    </xdr:to>
    <xdr:sp macro="" textlink="">
      <xdr:nvSpPr>
        <xdr:cNvPr id="276" name="楕円 275"/>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83202</xdr:rowOff>
    </xdr:from>
    <xdr:ext cx="762000" cy="259045"/>
    <xdr:sp macro="" textlink="">
      <xdr:nvSpPr>
        <xdr:cNvPr id="277" name="テキスト ボックス 276"/>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85725</xdr:rowOff>
    </xdr:from>
    <xdr:to>
      <xdr:col>65</xdr:col>
      <xdr:colOff>53975</xdr:colOff>
      <xdr:row>60</xdr:row>
      <xdr:rowOff>15875</xdr:rowOff>
    </xdr:to>
    <xdr:sp macro="" textlink="">
      <xdr:nvSpPr>
        <xdr:cNvPr id="280" name="楕円 279"/>
        <xdr:cNvSpPr/>
      </xdr:nvSpPr>
      <xdr:spPr>
        <a:xfrm>
          <a:off x="1295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652</xdr:rowOff>
    </xdr:from>
    <xdr:ext cx="762000" cy="259045"/>
    <xdr:sp macro="" textlink="">
      <xdr:nvSpPr>
        <xdr:cNvPr id="281" name="テキスト ボックス 280"/>
        <xdr:cNvSpPr txBox="1"/>
      </xdr:nvSpPr>
      <xdr:spPr>
        <a:xfrm>
          <a:off x="12623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補助費等は前年度に比べ</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ポイントとなり、平成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年度以降改善の傾向にある。本年度の改善要因は、流域関連公共下水道事業会計繰出金及び</a:t>
          </a:r>
          <a:r>
            <a:rPr kumimoji="1" lang="en-US" altLang="ja-JP" sz="1050">
              <a:latin typeface="ＭＳ Ｐゴシック" panose="020B0600070205080204" pitchFamily="50" charset="-128"/>
              <a:ea typeface="ＭＳ Ｐゴシック" panose="020B0600070205080204" pitchFamily="50" charset="-128"/>
            </a:rPr>
            <a:t>RDF</a:t>
          </a:r>
          <a:r>
            <a:rPr kumimoji="1" lang="ja-JP" altLang="en-US" sz="1050">
              <a:latin typeface="ＭＳ Ｐゴシック" panose="020B0600070205080204" pitchFamily="50" charset="-128"/>
              <a:ea typeface="ＭＳ Ｐゴシック" panose="020B0600070205080204" pitchFamily="50" charset="-128"/>
            </a:rPr>
            <a:t>処理業務委託料の減によるものである。しかしながら、令和元年度の決算額は</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5,251</a:t>
          </a:r>
          <a:r>
            <a:rPr kumimoji="1" lang="ja-JP" altLang="en-US" sz="1050">
              <a:latin typeface="ＭＳ Ｐゴシック" panose="020B0600070205080204" pitchFamily="50" charset="-128"/>
              <a:ea typeface="ＭＳ Ｐゴシック" panose="020B0600070205080204" pitchFamily="50" charset="-128"/>
            </a:rPr>
            <a:t>万</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千円で、平成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年度から比べると約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5,011</a:t>
          </a:r>
          <a:r>
            <a:rPr kumimoji="1" lang="ja-JP" altLang="en-US" sz="1050">
              <a:latin typeface="ＭＳ Ｐゴシック" panose="020B0600070205080204" pitchFamily="50" charset="-128"/>
              <a:ea typeface="ＭＳ Ｐゴシック" panose="020B0600070205080204" pitchFamily="50" charset="-128"/>
            </a:rPr>
            <a:t>万円増加しており、依然として全国平均、福岡県平均、類似団体平均を大きく上回っている。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これは、可燃ごみの</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RDF</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処理委託料（同級他団体負担金）が多額であることと、一部事務組合負担金等によるものである。一部事務組合負担金は、町独自の判断での抑制は困難なため、町単独事業である公共的団体への補助金の見直しを中心に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122428</xdr:rowOff>
    </xdr:to>
    <xdr:cxnSp macro="">
      <xdr:nvCxnSpPr>
        <xdr:cNvPr id="311" name="直線コネクタ 310"/>
        <xdr:cNvCxnSpPr/>
      </xdr:nvCxnSpPr>
      <xdr:spPr>
        <a:xfrm flipV="1">
          <a:off x="15671800" y="65323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38</xdr:row>
      <xdr:rowOff>149860</xdr:rowOff>
    </xdr:to>
    <xdr:cxnSp macro="">
      <xdr:nvCxnSpPr>
        <xdr:cNvPr id="314" name="直線コネクタ 313"/>
        <xdr:cNvCxnSpPr/>
      </xdr:nvCxnSpPr>
      <xdr:spPr>
        <a:xfrm flipV="1">
          <a:off x="14782800" y="66375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37846</xdr:rowOff>
    </xdr:to>
    <xdr:cxnSp macro="">
      <xdr:nvCxnSpPr>
        <xdr:cNvPr id="317" name="直線コネクタ 316"/>
        <xdr:cNvCxnSpPr/>
      </xdr:nvCxnSpPr>
      <xdr:spPr>
        <a:xfrm flipV="1">
          <a:off x="13893800" y="66649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39</xdr:row>
      <xdr:rowOff>37846</xdr:rowOff>
    </xdr:to>
    <xdr:cxnSp macro="">
      <xdr:nvCxnSpPr>
        <xdr:cNvPr id="320" name="直線コネクタ 319"/>
        <xdr:cNvCxnSpPr/>
      </xdr:nvCxnSpPr>
      <xdr:spPr>
        <a:xfrm>
          <a:off x="13004800" y="64409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30" name="楕円 329"/>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31"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2" name="楕円 331"/>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3" name="テキスト ボックス 332"/>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4" name="楕円 333"/>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5" name="テキスト ボックス 334"/>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36" name="楕円 335"/>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37" name="テキスト ボックス 336"/>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8" name="楕円 337"/>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9" name="テキスト ボックス 338"/>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近年の新規発行地方債の抑制策や補償金免除繰上償還の実施により年々減少していた公債費は、類似団体平均を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ポイント下回った。令和元年度の決算額が約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億円となったのは、元金償還開始額が多額だったことによるものである。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引き続き新規地方債の発行は当該年度の元金償還金の額以内とする目標を堅持し、通常債の減少に努めていく方針である。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111761</xdr:rowOff>
    </xdr:to>
    <xdr:cxnSp macro="">
      <xdr:nvCxnSpPr>
        <xdr:cNvPr id="372" name="直線コネクタ 371"/>
        <xdr:cNvCxnSpPr/>
      </xdr:nvCxnSpPr>
      <xdr:spPr>
        <a:xfrm>
          <a:off x="3987800" y="13134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75" name="直線コネクタ 374"/>
        <xdr:cNvCxnSpPr/>
      </xdr:nvCxnSpPr>
      <xdr:spPr>
        <a:xfrm>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58420</xdr:rowOff>
    </xdr:to>
    <xdr:cxnSp macro="">
      <xdr:nvCxnSpPr>
        <xdr:cNvPr id="378" name="直線コネクタ 377"/>
        <xdr:cNvCxnSpPr/>
      </xdr:nvCxnSpPr>
      <xdr:spPr>
        <a:xfrm>
          <a:off x="2209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73661</xdr:rowOff>
    </xdr:to>
    <xdr:cxnSp macro="">
      <xdr:nvCxnSpPr>
        <xdr:cNvPr id="381" name="直線コネクタ 380"/>
        <xdr:cNvCxnSpPr/>
      </xdr:nvCxnSpPr>
      <xdr:spPr>
        <a:xfrm flipV="1">
          <a:off x="1320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1" name="楕円 39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2"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3" name="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4" name="テキスト ボックス 39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7" name="楕円 396"/>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8" name="テキスト ボックス 397"/>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9" name="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0" name="テキスト ボックス 399"/>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年度から減少はしているが、依然として類似団体平均を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ポイント上回っている。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主な要因は、福岡県介護保険広域連合負担金や障害者自立支援給付費の増加等が要因である。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また、老朽化が進</a:t>
          </a:r>
          <a:r>
            <a:rPr kumimoji="1" lang="ja-JP" altLang="en-US" sz="1100">
              <a:latin typeface="ＭＳ Ｐゴシック" panose="020B0600070205080204" pitchFamily="50" charset="-128"/>
              <a:ea typeface="ＭＳ Ｐゴシック" panose="020B0600070205080204" pitchFamily="50" charset="-128"/>
            </a:rPr>
            <a:t>む庁舎をはじめとした公共施設の維持補修費も増加が見込まれる。今後は、平成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宇美町公共施設再配置計画」に基づき、公共施設の改修、廃止、複合化を進めるとともに、事業の選択と集中をより一層進め、「財政改革推進プラン」に基づいた経常経費の削減に取り組んでいく方針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42418</xdr:rowOff>
    </xdr:to>
    <xdr:cxnSp macro="">
      <xdr:nvCxnSpPr>
        <xdr:cNvPr id="431" name="直線コネクタ 430"/>
        <xdr:cNvCxnSpPr/>
      </xdr:nvCxnSpPr>
      <xdr:spPr>
        <a:xfrm flipV="1">
          <a:off x="15671800" y="135549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133858</xdr:rowOff>
    </xdr:to>
    <xdr:cxnSp macro="">
      <xdr:nvCxnSpPr>
        <xdr:cNvPr id="434" name="直線コネクタ 433"/>
        <xdr:cNvCxnSpPr/>
      </xdr:nvCxnSpPr>
      <xdr:spPr>
        <a:xfrm flipV="1">
          <a:off x="14782800" y="135869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80</xdr:row>
      <xdr:rowOff>81280</xdr:rowOff>
    </xdr:to>
    <xdr:cxnSp macro="">
      <xdr:nvCxnSpPr>
        <xdr:cNvPr id="437" name="直線コネクタ 436"/>
        <xdr:cNvCxnSpPr/>
      </xdr:nvCxnSpPr>
      <xdr:spPr>
        <a:xfrm flipV="1">
          <a:off x="13893800" y="136784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80</xdr:row>
      <xdr:rowOff>81280</xdr:rowOff>
    </xdr:to>
    <xdr:cxnSp macro="">
      <xdr:nvCxnSpPr>
        <xdr:cNvPr id="440" name="直線コネクタ 439"/>
        <xdr:cNvCxnSpPr/>
      </xdr:nvCxnSpPr>
      <xdr:spPr>
        <a:xfrm>
          <a:off x="13004800" y="136646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0" name="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1"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2" name="楕円 451"/>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3" name="テキスト ボックス 452"/>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54" name="楕円 453"/>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55" name="テキスト ボックス 454"/>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56" name="楕円 455"/>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57" name="テキスト ボックス 456"/>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8" name="楕円 457"/>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9" name="テキスト ボックス 458"/>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50789</xdr:rowOff>
    </xdr:from>
    <xdr:to>
      <xdr:col>29</xdr:col>
      <xdr:colOff>127000</xdr:colOff>
      <xdr:row>19</xdr:row>
      <xdr:rowOff>56961</xdr:rowOff>
    </xdr:to>
    <xdr:cxnSp macro="">
      <xdr:nvCxnSpPr>
        <xdr:cNvPr id="52" name="直線コネクタ 51"/>
        <xdr:cNvCxnSpPr/>
      </xdr:nvCxnSpPr>
      <xdr:spPr bwMode="auto">
        <a:xfrm>
          <a:off x="5003800" y="3355964"/>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33367</xdr:rowOff>
    </xdr:from>
    <xdr:to>
      <xdr:col>26</xdr:col>
      <xdr:colOff>50800</xdr:colOff>
      <xdr:row>19</xdr:row>
      <xdr:rowOff>50789</xdr:rowOff>
    </xdr:to>
    <xdr:cxnSp macro="">
      <xdr:nvCxnSpPr>
        <xdr:cNvPr id="55" name="直線コネクタ 54"/>
        <xdr:cNvCxnSpPr/>
      </xdr:nvCxnSpPr>
      <xdr:spPr bwMode="auto">
        <a:xfrm>
          <a:off x="4305300" y="3338542"/>
          <a:ext cx="698500" cy="1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15846</xdr:rowOff>
    </xdr:from>
    <xdr:to>
      <xdr:col>22</xdr:col>
      <xdr:colOff>114300</xdr:colOff>
      <xdr:row>19</xdr:row>
      <xdr:rowOff>33367</xdr:rowOff>
    </xdr:to>
    <xdr:cxnSp macro="">
      <xdr:nvCxnSpPr>
        <xdr:cNvPr id="58" name="直線コネクタ 57"/>
        <xdr:cNvCxnSpPr/>
      </xdr:nvCxnSpPr>
      <xdr:spPr bwMode="auto">
        <a:xfrm>
          <a:off x="3606800" y="3321021"/>
          <a:ext cx="6985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3649</xdr:rowOff>
    </xdr:from>
    <xdr:to>
      <xdr:col>18</xdr:col>
      <xdr:colOff>177800</xdr:colOff>
      <xdr:row>19</xdr:row>
      <xdr:rowOff>15846</xdr:rowOff>
    </xdr:to>
    <xdr:cxnSp macro="">
      <xdr:nvCxnSpPr>
        <xdr:cNvPr id="61" name="直線コネクタ 60"/>
        <xdr:cNvCxnSpPr/>
      </xdr:nvCxnSpPr>
      <xdr:spPr bwMode="auto">
        <a:xfrm>
          <a:off x="2908300" y="3308824"/>
          <a:ext cx="698500" cy="1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6161</xdr:rowOff>
    </xdr:from>
    <xdr:to>
      <xdr:col>29</xdr:col>
      <xdr:colOff>177800</xdr:colOff>
      <xdr:row>19</xdr:row>
      <xdr:rowOff>107761</xdr:rowOff>
    </xdr:to>
    <xdr:sp macro="" textlink="">
      <xdr:nvSpPr>
        <xdr:cNvPr id="71" name="楕円 70"/>
        <xdr:cNvSpPr/>
      </xdr:nvSpPr>
      <xdr:spPr bwMode="auto">
        <a:xfrm>
          <a:off x="56007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149688</xdr:rowOff>
    </xdr:from>
    <xdr:ext cx="762000" cy="259045"/>
    <xdr:sp macro="" textlink="">
      <xdr:nvSpPr>
        <xdr:cNvPr id="72" name="人口1人当たり決算額の推移該当値テキスト130"/>
        <xdr:cNvSpPr txBox="1"/>
      </xdr:nvSpPr>
      <xdr:spPr>
        <a:xfrm>
          <a:off x="5740400" y="328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171439</xdr:rowOff>
    </xdr:from>
    <xdr:to>
      <xdr:col>26</xdr:col>
      <xdr:colOff>101600</xdr:colOff>
      <xdr:row>19</xdr:row>
      <xdr:rowOff>101589</xdr:rowOff>
    </xdr:to>
    <xdr:sp macro="" textlink="">
      <xdr:nvSpPr>
        <xdr:cNvPr id="73" name="楕円 72"/>
        <xdr:cNvSpPr/>
      </xdr:nvSpPr>
      <xdr:spPr bwMode="auto">
        <a:xfrm>
          <a:off x="4953000" y="33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86366</xdr:rowOff>
    </xdr:from>
    <xdr:ext cx="736600" cy="259045"/>
    <xdr:sp macro="" textlink="">
      <xdr:nvSpPr>
        <xdr:cNvPr id="74" name="テキスト ボックス 73"/>
        <xdr:cNvSpPr txBox="1"/>
      </xdr:nvSpPr>
      <xdr:spPr>
        <a:xfrm>
          <a:off x="4622800" y="339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154017</xdr:rowOff>
    </xdr:from>
    <xdr:to>
      <xdr:col>22</xdr:col>
      <xdr:colOff>165100</xdr:colOff>
      <xdr:row>19</xdr:row>
      <xdr:rowOff>84167</xdr:rowOff>
    </xdr:to>
    <xdr:sp macro="" textlink="">
      <xdr:nvSpPr>
        <xdr:cNvPr id="75" name="楕円 74"/>
        <xdr:cNvSpPr/>
      </xdr:nvSpPr>
      <xdr:spPr bwMode="auto">
        <a:xfrm>
          <a:off x="4254500" y="328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68944</xdr:rowOff>
    </xdr:from>
    <xdr:ext cx="762000" cy="259045"/>
    <xdr:sp macro="" textlink="">
      <xdr:nvSpPr>
        <xdr:cNvPr id="76" name="テキスト ボックス 75"/>
        <xdr:cNvSpPr txBox="1"/>
      </xdr:nvSpPr>
      <xdr:spPr>
        <a:xfrm>
          <a:off x="3924300" y="33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136496</xdr:rowOff>
    </xdr:from>
    <xdr:to>
      <xdr:col>19</xdr:col>
      <xdr:colOff>38100</xdr:colOff>
      <xdr:row>19</xdr:row>
      <xdr:rowOff>66646</xdr:rowOff>
    </xdr:to>
    <xdr:sp macro="" textlink="">
      <xdr:nvSpPr>
        <xdr:cNvPr id="77" name="楕円 76"/>
        <xdr:cNvSpPr/>
      </xdr:nvSpPr>
      <xdr:spPr bwMode="auto">
        <a:xfrm>
          <a:off x="3556000" y="327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51423</xdr:rowOff>
    </xdr:from>
    <xdr:ext cx="762000" cy="259045"/>
    <xdr:sp macro="" textlink="">
      <xdr:nvSpPr>
        <xdr:cNvPr id="78" name="テキスト ボックス 77"/>
        <xdr:cNvSpPr txBox="1"/>
      </xdr:nvSpPr>
      <xdr:spPr>
        <a:xfrm>
          <a:off x="3225800" y="33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124299</xdr:rowOff>
    </xdr:from>
    <xdr:to>
      <xdr:col>15</xdr:col>
      <xdr:colOff>101600</xdr:colOff>
      <xdr:row>19</xdr:row>
      <xdr:rowOff>54449</xdr:rowOff>
    </xdr:to>
    <xdr:sp macro="" textlink="">
      <xdr:nvSpPr>
        <xdr:cNvPr id="79" name="楕円 78"/>
        <xdr:cNvSpPr/>
      </xdr:nvSpPr>
      <xdr:spPr bwMode="auto">
        <a:xfrm>
          <a:off x="2857500" y="325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39226</xdr:rowOff>
    </xdr:from>
    <xdr:ext cx="762000" cy="259045"/>
    <xdr:sp macro="" textlink="">
      <xdr:nvSpPr>
        <xdr:cNvPr id="80" name="テキスト ボックス 79"/>
        <xdr:cNvSpPr txBox="1"/>
      </xdr:nvSpPr>
      <xdr:spPr>
        <a:xfrm>
          <a:off x="2527300" y="33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257204</xdr:rowOff>
    </xdr:from>
    <xdr:to>
      <xdr:col>29</xdr:col>
      <xdr:colOff>127000</xdr:colOff>
      <xdr:row>35</xdr:row>
      <xdr:rowOff>259621</xdr:rowOff>
    </xdr:to>
    <xdr:cxnSp macro="">
      <xdr:nvCxnSpPr>
        <xdr:cNvPr id="115" name="直線コネクタ 114"/>
        <xdr:cNvCxnSpPr/>
      </xdr:nvCxnSpPr>
      <xdr:spPr bwMode="auto">
        <a:xfrm flipV="1">
          <a:off x="5003800" y="6867554"/>
          <a:ext cx="6477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250020</xdr:rowOff>
    </xdr:from>
    <xdr:to>
      <xdr:col>26</xdr:col>
      <xdr:colOff>50800</xdr:colOff>
      <xdr:row>35</xdr:row>
      <xdr:rowOff>259621</xdr:rowOff>
    </xdr:to>
    <xdr:cxnSp macro="">
      <xdr:nvCxnSpPr>
        <xdr:cNvPr id="118" name="直線コネクタ 117"/>
        <xdr:cNvCxnSpPr/>
      </xdr:nvCxnSpPr>
      <xdr:spPr bwMode="auto">
        <a:xfrm>
          <a:off x="4305300" y="6860370"/>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229707</xdr:rowOff>
    </xdr:from>
    <xdr:to>
      <xdr:col>22</xdr:col>
      <xdr:colOff>114300</xdr:colOff>
      <xdr:row>35</xdr:row>
      <xdr:rowOff>250020</xdr:rowOff>
    </xdr:to>
    <xdr:cxnSp macro="">
      <xdr:nvCxnSpPr>
        <xdr:cNvPr id="121" name="直線コネクタ 120"/>
        <xdr:cNvCxnSpPr/>
      </xdr:nvCxnSpPr>
      <xdr:spPr bwMode="auto">
        <a:xfrm>
          <a:off x="3606800" y="6840057"/>
          <a:ext cx="6985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79060</xdr:rowOff>
    </xdr:from>
    <xdr:to>
      <xdr:col>18</xdr:col>
      <xdr:colOff>177800</xdr:colOff>
      <xdr:row>35</xdr:row>
      <xdr:rowOff>229707</xdr:rowOff>
    </xdr:to>
    <xdr:cxnSp macro="">
      <xdr:nvCxnSpPr>
        <xdr:cNvPr id="124" name="直線コネクタ 123"/>
        <xdr:cNvCxnSpPr/>
      </xdr:nvCxnSpPr>
      <xdr:spPr bwMode="auto">
        <a:xfrm>
          <a:off x="2908300" y="6689410"/>
          <a:ext cx="698500" cy="15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206404</xdr:rowOff>
    </xdr:from>
    <xdr:to>
      <xdr:col>29</xdr:col>
      <xdr:colOff>177800</xdr:colOff>
      <xdr:row>35</xdr:row>
      <xdr:rowOff>308004</xdr:rowOff>
    </xdr:to>
    <xdr:sp macro="" textlink="">
      <xdr:nvSpPr>
        <xdr:cNvPr id="134" name="楕円 133"/>
        <xdr:cNvSpPr/>
      </xdr:nvSpPr>
      <xdr:spPr bwMode="auto">
        <a:xfrm>
          <a:off x="5600700" y="681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178481</xdr:rowOff>
    </xdr:from>
    <xdr:ext cx="762000" cy="259045"/>
    <xdr:sp macro="" textlink="">
      <xdr:nvSpPr>
        <xdr:cNvPr id="135" name="人口1人当たり決算額の推移該当値テキスト445"/>
        <xdr:cNvSpPr txBox="1"/>
      </xdr:nvSpPr>
      <xdr:spPr>
        <a:xfrm>
          <a:off x="5740400" y="67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208821</xdr:rowOff>
    </xdr:from>
    <xdr:to>
      <xdr:col>26</xdr:col>
      <xdr:colOff>101600</xdr:colOff>
      <xdr:row>35</xdr:row>
      <xdr:rowOff>310421</xdr:rowOff>
    </xdr:to>
    <xdr:sp macro="" textlink="">
      <xdr:nvSpPr>
        <xdr:cNvPr id="136" name="楕円 135"/>
        <xdr:cNvSpPr/>
      </xdr:nvSpPr>
      <xdr:spPr bwMode="auto">
        <a:xfrm>
          <a:off x="4953000" y="68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295198</xdr:rowOff>
    </xdr:from>
    <xdr:ext cx="736600" cy="259045"/>
    <xdr:sp macro="" textlink="">
      <xdr:nvSpPr>
        <xdr:cNvPr id="137" name="テキスト ボックス 136"/>
        <xdr:cNvSpPr txBox="1"/>
      </xdr:nvSpPr>
      <xdr:spPr>
        <a:xfrm>
          <a:off x="4622800" y="690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199220</xdr:rowOff>
    </xdr:from>
    <xdr:to>
      <xdr:col>22</xdr:col>
      <xdr:colOff>165100</xdr:colOff>
      <xdr:row>35</xdr:row>
      <xdr:rowOff>300820</xdr:rowOff>
    </xdr:to>
    <xdr:sp macro="" textlink="">
      <xdr:nvSpPr>
        <xdr:cNvPr id="138" name="楕円 137"/>
        <xdr:cNvSpPr/>
      </xdr:nvSpPr>
      <xdr:spPr bwMode="auto">
        <a:xfrm>
          <a:off x="4254500" y="68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310997</xdr:rowOff>
    </xdr:from>
    <xdr:ext cx="762000" cy="259045"/>
    <xdr:sp macro="" textlink="">
      <xdr:nvSpPr>
        <xdr:cNvPr id="139" name="テキスト ボックス 138"/>
        <xdr:cNvSpPr txBox="1"/>
      </xdr:nvSpPr>
      <xdr:spPr>
        <a:xfrm>
          <a:off x="3924300" y="65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178907</xdr:rowOff>
    </xdr:from>
    <xdr:to>
      <xdr:col>19</xdr:col>
      <xdr:colOff>38100</xdr:colOff>
      <xdr:row>35</xdr:row>
      <xdr:rowOff>280507</xdr:rowOff>
    </xdr:to>
    <xdr:sp macro="" textlink="">
      <xdr:nvSpPr>
        <xdr:cNvPr id="140" name="楕円 139"/>
        <xdr:cNvSpPr/>
      </xdr:nvSpPr>
      <xdr:spPr bwMode="auto">
        <a:xfrm>
          <a:off x="3556000" y="678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290684</xdr:rowOff>
    </xdr:from>
    <xdr:ext cx="762000" cy="259045"/>
    <xdr:sp macro="" textlink="">
      <xdr:nvSpPr>
        <xdr:cNvPr id="141" name="テキスト ボックス 140"/>
        <xdr:cNvSpPr txBox="1"/>
      </xdr:nvSpPr>
      <xdr:spPr>
        <a:xfrm>
          <a:off x="3225800" y="655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28260</xdr:rowOff>
    </xdr:from>
    <xdr:to>
      <xdr:col>15</xdr:col>
      <xdr:colOff>101600</xdr:colOff>
      <xdr:row>35</xdr:row>
      <xdr:rowOff>129860</xdr:rowOff>
    </xdr:to>
    <xdr:sp macro="" textlink="">
      <xdr:nvSpPr>
        <xdr:cNvPr id="142" name="楕円 141"/>
        <xdr:cNvSpPr/>
      </xdr:nvSpPr>
      <xdr:spPr bwMode="auto">
        <a:xfrm>
          <a:off x="2857500" y="663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140036</xdr:rowOff>
    </xdr:from>
    <xdr:ext cx="762000" cy="259045"/>
    <xdr:sp macro="" textlink="">
      <xdr:nvSpPr>
        <xdr:cNvPr id="143" name="テキスト ボックス 142"/>
        <xdr:cNvSpPr txBox="1"/>
      </xdr:nvSpPr>
      <xdr:spPr>
        <a:xfrm>
          <a:off x="2527300" y="640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61481</xdr:rowOff>
    </xdr:from>
    <xdr:to>
      <xdr:col>24</xdr:col>
      <xdr:colOff>63500</xdr:colOff>
      <xdr:row>38</xdr:row>
      <xdr:rowOff>98171</xdr:rowOff>
    </xdr:to>
    <xdr:cxnSp macro="">
      <xdr:nvCxnSpPr>
        <xdr:cNvPr id="61" name="直線コネクタ 60"/>
        <xdr:cNvCxnSpPr/>
      </xdr:nvCxnSpPr>
      <xdr:spPr>
        <a:xfrm>
          <a:off x="3797300" y="6576581"/>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40469</xdr:rowOff>
    </xdr:from>
    <xdr:to>
      <xdr:col>19</xdr:col>
      <xdr:colOff>177800</xdr:colOff>
      <xdr:row>38</xdr:row>
      <xdr:rowOff>61481</xdr:rowOff>
    </xdr:to>
    <xdr:cxnSp macro="">
      <xdr:nvCxnSpPr>
        <xdr:cNvPr id="64" name="直線コネクタ 63"/>
        <xdr:cNvCxnSpPr/>
      </xdr:nvCxnSpPr>
      <xdr:spPr>
        <a:xfrm>
          <a:off x="2908300" y="655556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34658</xdr:rowOff>
    </xdr:from>
    <xdr:to>
      <xdr:col>15</xdr:col>
      <xdr:colOff>50800</xdr:colOff>
      <xdr:row>38</xdr:row>
      <xdr:rowOff>40469</xdr:rowOff>
    </xdr:to>
    <xdr:cxnSp macro="">
      <xdr:nvCxnSpPr>
        <xdr:cNvPr id="67" name="直線コネクタ 66"/>
        <xdr:cNvCxnSpPr/>
      </xdr:nvCxnSpPr>
      <xdr:spPr>
        <a:xfrm>
          <a:off x="2019300" y="654975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20809</xdr:rowOff>
    </xdr:from>
    <xdr:to>
      <xdr:col>10</xdr:col>
      <xdr:colOff>114300</xdr:colOff>
      <xdr:row>38</xdr:row>
      <xdr:rowOff>34658</xdr:rowOff>
    </xdr:to>
    <xdr:cxnSp macro="">
      <xdr:nvCxnSpPr>
        <xdr:cNvPr id="70" name="直線コネクタ 69"/>
        <xdr:cNvCxnSpPr/>
      </xdr:nvCxnSpPr>
      <xdr:spPr>
        <a:xfrm>
          <a:off x="1130300" y="6535909"/>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47371</xdr:rowOff>
    </xdr:from>
    <xdr:to>
      <xdr:col>24</xdr:col>
      <xdr:colOff>114300</xdr:colOff>
      <xdr:row>38</xdr:row>
      <xdr:rowOff>148971</xdr:rowOff>
    </xdr:to>
    <xdr:sp macro="" textlink="">
      <xdr:nvSpPr>
        <xdr:cNvPr id="80" name="楕円 79"/>
        <xdr:cNvSpPr/>
      </xdr:nvSpPr>
      <xdr:spPr>
        <a:xfrm>
          <a:off x="4584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25798</xdr:rowOff>
    </xdr:from>
    <xdr:ext cx="534377" cy="259045"/>
    <xdr:sp macro="" textlink="">
      <xdr:nvSpPr>
        <xdr:cNvPr id="81" name="人件費該当値テキスト"/>
        <xdr:cNvSpPr txBox="1"/>
      </xdr:nvSpPr>
      <xdr:spPr>
        <a:xfrm>
          <a:off x="4686300" y="65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10681</xdr:rowOff>
    </xdr:from>
    <xdr:to>
      <xdr:col>20</xdr:col>
      <xdr:colOff>38100</xdr:colOff>
      <xdr:row>38</xdr:row>
      <xdr:rowOff>112281</xdr:rowOff>
    </xdr:to>
    <xdr:sp macro="" textlink="">
      <xdr:nvSpPr>
        <xdr:cNvPr id="82" name="楕円 81"/>
        <xdr:cNvSpPr/>
      </xdr:nvSpPr>
      <xdr:spPr>
        <a:xfrm>
          <a:off x="3746500" y="65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103408</xdr:rowOff>
    </xdr:from>
    <xdr:ext cx="534377" cy="259045"/>
    <xdr:sp macro="" textlink="">
      <xdr:nvSpPr>
        <xdr:cNvPr id="83" name="テキスト ボックス 82"/>
        <xdr:cNvSpPr txBox="1"/>
      </xdr:nvSpPr>
      <xdr:spPr>
        <a:xfrm>
          <a:off x="3530111" y="66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161119</xdr:rowOff>
    </xdr:from>
    <xdr:to>
      <xdr:col>15</xdr:col>
      <xdr:colOff>101600</xdr:colOff>
      <xdr:row>38</xdr:row>
      <xdr:rowOff>91269</xdr:rowOff>
    </xdr:to>
    <xdr:sp macro="" textlink="">
      <xdr:nvSpPr>
        <xdr:cNvPr id="84" name="楕円 83"/>
        <xdr:cNvSpPr/>
      </xdr:nvSpPr>
      <xdr:spPr>
        <a:xfrm>
          <a:off x="2857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82396</xdr:rowOff>
    </xdr:from>
    <xdr:ext cx="534377" cy="259045"/>
    <xdr:sp macro="" textlink="">
      <xdr:nvSpPr>
        <xdr:cNvPr id="85" name="テキスト ボックス 84"/>
        <xdr:cNvSpPr txBox="1"/>
      </xdr:nvSpPr>
      <xdr:spPr>
        <a:xfrm>
          <a:off x="2641111" y="659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155308</xdr:rowOff>
    </xdr:from>
    <xdr:to>
      <xdr:col>10</xdr:col>
      <xdr:colOff>165100</xdr:colOff>
      <xdr:row>38</xdr:row>
      <xdr:rowOff>85458</xdr:rowOff>
    </xdr:to>
    <xdr:sp macro="" textlink="">
      <xdr:nvSpPr>
        <xdr:cNvPr id="86" name="楕円 85"/>
        <xdr:cNvSpPr/>
      </xdr:nvSpPr>
      <xdr:spPr>
        <a:xfrm>
          <a:off x="1968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76585</xdr:rowOff>
    </xdr:from>
    <xdr:ext cx="534377" cy="259045"/>
    <xdr:sp macro="" textlink="">
      <xdr:nvSpPr>
        <xdr:cNvPr id="87" name="テキスト ボックス 86"/>
        <xdr:cNvSpPr txBox="1"/>
      </xdr:nvSpPr>
      <xdr:spPr>
        <a:xfrm>
          <a:off x="1752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141459</xdr:rowOff>
    </xdr:from>
    <xdr:to>
      <xdr:col>6</xdr:col>
      <xdr:colOff>38100</xdr:colOff>
      <xdr:row>38</xdr:row>
      <xdr:rowOff>71609</xdr:rowOff>
    </xdr:to>
    <xdr:sp macro="" textlink="">
      <xdr:nvSpPr>
        <xdr:cNvPr id="88" name="楕円 87"/>
        <xdr:cNvSpPr/>
      </xdr:nvSpPr>
      <xdr:spPr>
        <a:xfrm>
          <a:off x="1079500" y="64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62736</xdr:rowOff>
    </xdr:from>
    <xdr:ext cx="534377" cy="259045"/>
    <xdr:sp macro="" textlink="">
      <xdr:nvSpPr>
        <xdr:cNvPr id="89" name="テキスト ボックス 88"/>
        <xdr:cNvSpPr txBox="1"/>
      </xdr:nvSpPr>
      <xdr:spPr>
        <a:xfrm>
          <a:off x="863111" y="65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62090</xdr:rowOff>
    </xdr:from>
    <xdr:to>
      <xdr:col>24</xdr:col>
      <xdr:colOff>63500</xdr:colOff>
      <xdr:row>57</xdr:row>
      <xdr:rowOff>144894</xdr:rowOff>
    </xdr:to>
    <xdr:cxnSp macro="">
      <xdr:nvCxnSpPr>
        <xdr:cNvPr id="119" name="直線コネクタ 118"/>
        <xdr:cNvCxnSpPr/>
      </xdr:nvCxnSpPr>
      <xdr:spPr>
        <a:xfrm flipV="1">
          <a:off x="3797300" y="9834740"/>
          <a:ext cx="8382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144894</xdr:rowOff>
    </xdr:from>
    <xdr:to>
      <xdr:col>19</xdr:col>
      <xdr:colOff>177800</xdr:colOff>
      <xdr:row>57</xdr:row>
      <xdr:rowOff>150660</xdr:rowOff>
    </xdr:to>
    <xdr:cxnSp macro="">
      <xdr:nvCxnSpPr>
        <xdr:cNvPr id="122" name="直線コネクタ 121"/>
        <xdr:cNvCxnSpPr/>
      </xdr:nvCxnSpPr>
      <xdr:spPr>
        <a:xfrm flipV="1">
          <a:off x="2908300" y="9917544"/>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121514</xdr:rowOff>
    </xdr:from>
    <xdr:to>
      <xdr:col>15</xdr:col>
      <xdr:colOff>50800</xdr:colOff>
      <xdr:row>57</xdr:row>
      <xdr:rowOff>150660</xdr:rowOff>
    </xdr:to>
    <xdr:cxnSp macro="">
      <xdr:nvCxnSpPr>
        <xdr:cNvPr id="125" name="直線コネクタ 124"/>
        <xdr:cNvCxnSpPr/>
      </xdr:nvCxnSpPr>
      <xdr:spPr>
        <a:xfrm>
          <a:off x="2019300" y="989416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97409</xdr:rowOff>
    </xdr:from>
    <xdr:to>
      <xdr:col>10</xdr:col>
      <xdr:colOff>114300</xdr:colOff>
      <xdr:row>57</xdr:row>
      <xdr:rowOff>121514</xdr:rowOff>
    </xdr:to>
    <xdr:cxnSp macro="">
      <xdr:nvCxnSpPr>
        <xdr:cNvPr id="128" name="直線コネクタ 127"/>
        <xdr:cNvCxnSpPr/>
      </xdr:nvCxnSpPr>
      <xdr:spPr>
        <a:xfrm>
          <a:off x="1130300" y="9870059"/>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11290</xdr:rowOff>
    </xdr:from>
    <xdr:to>
      <xdr:col>24</xdr:col>
      <xdr:colOff>114300</xdr:colOff>
      <xdr:row>57</xdr:row>
      <xdr:rowOff>112890</xdr:rowOff>
    </xdr:to>
    <xdr:sp macro="" textlink="">
      <xdr:nvSpPr>
        <xdr:cNvPr id="138" name="楕円 137"/>
        <xdr:cNvSpPr/>
      </xdr:nvSpPr>
      <xdr:spPr>
        <a:xfrm>
          <a:off x="4584700" y="97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161167</xdr:rowOff>
    </xdr:from>
    <xdr:ext cx="534377" cy="259045"/>
    <xdr:sp macro="" textlink="">
      <xdr:nvSpPr>
        <xdr:cNvPr id="139" name="物件費該当値テキスト"/>
        <xdr:cNvSpPr txBox="1"/>
      </xdr:nvSpPr>
      <xdr:spPr>
        <a:xfrm>
          <a:off x="4686300" y="97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94094</xdr:rowOff>
    </xdr:from>
    <xdr:to>
      <xdr:col>20</xdr:col>
      <xdr:colOff>38100</xdr:colOff>
      <xdr:row>58</xdr:row>
      <xdr:rowOff>24244</xdr:rowOff>
    </xdr:to>
    <xdr:sp macro="" textlink="">
      <xdr:nvSpPr>
        <xdr:cNvPr id="140" name="楕円 139"/>
        <xdr:cNvSpPr/>
      </xdr:nvSpPr>
      <xdr:spPr>
        <a:xfrm>
          <a:off x="3746500" y="98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15371</xdr:rowOff>
    </xdr:from>
    <xdr:ext cx="534377" cy="259045"/>
    <xdr:sp macro="" textlink="">
      <xdr:nvSpPr>
        <xdr:cNvPr id="141" name="テキスト ボックス 140"/>
        <xdr:cNvSpPr txBox="1"/>
      </xdr:nvSpPr>
      <xdr:spPr>
        <a:xfrm>
          <a:off x="3530111" y="99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99860</xdr:rowOff>
    </xdr:from>
    <xdr:to>
      <xdr:col>15</xdr:col>
      <xdr:colOff>101600</xdr:colOff>
      <xdr:row>58</xdr:row>
      <xdr:rowOff>30010</xdr:rowOff>
    </xdr:to>
    <xdr:sp macro="" textlink="">
      <xdr:nvSpPr>
        <xdr:cNvPr id="142" name="楕円 141"/>
        <xdr:cNvSpPr/>
      </xdr:nvSpPr>
      <xdr:spPr>
        <a:xfrm>
          <a:off x="2857500" y="9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21137</xdr:rowOff>
    </xdr:from>
    <xdr:ext cx="534377" cy="259045"/>
    <xdr:sp macro="" textlink="">
      <xdr:nvSpPr>
        <xdr:cNvPr id="143" name="テキスト ボックス 142"/>
        <xdr:cNvSpPr txBox="1"/>
      </xdr:nvSpPr>
      <xdr:spPr>
        <a:xfrm>
          <a:off x="2641111" y="99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70714</xdr:rowOff>
    </xdr:from>
    <xdr:to>
      <xdr:col>10</xdr:col>
      <xdr:colOff>165100</xdr:colOff>
      <xdr:row>58</xdr:row>
      <xdr:rowOff>864</xdr:rowOff>
    </xdr:to>
    <xdr:sp macro="" textlink="">
      <xdr:nvSpPr>
        <xdr:cNvPr id="144" name="楕円 143"/>
        <xdr:cNvSpPr/>
      </xdr:nvSpPr>
      <xdr:spPr>
        <a:xfrm>
          <a:off x="1968500" y="98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163441</xdr:rowOff>
    </xdr:from>
    <xdr:ext cx="534377" cy="259045"/>
    <xdr:sp macro="" textlink="">
      <xdr:nvSpPr>
        <xdr:cNvPr id="145" name="テキスト ボックス 144"/>
        <xdr:cNvSpPr txBox="1"/>
      </xdr:nvSpPr>
      <xdr:spPr>
        <a:xfrm>
          <a:off x="1752111" y="99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46609</xdr:rowOff>
    </xdr:from>
    <xdr:to>
      <xdr:col>6</xdr:col>
      <xdr:colOff>38100</xdr:colOff>
      <xdr:row>57</xdr:row>
      <xdr:rowOff>148209</xdr:rowOff>
    </xdr:to>
    <xdr:sp macro="" textlink="">
      <xdr:nvSpPr>
        <xdr:cNvPr id="146" name="楕円 145"/>
        <xdr:cNvSpPr/>
      </xdr:nvSpPr>
      <xdr:spPr>
        <a:xfrm>
          <a:off x="1079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139336</xdr:rowOff>
    </xdr:from>
    <xdr:ext cx="534377" cy="259045"/>
    <xdr:sp macro="" textlink="">
      <xdr:nvSpPr>
        <xdr:cNvPr id="147" name="テキスト ボックス 146"/>
        <xdr:cNvSpPr txBox="1"/>
      </xdr:nvSpPr>
      <xdr:spPr>
        <a:xfrm>
          <a:off x="863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111010</xdr:rowOff>
    </xdr:from>
    <xdr:to>
      <xdr:col>24</xdr:col>
      <xdr:colOff>63500</xdr:colOff>
      <xdr:row>77</xdr:row>
      <xdr:rowOff>114154</xdr:rowOff>
    </xdr:to>
    <xdr:cxnSp macro="">
      <xdr:nvCxnSpPr>
        <xdr:cNvPr id="172" name="直線コネクタ 171"/>
        <xdr:cNvCxnSpPr/>
      </xdr:nvCxnSpPr>
      <xdr:spPr>
        <a:xfrm flipV="1">
          <a:off x="3797300" y="13312660"/>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107011</xdr:rowOff>
    </xdr:from>
    <xdr:to>
      <xdr:col>19</xdr:col>
      <xdr:colOff>177800</xdr:colOff>
      <xdr:row>77</xdr:row>
      <xdr:rowOff>114154</xdr:rowOff>
    </xdr:to>
    <xdr:cxnSp macro="">
      <xdr:nvCxnSpPr>
        <xdr:cNvPr id="175" name="直線コネクタ 174"/>
        <xdr:cNvCxnSpPr/>
      </xdr:nvCxnSpPr>
      <xdr:spPr>
        <a:xfrm>
          <a:off x="2908300" y="13308661"/>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103181</xdr:rowOff>
    </xdr:from>
    <xdr:to>
      <xdr:col>15</xdr:col>
      <xdr:colOff>50800</xdr:colOff>
      <xdr:row>77</xdr:row>
      <xdr:rowOff>107011</xdr:rowOff>
    </xdr:to>
    <xdr:cxnSp macro="">
      <xdr:nvCxnSpPr>
        <xdr:cNvPr id="178" name="直線コネクタ 177"/>
        <xdr:cNvCxnSpPr/>
      </xdr:nvCxnSpPr>
      <xdr:spPr>
        <a:xfrm>
          <a:off x="2019300" y="1330483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103181</xdr:rowOff>
    </xdr:from>
    <xdr:to>
      <xdr:col>10</xdr:col>
      <xdr:colOff>114300</xdr:colOff>
      <xdr:row>77</xdr:row>
      <xdr:rowOff>108438</xdr:rowOff>
    </xdr:to>
    <xdr:cxnSp macro="">
      <xdr:nvCxnSpPr>
        <xdr:cNvPr id="181" name="直線コネクタ 180"/>
        <xdr:cNvCxnSpPr/>
      </xdr:nvCxnSpPr>
      <xdr:spPr>
        <a:xfrm flipV="1">
          <a:off x="1130300" y="1330483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60210</xdr:rowOff>
    </xdr:from>
    <xdr:to>
      <xdr:col>24</xdr:col>
      <xdr:colOff>114300</xdr:colOff>
      <xdr:row>77</xdr:row>
      <xdr:rowOff>161810</xdr:rowOff>
    </xdr:to>
    <xdr:sp macro="" textlink="">
      <xdr:nvSpPr>
        <xdr:cNvPr id="191" name="楕円 190"/>
        <xdr:cNvSpPr/>
      </xdr:nvSpPr>
      <xdr:spPr>
        <a:xfrm>
          <a:off x="4584700" y="13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146587</xdr:rowOff>
    </xdr:from>
    <xdr:ext cx="469744" cy="259045"/>
    <xdr:sp macro="" textlink="">
      <xdr:nvSpPr>
        <xdr:cNvPr id="192" name="維持補修費該当値テキスト"/>
        <xdr:cNvSpPr txBox="1"/>
      </xdr:nvSpPr>
      <xdr:spPr>
        <a:xfrm>
          <a:off x="4686300" y="13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63354</xdr:rowOff>
    </xdr:from>
    <xdr:to>
      <xdr:col>20</xdr:col>
      <xdr:colOff>38100</xdr:colOff>
      <xdr:row>77</xdr:row>
      <xdr:rowOff>164954</xdr:rowOff>
    </xdr:to>
    <xdr:sp macro="" textlink="">
      <xdr:nvSpPr>
        <xdr:cNvPr id="193" name="楕円 192"/>
        <xdr:cNvSpPr/>
      </xdr:nvSpPr>
      <xdr:spPr>
        <a:xfrm>
          <a:off x="3746500" y="132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156081</xdr:rowOff>
    </xdr:from>
    <xdr:ext cx="469744" cy="259045"/>
    <xdr:sp macro="" textlink="">
      <xdr:nvSpPr>
        <xdr:cNvPr id="194" name="テキスト ボックス 193"/>
        <xdr:cNvSpPr txBox="1"/>
      </xdr:nvSpPr>
      <xdr:spPr>
        <a:xfrm>
          <a:off x="3562428" y="133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56211</xdr:rowOff>
    </xdr:from>
    <xdr:to>
      <xdr:col>15</xdr:col>
      <xdr:colOff>101600</xdr:colOff>
      <xdr:row>77</xdr:row>
      <xdr:rowOff>157811</xdr:rowOff>
    </xdr:to>
    <xdr:sp macro="" textlink="">
      <xdr:nvSpPr>
        <xdr:cNvPr id="195" name="楕円 194"/>
        <xdr:cNvSpPr/>
      </xdr:nvSpPr>
      <xdr:spPr>
        <a:xfrm>
          <a:off x="2857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148938</xdr:rowOff>
    </xdr:from>
    <xdr:ext cx="469744" cy="259045"/>
    <xdr:sp macro="" textlink="">
      <xdr:nvSpPr>
        <xdr:cNvPr id="196" name="テキスト ボックス 195"/>
        <xdr:cNvSpPr txBox="1"/>
      </xdr:nvSpPr>
      <xdr:spPr>
        <a:xfrm>
          <a:off x="2673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52381</xdr:rowOff>
    </xdr:from>
    <xdr:to>
      <xdr:col>10</xdr:col>
      <xdr:colOff>165100</xdr:colOff>
      <xdr:row>77</xdr:row>
      <xdr:rowOff>153981</xdr:rowOff>
    </xdr:to>
    <xdr:sp macro="" textlink="">
      <xdr:nvSpPr>
        <xdr:cNvPr id="197" name="楕円 196"/>
        <xdr:cNvSpPr/>
      </xdr:nvSpPr>
      <xdr:spPr>
        <a:xfrm>
          <a:off x="1968500" y="132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145108</xdr:rowOff>
    </xdr:from>
    <xdr:ext cx="469744" cy="259045"/>
    <xdr:sp macro="" textlink="">
      <xdr:nvSpPr>
        <xdr:cNvPr id="198" name="テキスト ボックス 197"/>
        <xdr:cNvSpPr txBox="1"/>
      </xdr:nvSpPr>
      <xdr:spPr>
        <a:xfrm>
          <a:off x="1784428" y="133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57638</xdr:rowOff>
    </xdr:from>
    <xdr:to>
      <xdr:col>6</xdr:col>
      <xdr:colOff>38100</xdr:colOff>
      <xdr:row>77</xdr:row>
      <xdr:rowOff>159238</xdr:rowOff>
    </xdr:to>
    <xdr:sp macro="" textlink="">
      <xdr:nvSpPr>
        <xdr:cNvPr id="199" name="楕円 198"/>
        <xdr:cNvSpPr/>
      </xdr:nvSpPr>
      <xdr:spPr>
        <a:xfrm>
          <a:off x="1079500" y="132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150365</xdr:rowOff>
    </xdr:from>
    <xdr:ext cx="469744" cy="259045"/>
    <xdr:sp macro="" textlink="">
      <xdr:nvSpPr>
        <xdr:cNvPr id="200" name="テキスト ボックス 199"/>
        <xdr:cNvSpPr txBox="1"/>
      </xdr:nvSpPr>
      <xdr:spPr>
        <a:xfrm>
          <a:off x="895428" y="1335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109623</xdr:rowOff>
    </xdr:from>
    <xdr:to>
      <xdr:col>24</xdr:col>
      <xdr:colOff>63500</xdr:colOff>
      <xdr:row>97</xdr:row>
      <xdr:rowOff>32601</xdr:rowOff>
    </xdr:to>
    <xdr:cxnSp macro="">
      <xdr:nvCxnSpPr>
        <xdr:cNvPr id="232" name="直線コネクタ 231"/>
        <xdr:cNvCxnSpPr/>
      </xdr:nvCxnSpPr>
      <xdr:spPr>
        <a:xfrm flipV="1">
          <a:off x="3797300" y="16568823"/>
          <a:ext cx="838200" cy="9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32601</xdr:rowOff>
    </xdr:from>
    <xdr:to>
      <xdr:col>19</xdr:col>
      <xdr:colOff>177800</xdr:colOff>
      <xdr:row>97</xdr:row>
      <xdr:rowOff>110063</xdr:rowOff>
    </xdr:to>
    <xdr:cxnSp macro="">
      <xdr:nvCxnSpPr>
        <xdr:cNvPr id="235" name="直線コネクタ 234"/>
        <xdr:cNvCxnSpPr/>
      </xdr:nvCxnSpPr>
      <xdr:spPr>
        <a:xfrm flipV="1">
          <a:off x="2908300" y="16663251"/>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110063</xdr:rowOff>
    </xdr:from>
    <xdr:to>
      <xdr:col>15</xdr:col>
      <xdr:colOff>50800</xdr:colOff>
      <xdr:row>97</xdr:row>
      <xdr:rowOff>169990</xdr:rowOff>
    </xdr:to>
    <xdr:cxnSp macro="">
      <xdr:nvCxnSpPr>
        <xdr:cNvPr id="238" name="直線コネクタ 237"/>
        <xdr:cNvCxnSpPr/>
      </xdr:nvCxnSpPr>
      <xdr:spPr>
        <a:xfrm flipV="1">
          <a:off x="2019300" y="16740713"/>
          <a:ext cx="8890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169990</xdr:rowOff>
    </xdr:from>
    <xdr:to>
      <xdr:col>10</xdr:col>
      <xdr:colOff>114300</xdr:colOff>
      <xdr:row>98</xdr:row>
      <xdr:rowOff>118914</xdr:rowOff>
    </xdr:to>
    <xdr:cxnSp macro="">
      <xdr:nvCxnSpPr>
        <xdr:cNvPr id="241" name="直線コネクタ 240"/>
        <xdr:cNvCxnSpPr/>
      </xdr:nvCxnSpPr>
      <xdr:spPr>
        <a:xfrm flipV="1">
          <a:off x="1130300" y="16800640"/>
          <a:ext cx="8890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58823</xdr:rowOff>
    </xdr:from>
    <xdr:to>
      <xdr:col>24</xdr:col>
      <xdr:colOff>114300</xdr:colOff>
      <xdr:row>96</xdr:row>
      <xdr:rowOff>160423</xdr:rowOff>
    </xdr:to>
    <xdr:sp macro="" textlink="">
      <xdr:nvSpPr>
        <xdr:cNvPr id="251" name="楕円 250"/>
        <xdr:cNvSpPr/>
      </xdr:nvSpPr>
      <xdr:spPr>
        <a:xfrm>
          <a:off x="4584700" y="165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37250</xdr:rowOff>
    </xdr:from>
    <xdr:ext cx="534377" cy="259045"/>
    <xdr:sp macro="" textlink="">
      <xdr:nvSpPr>
        <xdr:cNvPr id="252" name="扶助費該当値テキスト"/>
        <xdr:cNvSpPr txBox="1"/>
      </xdr:nvSpPr>
      <xdr:spPr>
        <a:xfrm>
          <a:off x="4686300" y="164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153251</xdr:rowOff>
    </xdr:from>
    <xdr:to>
      <xdr:col>20</xdr:col>
      <xdr:colOff>38100</xdr:colOff>
      <xdr:row>97</xdr:row>
      <xdr:rowOff>83401</xdr:rowOff>
    </xdr:to>
    <xdr:sp macro="" textlink="">
      <xdr:nvSpPr>
        <xdr:cNvPr id="253" name="楕円 252"/>
        <xdr:cNvSpPr/>
      </xdr:nvSpPr>
      <xdr:spPr>
        <a:xfrm>
          <a:off x="37465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74528</xdr:rowOff>
    </xdr:from>
    <xdr:ext cx="534377" cy="259045"/>
    <xdr:sp macro="" textlink="">
      <xdr:nvSpPr>
        <xdr:cNvPr id="254" name="テキスト ボックス 253"/>
        <xdr:cNvSpPr txBox="1"/>
      </xdr:nvSpPr>
      <xdr:spPr>
        <a:xfrm>
          <a:off x="3530111" y="167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59263</xdr:rowOff>
    </xdr:from>
    <xdr:to>
      <xdr:col>15</xdr:col>
      <xdr:colOff>101600</xdr:colOff>
      <xdr:row>97</xdr:row>
      <xdr:rowOff>160863</xdr:rowOff>
    </xdr:to>
    <xdr:sp macro="" textlink="">
      <xdr:nvSpPr>
        <xdr:cNvPr id="255" name="楕円 254"/>
        <xdr:cNvSpPr/>
      </xdr:nvSpPr>
      <xdr:spPr>
        <a:xfrm>
          <a:off x="2857500" y="166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151990</xdr:rowOff>
    </xdr:from>
    <xdr:ext cx="534377" cy="259045"/>
    <xdr:sp macro="" textlink="">
      <xdr:nvSpPr>
        <xdr:cNvPr id="256" name="テキスト ボックス 255"/>
        <xdr:cNvSpPr txBox="1"/>
      </xdr:nvSpPr>
      <xdr:spPr>
        <a:xfrm>
          <a:off x="2641111" y="167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119190</xdr:rowOff>
    </xdr:from>
    <xdr:to>
      <xdr:col>10</xdr:col>
      <xdr:colOff>165100</xdr:colOff>
      <xdr:row>98</xdr:row>
      <xdr:rowOff>49340</xdr:rowOff>
    </xdr:to>
    <xdr:sp macro="" textlink="">
      <xdr:nvSpPr>
        <xdr:cNvPr id="257" name="楕円 256"/>
        <xdr:cNvSpPr/>
      </xdr:nvSpPr>
      <xdr:spPr>
        <a:xfrm>
          <a:off x="1968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40467</xdr:rowOff>
    </xdr:from>
    <xdr:ext cx="534377" cy="259045"/>
    <xdr:sp macro="" textlink="">
      <xdr:nvSpPr>
        <xdr:cNvPr id="258" name="テキスト ボックス 257"/>
        <xdr:cNvSpPr txBox="1"/>
      </xdr:nvSpPr>
      <xdr:spPr>
        <a:xfrm>
          <a:off x="1752111" y="168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68114</xdr:rowOff>
    </xdr:from>
    <xdr:to>
      <xdr:col>6</xdr:col>
      <xdr:colOff>38100</xdr:colOff>
      <xdr:row>98</xdr:row>
      <xdr:rowOff>169714</xdr:rowOff>
    </xdr:to>
    <xdr:sp macro="" textlink="">
      <xdr:nvSpPr>
        <xdr:cNvPr id="259" name="楕円 258"/>
        <xdr:cNvSpPr/>
      </xdr:nvSpPr>
      <xdr:spPr>
        <a:xfrm>
          <a:off x="10795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160841</xdr:rowOff>
    </xdr:from>
    <xdr:ext cx="534377" cy="259045"/>
    <xdr:sp macro="" textlink="">
      <xdr:nvSpPr>
        <xdr:cNvPr id="260" name="テキスト ボックス 259"/>
        <xdr:cNvSpPr txBox="1"/>
      </xdr:nvSpPr>
      <xdr:spPr>
        <a:xfrm>
          <a:off x="863111" y="169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157194</xdr:rowOff>
    </xdr:from>
    <xdr:to>
      <xdr:col>55</xdr:col>
      <xdr:colOff>0</xdr:colOff>
      <xdr:row>36</xdr:row>
      <xdr:rowOff>160894</xdr:rowOff>
    </xdr:to>
    <xdr:cxnSp macro="">
      <xdr:nvCxnSpPr>
        <xdr:cNvPr id="291" name="直線コネクタ 290"/>
        <xdr:cNvCxnSpPr/>
      </xdr:nvCxnSpPr>
      <xdr:spPr>
        <a:xfrm>
          <a:off x="9639300" y="6329394"/>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154787</xdr:rowOff>
    </xdr:from>
    <xdr:to>
      <xdr:col>50</xdr:col>
      <xdr:colOff>114300</xdr:colOff>
      <xdr:row>36</xdr:row>
      <xdr:rowOff>157194</xdr:rowOff>
    </xdr:to>
    <xdr:cxnSp macro="">
      <xdr:nvCxnSpPr>
        <xdr:cNvPr id="294" name="直線コネクタ 293"/>
        <xdr:cNvCxnSpPr/>
      </xdr:nvCxnSpPr>
      <xdr:spPr>
        <a:xfrm>
          <a:off x="8750300" y="6326987"/>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126681</xdr:rowOff>
    </xdr:from>
    <xdr:to>
      <xdr:col>45</xdr:col>
      <xdr:colOff>177800</xdr:colOff>
      <xdr:row>36</xdr:row>
      <xdr:rowOff>154787</xdr:rowOff>
    </xdr:to>
    <xdr:cxnSp macro="">
      <xdr:nvCxnSpPr>
        <xdr:cNvPr id="297" name="直線コネクタ 296"/>
        <xdr:cNvCxnSpPr/>
      </xdr:nvCxnSpPr>
      <xdr:spPr>
        <a:xfrm>
          <a:off x="7861300" y="6298881"/>
          <a:ext cx="889000" cy="2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126681</xdr:rowOff>
    </xdr:from>
    <xdr:to>
      <xdr:col>41</xdr:col>
      <xdr:colOff>50800</xdr:colOff>
      <xdr:row>37</xdr:row>
      <xdr:rowOff>64284</xdr:rowOff>
    </xdr:to>
    <xdr:cxnSp macro="">
      <xdr:nvCxnSpPr>
        <xdr:cNvPr id="300" name="直線コネクタ 299"/>
        <xdr:cNvCxnSpPr/>
      </xdr:nvCxnSpPr>
      <xdr:spPr>
        <a:xfrm flipV="1">
          <a:off x="6972300" y="6298881"/>
          <a:ext cx="889000" cy="10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110094</xdr:rowOff>
    </xdr:from>
    <xdr:to>
      <xdr:col>55</xdr:col>
      <xdr:colOff>50800</xdr:colOff>
      <xdr:row>37</xdr:row>
      <xdr:rowOff>40244</xdr:rowOff>
    </xdr:to>
    <xdr:sp macro="" textlink="">
      <xdr:nvSpPr>
        <xdr:cNvPr id="310" name="楕円 309"/>
        <xdr:cNvSpPr/>
      </xdr:nvSpPr>
      <xdr:spPr>
        <a:xfrm>
          <a:off x="10426700" y="6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88521</xdr:rowOff>
    </xdr:from>
    <xdr:ext cx="534377" cy="259045"/>
    <xdr:sp macro="" textlink="">
      <xdr:nvSpPr>
        <xdr:cNvPr id="311" name="補助費等該当値テキスト"/>
        <xdr:cNvSpPr txBox="1"/>
      </xdr:nvSpPr>
      <xdr:spPr>
        <a:xfrm>
          <a:off x="10528300" y="62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106394</xdr:rowOff>
    </xdr:from>
    <xdr:to>
      <xdr:col>50</xdr:col>
      <xdr:colOff>165100</xdr:colOff>
      <xdr:row>37</xdr:row>
      <xdr:rowOff>36544</xdr:rowOff>
    </xdr:to>
    <xdr:sp macro="" textlink="">
      <xdr:nvSpPr>
        <xdr:cNvPr id="312" name="楕円 311"/>
        <xdr:cNvSpPr/>
      </xdr:nvSpPr>
      <xdr:spPr>
        <a:xfrm>
          <a:off x="9588500" y="6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27671</xdr:rowOff>
    </xdr:from>
    <xdr:ext cx="534377" cy="259045"/>
    <xdr:sp macro="" textlink="">
      <xdr:nvSpPr>
        <xdr:cNvPr id="313" name="テキスト ボックス 312"/>
        <xdr:cNvSpPr txBox="1"/>
      </xdr:nvSpPr>
      <xdr:spPr>
        <a:xfrm>
          <a:off x="9372111" y="63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103987</xdr:rowOff>
    </xdr:from>
    <xdr:to>
      <xdr:col>46</xdr:col>
      <xdr:colOff>38100</xdr:colOff>
      <xdr:row>37</xdr:row>
      <xdr:rowOff>34137</xdr:rowOff>
    </xdr:to>
    <xdr:sp macro="" textlink="">
      <xdr:nvSpPr>
        <xdr:cNvPr id="314" name="楕円 313"/>
        <xdr:cNvSpPr/>
      </xdr:nvSpPr>
      <xdr:spPr>
        <a:xfrm>
          <a:off x="8699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315" name="テキスト ボックス 314"/>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75881</xdr:rowOff>
    </xdr:from>
    <xdr:to>
      <xdr:col>41</xdr:col>
      <xdr:colOff>101600</xdr:colOff>
      <xdr:row>37</xdr:row>
      <xdr:rowOff>6031</xdr:rowOff>
    </xdr:to>
    <xdr:sp macro="" textlink="">
      <xdr:nvSpPr>
        <xdr:cNvPr id="316" name="楕円 315"/>
        <xdr:cNvSpPr/>
      </xdr:nvSpPr>
      <xdr:spPr>
        <a:xfrm>
          <a:off x="7810500" y="62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168608</xdr:rowOff>
    </xdr:from>
    <xdr:ext cx="534377" cy="259045"/>
    <xdr:sp macro="" textlink="">
      <xdr:nvSpPr>
        <xdr:cNvPr id="317" name="テキスト ボックス 316"/>
        <xdr:cNvSpPr txBox="1"/>
      </xdr:nvSpPr>
      <xdr:spPr>
        <a:xfrm>
          <a:off x="7594111" y="63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13484</xdr:rowOff>
    </xdr:from>
    <xdr:to>
      <xdr:col>36</xdr:col>
      <xdr:colOff>165100</xdr:colOff>
      <xdr:row>37</xdr:row>
      <xdr:rowOff>115084</xdr:rowOff>
    </xdr:to>
    <xdr:sp macro="" textlink="">
      <xdr:nvSpPr>
        <xdr:cNvPr id="318" name="楕円 317"/>
        <xdr:cNvSpPr/>
      </xdr:nvSpPr>
      <xdr:spPr>
        <a:xfrm>
          <a:off x="6921500" y="6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106211</xdr:rowOff>
    </xdr:from>
    <xdr:ext cx="534377" cy="259045"/>
    <xdr:sp macro="" textlink="">
      <xdr:nvSpPr>
        <xdr:cNvPr id="319" name="テキスト ボックス 318"/>
        <xdr:cNvSpPr txBox="1"/>
      </xdr:nvSpPr>
      <xdr:spPr>
        <a:xfrm>
          <a:off x="6705111" y="64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27288</xdr:rowOff>
    </xdr:from>
    <xdr:to>
      <xdr:col>55</xdr:col>
      <xdr:colOff>0</xdr:colOff>
      <xdr:row>58</xdr:row>
      <xdr:rowOff>104098</xdr:rowOff>
    </xdr:to>
    <xdr:cxnSp macro="">
      <xdr:nvCxnSpPr>
        <xdr:cNvPr id="346" name="直線コネクタ 345"/>
        <xdr:cNvCxnSpPr/>
      </xdr:nvCxnSpPr>
      <xdr:spPr>
        <a:xfrm flipV="1">
          <a:off x="9639300" y="9971388"/>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76314</xdr:rowOff>
    </xdr:from>
    <xdr:to>
      <xdr:col>50</xdr:col>
      <xdr:colOff>114300</xdr:colOff>
      <xdr:row>58</xdr:row>
      <xdr:rowOff>104098</xdr:rowOff>
    </xdr:to>
    <xdr:cxnSp macro="">
      <xdr:nvCxnSpPr>
        <xdr:cNvPr id="349" name="直線コネクタ 348"/>
        <xdr:cNvCxnSpPr/>
      </xdr:nvCxnSpPr>
      <xdr:spPr>
        <a:xfrm>
          <a:off x="8750300" y="10020414"/>
          <a:ext cx="889000" cy="2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49254</xdr:rowOff>
    </xdr:from>
    <xdr:to>
      <xdr:col>45</xdr:col>
      <xdr:colOff>177800</xdr:colOff>
      <xdr:row>58</xdr:row>
      <xdr:rowOff>76314</xdr:rowOff>
    </xdr:to>
    <xdr:cxnSp macro="">
      <xdr:nvCxnSpPr>
        <xdr:cNvPr id="352" name="直線コネクタ 351"/>
        <xdr:cNvCxnSpPr/>
      </xdr:nvCxnSpPr>
      <xdr:spPr>
        <a:xfrm>
          <a:off x="7861300" y="9993354"/>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49254</xdr:rowOff>
    </xdr:from>
    <xdr:to>
      <xdr:col>41</xdr:col>
      <xdr:colOff>50800</xdr:colOff>
      <xdr:row>58</xdr:row>
      <xdr:rowOff>83663</xdr:rowOff>
    </xdr:to>
    <xdr:cxnSp macro="">
      <xdr:nvCxnSpPr>
        <xdr:cNvPr id="355" name="直線コネクタ 354"/>
        <xdr:cNvCxnSpPr/>
      </xdr:nvCxnSpPr>
      <xdr:spPr>
        <a:xfrm flipV="1">
          <a:off x="6972300" y="9993354"/>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147938</xdr:rowOff>
    </xdr:from>
    <xdr:to>
      <xdr:col>55</xdr:col>
      <xdr:colOff>50800</xdr:colOff>
      <xdr:row>58</xdr:row>
      <xdr:rowOff>78088</xdr:rowOff>
    </xdr:to>
    <xdr:sp macro="" textlink="">
      <xdr:nvSpPr>
        <xdr:cNvPr id="365" name="楕円 364"/>
        <xdr:cNvSpPr/>
      </xdr:nvSpPr>
      <xdr:spPr>
        <a:xfrm>
          <a:off x="10426700" y="99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53298</xdr:rowOff>
    </xdr:from>
    <xdr:to>
      <xdr:col>50</xdr:col>
      <xdr:colOff>165100</xdr:colOff>
      <xdr:row>58</xdr:row>
      <xdr:rowOff>154898</xdr:rowOff>
    </xdr:to>
    <xdr:sp macro="" textlink="">
      <xdr:nvSpPr>
        <xdr:cNvPr id="367" name="楕円 366"/>
        <xdr:cNvSpPr/>
      </xdr:nvSpPr>
      <xdr:spPr>
        <a:xfrm>
          <a:off x="9588500" y="99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146025</xdr:rowOff>
    </xdr:from>
    <xdr:ext cx="534377" cy="259045"/>
    <xdr:sp macro="" textlink="">
      <xdr:nvSpPr>
        <xdr:cNvPr id="368" name="テキスト ボックス 367"/>
        <xdr:cNvSpPr txBox="1"/>
      </xdr:nvSpPr>
      <xdr:spPr>
        <a:xfrm>
          <a:off x="9372111" y="1009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25514</xdr:rowOff>
    </xdr:from>
    <xdr:to>
      <xdr:col>46</xdr:col>
      <xdr:colOff>38100</xdr:colOff>
      <xdr:row>58</xdr:row>
      <xdr:rowOff>127114</xdr:rowOff>
    </xdr:to>
    <xdr:sp macro="" textlink="">
      <xdr:nvSpPr>
        <xdr:cNvPr id="369" name="楕円 368"/>
        <xdr:cNvSpPr/>
      </xdr:nvSpPr>
      <xdr:spPr>
        <a:xfrm>
          <a:off x="8699500" y="99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118241</xdr:rowOff>
    </xdr:from>
    <xdr:ext cx="534377" cy="259045"/>
    <xdr:sp macro="" textlink="">
      <xdr:nvSpPr>
        <xdr:cNvPr id="370" name="テキスト ボックス 369"/>
        <xdr:cNvSpPr txBox="1"/>
      </xdr:nvSpPr>
      <xdr:spPr>
        <a:xfrm>
          <a:off x="8483111" y="10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169904</xdr:rowOff>
    </xdr:from>
    <xdr:to>
      <xdr:col>41</xdr:col>
      <xdr:colOff>101600</xdr:colOff>
      <xdr:row>58</xdr:row>
      <xdr:rowOff>100054</xdr:rowOff>
    </xdr:to>
    <xdr:sp macro="" textlink="">
      <xdr:nvSpPr>
        <xdr:cNvPr id="371" name="楕円 370"/>
        <xdr:cNvSpPr/>
      </xdr:nvSpPr>
      <xdr:spPr>
        <a:xfrm>
          <a:off x="7810500" y="99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91181</xdr:rowOff>
    </xdr:from>
    <xdr:ext cx="534377" cy="259045"/>
    <xdr:sp macro="" textlink="">
      <xdr:nvSpPr>
        <xdr:cNvPr id="372" name="テキスト ボックス 371"/>
        <xdr:cNvSpPr txBox="1"/>
      </xdr:nvSpPr>
      <xdr:spPr>
        <a:xfrm>
          <a:off x="7594111" y="10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32863</xdr:rowOff>
    </xdr:from>
    <xdr:to>
      <xdr:col>36</xdr:col>
      <xdr:colOff>165100</xdr:colOff>
      <xdr:row>58</xdr:row>
      <xdr:rowOff>134463</xdr:rowOff>
    </xdr:to>
    <xdr:sp macro="" textlink="">
      <xdr:nvSpPr>
        <xdr:cNvPr id="373" name="楕円 372"/>
        <xdr:cNvSpPr/>
      </xdr:nvSpPr>
      <xdr:spPr>
        <a:xfrm>
          <a:off x="6921500" y="99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125590</xdr:rowOff>
    </xdr:from>
    <xdr:ext cx="534377" cy="259045"/>
    <xdr:sp macro="" textlink="">
      <xdr:nvSpPr>
        <xdr:cNvPr id="374" name="テキスト ボックス 373"/>
        <xdr:cNvSpPr txBox="1"/>
      </xdr:nvSpPr>
      <xdr:spPr>
        <a:xfrm>
          <a:off x="6705111" y="100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139311</xdr:rowOff>
    </xdr:from>
    <xdr:to>
      <xdr:col>55</xdr:col>
      <xdr:colOff>0</xdr:colOff>
      <xdr:row>78</xdr:row>
      <xdr:rowOff>139666</xdr:rowOff>
    </xdr:to>
    <xdr:cxnSp macro="">
      <xdr:nvCxnSpPr>
        <xdr:cNvPr id="401" name="直線コネクタ 400"/>
        <xdr:cNvCxnSpPr/>
      </xdr:nvCxnSpPr>
      <xdr:spPr>
        <a:xfrm flipV="1">
          <a:off x="9639300" y="13512411"/>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139633</xdr:rowOff>
    </xdr:from>
    <xdr:to>
      <xdr:col>50</xdr:col>
      <xdr:colOff>114300</xdr:colOff>
      <xdr:row>78</xdr:row>
      <xdr:rowOff>139666</xdr:rowOff>
    </xdr:to>
    <xdr:cxnSp macro="">
      <xdr:nvCxnSpPr>
        <xdr:cNvPr id="404" name="直線コネクタ 403"/>
        <xdr:cNvCxnSpPr/>
      </xdr:nvCxnSpPr>
      <xdr:spPr>
        <a:xfrm>
          <a:off x="8750300" y="1351273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123796</xdr:rowOff>
    </xdr:from>
    <xdr:to>
      <xdr:col>45</xdr:col>
      <xdr:colOff>177800</xdr:colOff>
      <xdr:row>78</xdr:row>
      <xdr:rowOff>139633</xdr:rowOff>
    </xdr:to>
    <xdr:cxnSp macro="">
      <xdr:nvCxnSpPr>
        <xdr:cNvPr id="407" name="直線コネクタ 406"/>
        <xdr:cNvCxnSpPr/>
      </xdr:nvCxnSpPr>
      <xdr:spPr>
        <a:xfrm>
          <a:off x="7861300" y="13496896"/>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123174</xdr:rowOff>
    </xdr:from>
    <xdr:to>
      <xdr:col>41</xdr:col>
      <xdr:colOff>50800</xdr:colOff>
      <xdr:row>78</xdr:row>
      <xdr:rowOff>123796</xdr:rowOff>
    </xdr:to>
    <xdr:cxnSp macro="">
      <xdr:nvCxnSpPr>
        <xdr:cNvPr id="410" name="直線コネクタ 409"/>
        <xdr:cNvCxnSpPr/>
      </xdr:nvCxnSpPr>
      <xdr:spPr>
        <a:xfrm>
          <a:off x="6972300" y="1349627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88511</xdr:rowOff>
    </xdr:from>
    <xdr:to>
      <xdr:col>55</xdr:col>
      <xdr:colOff>50800</xdr:colOff>
      <xdr:row>79</xdr:row>
      <xdr:rowOff>18661</xdr:rowOff>
    </xdr:to>
    <xdr:sp macro="" textlink="">
      <xdr:nvSpPr>
        <xdr:cNvPr id="420" name="楕円 419"/>
        <xdr:cNvSpPr/>
      </xdr:nvSpPr>
      <xdr:spPr>
        <a:xfrm>
          <a:off x="10426700" y="134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88866</xdr:rowOff>
    </xdr:from>
    <xdr:to>
      <xdr:col>50</xdr:col>
      <xdr:colOff>165100</xdr:colOff>
      <xdr:row>79</xdr:row>
      <xdr:rowOff>19016</xdr:rowOff>
    </xdr:to>
    <xdr:sp macro="" textlink="">
      <xdr:nvSpPr>
        <xdr:cNvPr id="422" name="楕円 421"/>
        <xdr:cNvSpPr/>
      </xdr:nvSpPr>
      <xdr:spPr>
        <a:xfrm>
          <a:off x="9588500" y="13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10143</xdr:rowOff>
    </xdr:from>
    <xdr:ext cx="313932" cy="259045"/>
    <xdr:sp macro="" textlink="">
      <xdr:nvSpPr>
        <xdr:cNvPr id="423" name="テキスト ボックス 422"/>
        <xdr:cNvSpPr txBox="1"/>
      </xdr:nvSpPr>
      <xdr:spPr>
        <a:xfrm>
          <a:off x="9482333" y="13554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88833</xdr:rowOff>
    </xdr:from>
    <xdr:to>
      <xdr:col>46</xdr:col>
      <xdr:colOff>38100</xdr:colOff>
      <xdr:row>79</xdr:row>
      <xdr:rowOff>18983</xdr:rowOff>
    </xdr:to>
    <xdr:sp macro="" textlink="">
      <xdr:nvSpPr>
        <xdr:cNvPr id="424" name="楕円 423"/>
        <xdr:cNvSpPr/>
      </xdr:nvSpPr>
      <xdr:spPr>
        <a:xfrm>
          <a:off x="8699500" y="134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10110</xdr:rowOff>
    </xdr:from>
    <xdr:ext cx="313932" cy="259045"/>
    <xdr:sp macro="" textlink="">
      <xdr:nvSpPr>
        <xdr:cNvPr id="425" name="テキスト ボックス 424"/>
        <xdr:cNvSpPr txBox="1"/>
      </xdr:nvSpPr>
      <xdr:spPr>
        <a:xfrm>
          <a:off x="8593333" y="13554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72996</xdr:rowOff>
    </xdr:from>
    <xdr:to>
      <xdr:col>41</xdr:col>
      <xdr:colOff>101600</xdr:colOff>
      <xdr:row>79</xdr:row>
      <xdr:rowOff>3146</xdr:rowOff>
    </xdr:to>
    <xdr:sp macro="" textlink="">
      <xdr:nvSpPr>
        <xdr:cNvPr id="426" name="楕円 425"/>
        <xdr:cNvSpPr/>
      </xdr:nvSpPr>
      <xdr:spPr>
        <a:xfrm>
          <a:off x="7810500" y="134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165723</xdr:rowOff>
    </xdr:from>
    <xdr:ext cx="469744" cy="259045"/>
    <xdr:sp macro="" textlink="">
      <xdr:nvSpPr>
        <xdr:cNvPr id="427" name="テキスト ボックス 426"/>
        <xdr:cNvSpPr txBox="1"/>
      </xdr:nvSpPr>
      <xdr:spPr>
        <a:xfrm>
          <a:off x="7626428" y="1353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72374</xdr:rowOff>
    </xdr:from>
    <xdr:to>
      <xdr:col>36</xdr:col>
      <xdr:colOff>165100</xdr:colOff>
      <xdr:row>79</xdr:row>
      <xdr:rowOff>2524</xdr:rowOff>
    </xdr:to>
    <xdr:sp macro="" textlink="">
      <xdr:nvSpPr>
        <xdr:cNvPr id="428" name="楕円 427"/>
        <xdr:cNvSpPr/>
      </xdr:nvSpPr>
      <xdr:spPr>
        <a:xfrm>
          <a:off x="6921500" y="13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165101</xdr:rowOff>
    </xdr:from>
    <xdr:ext cx="469744" cy="259045"/>
    <xdr:sp macro="" textlink="">
      <xdr:nvSpPr>
        <xdr:cNvPr id="429" name="テキスト ボックス 428"/>
        <xdr:cNvSpPr txBox="1"/>
      </xdr:nvSpPr>
      <xdr:spPr>
        <a:xfrm>
          <a:off x="6737428" y="135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72789</xdr:rowOff>
    </xdr:from>
    <xdr:to>
      <xdr:col>55</xdr:col>
      <xdr:colOff>0</xdr:colOff>
      <xdr:row>98</xdr:row>
      <xdr:rowOff>126350</xdr:rowOff>
    </xdr:to>
    <xdr:cxnSp macro="">
      <xdr:nvCxnSpPr>
        <xdr:cNvPr id="458" name="直線コネクタ 457"/>
        <xdr:cNvCxnSpPr/>
      </xdr:nvCxnSpPr>
      <xdr:spPr>
        <a:xfrm flipV="1">
          <a:off x="9639300" y="16703439"/>
          <a:ext cx="838200" cy="2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58897</xdr:rowOff>
    </xdr:from>
    <xdr:to>
      <xdr:col>50</xdr:col>
      <xdr:colOff>114300</xdr:colOff>
      <xdr:row>98</xdr:row>
      <xdr:rowOff>126350</xdr:rowOff>
    </xdr:to>
    <xdr:cxnSp macro="">
      <xdr:nvCxnSpPr>
        <xdr:cNvPr id="461" name="直線コネクタ 460"/>
        <xdr:cNvCxnSpPr/>
      </xdr:nvCxnSpPr>
      <xdr:spPr>
        <a:xfrm>
          <a:off x="8750300" y="16860997"/>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160441</xdr:rowOff>
    </xdr:from>
    <xdr:to>
      <xdr:col>45</xdr:col>
      <xdr:colOff>177800</xdr:colOff>
      <xdr:row>98</xdr:row>
      <xdr:rowOff>58897</xdr:rowOff>
    </xdr:to>
    <xdr:cxnSp macro="">
      <xdr:nvCxnSpPr>
        <xdr:cNvPr id="464" name="直線コネクタ 463"/>
        <xdr:cNvCxnSpPr/>
      </xdr:nvCxnSpPr>
      <xdr:spPr>
        <a:xfrm>
          <a:off x="7861300" y="16791091"/>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160441</xdr:rowOff>
    </xdr:from>
    <xdr:to>
      <xdr:col>41</xdr:col>
      <xdr:colOff>50800</xdr:colOff>
      <xdr:row>98</xdr:row>
      <xdr:rowOff>148768</xdr:rowOff>
    </xdr:to>
    <xdr:cxnSp macro="">
      <xdr:nvCxnSpPr>
        <xdr:cNvPr id="467" name="直線コネクタ 466"/>
        <xdr:cNvCxnSpPr/>
      </xdr:nvCxnSpPr>
      <xdr:spPr>
        <a:xfrm flipV="1">
          <a:off x="6972300" y="16791091"/>
          <a:ext cx="889000" cy="1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21989</xdr:rowOff>
    </xdr:from>
    <xdr:to>
      <xdr:col>55</xdr:col>
      <xdr:colOff>50800</xdr:colOff>
      <xdr:row>97</xdr:row>
      <xdr:rowOff>123589</xdr:rowOff>
    </xdr:to>
    <xdr:sp macro="" textlink="">
      <xdr:nvSpPr>
        <xdr:cNvPr id="477" name="楕円 476"/>
        <xdr:cNvSpPr/>
      </xdr:nvSpPr>
      <xdr:spPr>
        <a:xfrm>
          <a:off x="10426700" y="166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44866</xdr:rowOff>
    </xdr:from>
    <xdr:ext cx="534377" cy="259045"/>
    <xdr:sp macro="" textlink="">
      <xdr:nvSpPr>
        <xdr:cNvPr id="478" name="普通建設事業費 （ うち更新整備　）該当値テキスト"/>
        <xdr:cNvSpPr txBox="1"/>
      </xdr:nvSpPr>
      <xdr:spPr>
        <a:xfrm>
          <a:off x="10528300" y="165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75550</xdr:rowOff>
    </xdr:from>
    <xdr:to>
      <xdr:col>50</xdr:col>
      <xdr:colOff>165100</xdr:colOff>
      <xdr:row>99</xdr:row>
      <xdr:rowOff>5700</xdr:rowOff>
    </xdr:to>
    <xdr:sp macro="" textlink="">
      <xdr:nvSpPr>
        <xdr:cNvPr id="479" name="楕円 478"/>
        <xdr:cNvSpPr/>
      </xdr:nvSpPr>
      <xdr:spPr>
        <a:xfrm>
          <a:off x="9588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168277</xdr:rowOff>
    </xdr:from>
    <xdr:ext cx="534377" cy="259045"/>
    <xdr:sp macro="" textlink="">
      <xdr:nvSpPr>
        <xdr:cNvPr id="480" name="テキスト ボックス 479"/>
        <xdr:cNvSpPr txBox="1"/>
      </xdr:nvSpPr>
      <xdr:spPr>
        <a:xfrm>
          <a:off x="9372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8097</xdr:rowOff>
    </xdr:from>
    <xdr:to>
      <xdr:col>46</xdr:col>
      <xdr:colOff>38100</xdr:colOff>
      <xdr:row>98</xdr:row>
      <xdr:rowOff>109697</xdr:rowOff>
    </xdr:to>
    <xdr:sp macro="" textlink="">
      <xdr:nvSpPr>
        <xdr:cNvPr id="481" name="楕円 480"/>
        <xdr:cNvSpPr/>
      </xdr:nvSpPr>
      <xdr:spPr>
        <a:xfrm>
          <a:off x="8699500" y="168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100824</xdr:rowOff>
    </xdr:from>
    <xdr:ext cx="534377" cy="259045"/>
    <xdr:sp macro="" textlink="">
      <xdr:nvSpPr>
        <xdr:cNvPr id="482" name="テキスト ボックス 481"/>
        <xdr:cNvSpPr txBox="1"/>
      </xdr:nvSpPr>
      <xdr:spPr>
        <a:xfrm>
          <a:off x="8483111" y="169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109641</xdr:rowOff>
    </xdr:from>
    <xdr:to>
      <xdr:col>41</xdr:col>
      <xdr:colOff>101600</xdr:colOff>
      <xdr:row>98</xdr:row>
      <xdr:rowOff>39791</xdr:rowOff>
    </xdr:to>
    <xdr:sp macro="" textlink="">
      <xdr:nvSpPr>
        <xdr:cNvPr id="483" name="楕円 482"/>
        <xdr:cNvSpPr/>
      </xdr:nvSpPr>
      <xdr:spPr>
        <a:xfrm>
          <a:off x="7810500" y="167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56318</xdr:rowOff>
    </xdr:from>
    <xdr:ext cx="534377" cy="259045"/>
    <xdr:sp macro="" textlink="">
      <xdr:nvSpPr>
        <xdr:cNvPr id="484" name="テキスト ボックス 483"/>
        <xdr:cNvSpPr txBox="1"/>
      </xdr:nvSpPr>
      <xdr:spPr>
        <a:xfrm>
          <a:off x="7594111" y="165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97968</xdr:rowOff>
    </xdr:from>
    <xdr:to>
      <xdr:col>36</xdr:col>
      <xdr:colOff>165100</xdr:colOff>
      <xdr:row>99</xdr:row>
      <xdr:rowOff>28118</xdr:rowOff>
    </xdr:to>
    <xdr:sp macro="" textlink="">
      <xdr:nvSpPr>
        <xdr:cNvPr id="485" name="楕円 484"/>
        <xdr:cNvSpPr/>
      </xdr:nvSpPr>
      <xdr:spPr>
        <a:xfrm>
          <a:off x="6921500" y="16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19245</xdr:rowOff>
    </xdr:from>
    <xdr:ext cx="469744" cy="259045"/>
    <xdr:sp macro="" textlink="">
      <xdr:nvSpPr>
        <xdr:cNvPr id="486" name="テキスト ボックス 485"/>
        <xdr:cNvSpPr txBox="1"/>
      </xdr:nvSpPr>
      <xdr:spPr>
        <a:xfrm>
          <a:off x="6737428" y="1699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41482</xdr:rowOff>
    </xdr:from>
    <xdr:to>
      <xdr:col>85</xdr:col>
      <xdr:colOff>127000</xdr:colOff>
      <xdr:row>39</xdr:row>
      <xdr:rowOff>44450</xdr:rowOff>
    </xdr:to>
    <xdr:cxnSp macro="">
      <xdr:nvCxnSpPr>
        <xdr:cNvPr id="515" name="直線コネクタ 514"/>
        <xdr:cNvCxnSpPr/>
      </xdr:nvCxnSpPr>
      <xdr:spPr>
        <a:xfrm>
          <a:off x="15481300" y="6728032"/>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41482</xdr:rowOff>
    </xdr:from>
    <xdr:to>
      <xdr:col>81</xdr:col>
      <xdr:colOff>50800</xdr:colOff>
      <xdr:row>39</xdr:row>
      <xdr:rowOff>44450</xdr:rowOff>
    </xdr:to>
    <xdr:cxnSp macro="">
      <xdr:nvCxnSpPr>
        <xdr:cNvPr id="518" name="直線コネクタ 517"/>
        <xdr:cNvCxnSpPr/>
      </xdr:nvCxnSpPr>
      <xdr:spPr>
        <a:xfrm flipV="1">
          <a:off x="14592300" y="6728032"/>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43924</xdr:rowOff>
    </xdr:from>
    <xdr:to>
      <xdr:col>76</xdr:col>
      <xdr:colOff>114300</xdr:colOff>
      <xdr:row>39</xdr:row>
      <xdr:rowOff>44450</xdr:rowOff>
    </xdr:to>
    <xdr:cxnSp macro="">
      <xdr:nvCxnSpPr>
        <xdr:cNvPr id="521" name="直線コネクタ 520"/>
        <xdr:cNvCxnSpPr/>
      </xdr:nvCxnSpPr>
      <xdr:spPr>
        <a:xfrm>
          <a:off x="13703300" y="67304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43924</xdr:rowOff>
    </xdr:from>
    <xdr:to>
      <xdr:col>71</xdr:col>
      <xdr:colOff>177800</xdr:colOff>
      <xdr:row>39</xdr:row>
      <xdr:rowOff>44149</xdr:rowOff>
    </xdr:to>
    <xdr:cxnSp macro="">
      <xdr:nvCxnSpPr>
        <xdr:cNvPr id="524" name="直線コネクタ 523"/>
        <xdr:cNvCxnSpPr/>
      </xdr:nvCxnSpPr>
      <xdr:spPr>
        <a:xfrm flipV="1">
          <a:off x="12814300" y="673047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162132</xdr:rowOff>
    </xdr:from>
    <xdr:to>
      <xdr:col>81</xdr:col>
      <xdr:colOff>101600</xdr:colOff>
      <xdr:row>39</xdr:row>
      <xdr:rowOff>92282</xdr:rowOff>
    </xdr:to>
    <xdr:sp macro="" textlink="">
      <xdr:nvSpPr>
        <xdr:cNvPr id="536" name="楕円 535"/>
        <xdr:cNvSpPr/>
      </xdr:nvSpPr>
      <xdr:spPr>
        <a:xfrm>
          <a:off x="15430500" y="66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83409</xdr:rowOff>
    </xdr:from>
    <xdr:ext cx="378565" cy="259045"/>
    <xdr:sp macro="" textlink="">
      <xdr:nvSpPr>
        <xdr:cNvPr id="537" name="テキスト ボックス 536"/>
        <xdr:cNvSpPr txBox="1"/>
      </xdr:nvSpPr>
      <xdr:spPr>
        <a:xfrm>
          <a:off x="15292017" y="676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164574</xdr:rowOff>
    </xdr:from>
    <xdr:to>
      <xdr:col>72</xdr:col>
      <xdr:colOff>38100</xdr:colOff>
      <xdr:row>39</xdr:row>
      <xdr:rowOff>94724</xdr:rowOff>
    </xdr:to>
    <xdr:sp macro="" textlink="">
      <xdr:nvSpPr>
        <xdr:cNvPr id="540" name="楕円 539"/>
        <xdr:cNvSpPr/>
      </xdr:nvSpPr>
      <xdr:spPr>
        <a:xfrm>
          <a:off x="13652500" y="66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85851</xdr:rowOff>
    </xdr:from>
    <xdr:ext cx="378565" cy="259045"/>
    <xdr:sp macro="" textlink="">
      <xdr:nvSpPr>
        <xdr:cNvPr id="541" name="テキスト ボックス 540"/>
        <xdr:cNvSpPr txBox="1"/>
      </xdr:nvSpPr>
      <xdr:spPr>
        <a:xfrm>
          <a:off x="13514017" y="6772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164799</xdr:rowOff>
    </xdr:from>
    <xdr:to>
      <xdr:col>67</xdr:col>
      <xdr:colOff>101600</xdr:colOff>
      <xdr:row>39</xdr:row>
      <xdr:rowOff>94949</xdr:rowOff>
    </xdr:to>
    <xdr:sp macro="" textlink="">
      <xdr:nvSpPr>
        <xdr:cNvPr id="542" name="楕円 541"/>
        <xdr:cNvSpPr/>
      </xdr:nvSpPr>
      <xdr:spPr>
        <a:xfrm>
          <a:off x="12763500" y="66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86076</xdr:rowOff>
    </xdr:from>
    <xdr:ext cx="313932" cy="259045"/>
    <xdr:sp macro="" textlink="">
      <xdr:nvSpPr>
        <xdr:cNvPr id="543" name="テキスト ボックス 542"/>
        <xdr:cNvSpPr txBox="1"/>
      </xdr:nvSpPr>
      <xdr:spPr>
        <a:xfrm>
          <a:off x="12657333" y="6772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47461</xdr:rowOff>
    </xdr:from>
    <xdr:to>
      <xdr:col>85</xdr:col>
      <xdr:colOff>127000</xdr:colOff>
      <xdr:row>77</xdr:row>
      <xdr:rowOff>49721</xdr:rowOff>
    </xdr:to>
    <xdr:cxnSp macro="">
      <xdr:nvCxnSpPr>
        <xdr:cNvPr id="621" name="直線コネクタ 620"/>
        <xdr:cNvCxnSpPr/>
      </xdr:nvCxnSpPr>
      <xdr:spPr>
        <a:xfrm flipV="1">
          <a:off x="15481300" y="13249111"/>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49721</xdr:rowOff>
    </xdr:from>
    <xdr:to>
      <xdr:col>81</xdr:col>
      <xdr:colOff>50800</xdr:colOff>
      <xdr:row>77</xdr:row>
      <xdr:rowOff>78067</xdr:rowOff>
    </xdr:to>
    <xdr:cxnSp macro="">
      <xdr:nvCxnSpPr>
        <xdr:cNvPr id="624" name="直線コネクタ 623"/>
        <xdr:cNvCxnSpPr/>
      </xdr:nvCxnSpPr>
      <xdr:spPr>
        <a:xfrm flipV="1">
          <a:off x="14592300" y="1325137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78067</xdr:rowOff>
    </xdr:from>
    <xdr:to>
      <xdr:col>76</xdr:col>
      <xdr:colOff>114300</xdr:colOff>
      <xdr:row>77</xdr:row>
      <xdr:rowOff>85026</xdr:rowOff>
    </xdr:to>
    <xdr:cxnSp macro="">
      <xdr:nvCxnSpPr>
        <xdr:cNvPr id="627" name="直線コネクタ 626"/>
        <xdr:cNvCxnSpPr/>
      </xdr:nvCxnSpPr>
      <xdr:spPr>
        <a:xfrm flipV="1">
          <a:off x="13703300" y="13279717"/>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66497</xdr:rowOff>
    </xdr:from>
    <xdr:to>
      <xdr:col>71</xdr:col>
      <xdr:colOff>177800</xdr:colOff>
      <xdr:row>77</xdr:row>
      <xdr:rowOff>85026</xdr:rowOff>
    </xdr:to>
    <xdr:cxnSp macro="">
      <xdr:nvCxnSpPr>
        <xdr:cNvPr id="630" name="直線コネクタ 629"/>
        <xdr:cNvCxnSpPr/>
      </xdr:nvCxnSpPr>
      <xdr:spPr>
        <a:xfrm>
          <a:off x="12814300" y="1326814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168111</xdr:rowOff>
    </xdr:from>
    <xdr:to>
      <xdr:col>85</xdr:col>
      <xdr:colOff>177800</xdr:colOff>
      <xdr:row>77</xdr:row>
      <xdr:rowOff>98261</xdr:rowOff>
    </xdr:to>
    <xdr:sp macro="" textlink="">
      <xdr:nvSpPr>
        <xdr:cNvPr id="640" name="楕円 639"/>
        <xdr:cNvSpPr/>
      </xdr:nvSpPr>
      <xdr:spPr>
        <a:xfrm>
          <a:off x="162687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146538</xdr:rowOff>
    </xdr:from>
    <xdr:ext cx="534377" cy="259045"/>
    <xdr:sp macro="" textlink="">
      <xdr:nvSpPr>
        <xdr:cNvPr id="641" name="公債費該当値テキスト"/>
        <xdr:cNvSpPr txBox="1"/>
      </xdr:nvSpPr>
      <xdr:spPr>
        <a:xfrm>
          <a:off x="16370300" y="13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170371</xdr:rowOff>
    </xdr:from>
    <xdr:to>
      <xdr:col>81</xdr:col>
      <xdr:colOff>101600</xdr:colOff>
      <xdr:row>77</xdr:row>
      <xdr:rowOff>100521</xdr:rowOff>
    </xdr:to>
    <xdr:sp macro="" textlink="">
      <xdr:nvSpPr>
        <xdr:cNvPr id="642" name="楕円 641"/>
        <xdr:cNvSpPr/>
      </xdr:nvSpPr>
      <xdr:spPr>
        <a:xfrm>
          <a:off x="15430500" y="132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91648</xdr:rowOff>
    </xdr:from>
    <xdr:ext cx="534377" cy="259045"/>
    <xdr:sp macro="" textlink="">
      <xdr:nvSpPr>
        <xdr:cNvPr id="643" name="テキスト ボックス 642"/>
        <xdr:cNvSpPr txBox="1"/>
      </xdr:nvSpPr>
      <xdr:spPr>
        <a:xfrm>
          <a:off x="15214111" y="132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27267</xdr:rowOff>
    </xdr:from>
    <xdr:to>
      <xdr:col>76</xdr:col>
      <xdr:colOff>165100</xdr:colOff>
      <xdr:row>77</xdr:row>
      <xdr:rowOff>128867</xdr:rowOff>
    </xdr:to>
    <xdr:sp macro="" textlink="">
      <xdr:nvSpPr>
        <xdr:cNvPr id="644" name="楕円 643"/>
        <xdr:cNvSpPr/>
      </xdr:nvSpPr>
      <xdr:spPr>
        <a:xfrm>
          <a:off x="14541500" y="132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119994</xdr:rowOff>
    </xdr:from>
    <xdr:ext cx="534377" cy="259045"/>
    <xdr:sp macro="" textlink="">
      <xdr:nvSpPr>
        <xdr:cNvPr id="645" name="テキスト ボックス 644"/>
        <xdr:cNvSpPr txBox="1"/>
      </xdr:nvSpPr>
      <xdr:spPr>
        <a:xfrm>
          <a:off x="14325111" y="133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34226</xdr:rowOff>
    </xdr:from>
    <xdr:to>
      <xdr:col>72</xdr:col>
      <xdr:colOff>38100</xdr:colOff>
      <xdr:row>77</xdr:row>
      <xdr:rowOff>135826</xdr:rowOff>
    </xdr:to>
    <xdr:sp macro="" textlink="">
      <xdr:nvSpPr>
        <xdr:cNvPr id="646" name="楕円 645"/>
        <xdr:cNvSpPr/>
      </xdr:nvSpPr>
      <xdr:spPr>
        <a:xfrm>
          <a:off x="136525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126953</xdr:rowOff>
    </xdr:from>
    <xdr:ext cx="534377" cy="259045"/>
    <xdr:sp macro="" textlink="">
      <xdr:nvSpPr>
        <xdr:cNvPr id="647" name="テキスト ボックス 646"/>
        <xdr:cNvSpPr txBox="1"/>
      </xdr:nvSpPr>
      <xdr:spPr>
        <a:xfrm>
          <a:off x="13436111" y="133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15697</xdr:rowOff>
    </xdr:from>
    <xdr:to>
      <xdr:col>67</xdr:col>
      <xdr:colOff>101600</xdr:colOff>
      <xdr:row>77</xdr:row>
      <xdr:rowOff>117297</xdr:rowOff>
    </xdr:to>
    <xdr:sp macro="" textlink="">
      <xdr:nvSpPr>
        <xdr:cNvPr id="648" name="楕円 647"/>
        <xdr:cNvSpPr/>
      </xdr:nvSpPr>
      <xdr:spPr>
        <a:xfrm>
          <a:off x="12763500" y="132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108424</xdr:rowOff>
    </xdr:from>
    <xdr:ext cx="534377" cy="259045"/>
    <xdr:sp macro="" textlink="">
      <xdr:nvSpPr>
        <xdr:cNvPr id="649" name="テキスト ボックス 648"/>
        <xdr:cNvSpPr txBox="1"/>
      </xdr:nvSpPr>
      <xdr:spPr>
        <a:xfrm>
          <a:off x="12547111" y="133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131687</xdr:rowOff>
    </xdr:from>
    <xdr:to>
      <xdr:col>85</xdr:col>
      <xdr:colOff>127000</xdr:colOff>
      <xdr:row>97</xdr:row>
      <xdr:rowOff>170371</xdr:rowOff>
    </xdr:to>
    <xdr:cxnSp macro="">
      <xdr:nvCxnSpPr>
        <xdr:cNvPr id="678" name="直線コネクタ 677"/>
        <xdr:cNvCxnSpPr/>
      </xdr:nvCxnSpPr>
      <xdr:spPr>
        <a:xfrm>
          <a:off x="15481300" y="16762337"/>
          <a:ext cx="8382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131687</xdr:rowOff>
    </xdr:from>
    <xdr:to>
      <xdr:col>81</xdr:col>
      <xdr:colOff>50800</xdr:colOff>
      <xdr:row>98</xdr:row>
      <xdr:rowOff>47003</xdr:rowOff>
    </xdr:to>
    <xdr:cxnSp macro="">
      <xdr:nvCxnSpPr>
        <xdr:cNvPr id="681" name="直線コネクタ 680"/>
        <xdr:cNvCxnSpPr/>
      </xdr:nvCxnSpPr>
      <xdr:spPr>
        <a:xfrm flipV="1">
          <a:off x="14592300" y="16762337"/>
          <a:ext cx="889000" cy="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131254</xdr:rowOff>
    </xdr:from>
    <xdr:to>
      <xdr:col>76</xdr:col>
      <xdr:colOff>114300</xdr:colOff>
      <xdr:row>98</xdr:row>
      <xdr:rowOff>47003</xdr:rowOff>
    </xdr:to>
    <xdr:cxnSp macro="">
      <xdr:nvCxnSpPr>
        <xdr:cNvPr id="684" name="直線コネクタ 683"/>
        <xdr:cNvCxnSpPr/>
      </xdr:nvCxnSpPr>
      <xdr:spPr>
        <a:xfrm>
          <a:off x="13703300" y="16761904"/>
          <a:ext cx="889000" cy="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131254</xdr:rowOff>
    </xdr:from>
    <xdr:to>
      <xdr:col>71</xdr:col>
      <xdr:colOff>177800</xdr:colOff>
      <xdr:row>98</xdr:row>
      <xdr:rowOff>143726</xdr:rowOff>
    </xdr:to>
    <xdr:cxnSp macro="">
      <xdr:nvCxnSpPr>
        <xdr:cNvPr id="687" name="直線コネクタ 686"/>
        <xdr:cNvCxnSpPr/>
      </xdr:nvCxnSpPr>
      <xdr:spPr>
        <a:xfrm flipV="1">
          <a:off x="12814300" y="16761904"/>
          <a:ext cx="889000" cy="1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119571</xdr:rowOff>
    </xdr:from>
    <xdr:to>
      <xdr:col>85</xdr:col>
      <xdr:colOff>177800</xdr:colOff>
      <xdr:row>98</xdr:row>
      <xdr:rowOff>49721</xdr:rowOff>
    </xdr:to>
    <xdr:sp macro="" textlink="">
      <xdr:nvSpPr>
        <xdr:cNvPr id="697" name="楕円 696"/>
        <xdr:cNvSpPr/>
      </xdr:nvSpPr>
      <xdr:spPr>
        <a:xfrm>
          <a:off x="16268700" y="167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142448</xdr:rowOff>
    </xdr:from>
    <xdr:ext cx="534377" cy="259045"/>
    <xdr:sp macro="" textlink="">
      <xdr:nvSpPr>
        <xdr:cNvPr id="698" name="積立金該当値テキスト"/>
        <xdr:cNvSpPr txBox="1"/>
      </xdr:nvSpPr>
      <xdr:spPr>
        <a:xfrm>
          <a:off x="16370300" y="166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80887</xdr:rowOff>
    </xdr:from>
    <xdr:to>
      <xdr:col>81</xdr:col>
      <xdr:colOff>101600</xdr:colOff>
      <xdr:row>98</xdr:row>
      <xdr:rowOff>11037</xdr:rowOff>
    </xdr:to>
    <xdr:sp macro="" textlink="">
      <xdr:nvSpPr>
        <xdr:cNvPr id="699" name="楕円 698"/>
        <xdr:cNvSpPr/>
      </xdr:nvSpPr>
      <xdr:spPr>
        <a:xfrm>
          <a:off x="15430500" y="167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2164</xdr:rowOff>
    </xdr:from>
    <xdr:ext cx="534377" cy="259045"/>
    <xdr:sp macro="" textlink="">
      <xdr:nvSpPr>
        <xdr:cNvPr id="700" name="テキスト ボックス 699"/>
        <xdr:cNvSpPr txBox="1"/>
      </xdr:nvSpPr>
      <xdr:spPr>
        <a:xfrm>
          <a:off x="15214111" y="1680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167653</xdr:rowOff>
    </xdr:from>
    <xdr:to>
      <xdr:col>76</xdr:col>
      <xdr:colOff>165100</xdr:colOff>
      <xdr:row>98</xdr:row>
      <xdr:rowOff>97803</xdr:rowOff>
    </xdr:to>
    <xdr:sp macro="" textlink="">
      <xdr:nvSpPr>
        <xdr:cNvPr id="701" name="楕円 700"/>
        <xdr:cNvSpPr/>
      </xdr:nvSpPr>
      <xdr:spPr>
        <a:xfrm>
          <a:off x="14541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88930</xdr:rowOff>
    </xdr:from>
    <xdr:ext cx="534377" cy="259045"/>
    <xdr:sp macro="" textlink="">
      <xdr:nvSpPr>
        <xdr:cNvPr id="702" name="テキスト ボックス 701"/>
        <xdr:cNvSpPr txBox="1"/>
      </xdr:nvSpPr>
      <xdr:spPr>
        <a:xfrm>
          <a:off x="14325111" y="168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80454</xdr:rowOff>
    </xdr:from>
    <xdr:to>
      <xdr:col>72</xdr:col>
      <xdr:colOff>38100</xdr:colOff>
      <xdr:row>98</xdr:row>
      <xdr:rowOff>10604</xdr:rowOff>
    </xdr:to>
    <xdr:sp macro="" textlink="">
      <xdr:nvSpPr>
        <xdr:cNvPr id="703" name="楕円 702"/>
        <xdr:cNvSpPr/>
      </xdr:nvSpPr>
      <xdr:spPr>
        <a:xfrm>
          <a:off x="13652500" y="167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27131</xdr:rowOff>
    </xdr:from>
    <xdr:ext cx="534377" cy="259045"/>
    <xdr:sp macro="" textlink="">
      <xdr:nvSpPr>
        <xdr:cNvPr id="704" name="テキスト ボックス 703"/>
        <xdr:cNvSpPr txBox="1"/>
      </xdr:nvSpPr>
      <xdr:spPr>
        <a:xfrm>
          <a:off x="13436111" y="164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92926</xdr:rowOff>
    </xdr:from>
    <xdr:to>
      <xdr:col>67</xdr:col>
      <xdr:colOff>101600</xdr:colOff>
      <xdr:row>99</xdr:row>
      <xdr:rowOff>23076</xdr:rowOff>
    </xdr:to>
    <xdr:sp macro="" textlink="">
      <xdr:nvSpPr>
        <xdr:cNvPr id="705" name="楕円 704"/>
        <xdr:cNvSpPr/>
      </xdr:nvSpPr>
      <xdr:spPr>
        <a:xfrm>
          <a:off x="12763500" y="168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14203</xdr:rowOff>
    </xdr:from>
    <xdr:ext cx="469744" cy="259045"/>
    <xdr:sp macro="" textlink="">
      <xdr:nvSpPr>
        <xdr:cNvPr id="706" name="テキスト ボックス 705"/>
        <xdr:cNvSpPr txBox="1"/>
      </xdr:nvSpPr>
      <xdr:spPr>
        <a:xfrm>
          <a:off x="12579428" y="169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160331</xdr:rowOff>
    </xdr:from>
    <xdr:to>
      <xdr:col>116</xdr:col>
      <xdr:colOff>63500</xdr:colOff>
      <xdr:row>37</xdr:row>
      <xdr:rowOff>168675</xdr:rowOff>
    </xdr:to>
    <xdr:cxnSp macro="">
      <xdr:nvCxnSpPr>
        <xdr:cNvPr id="731" name="直線コネクタ 730"/>
        <xdr:cNvCxnSpPr/>
      </xdr:nvCxnSpPr>
      <xdr:spPr>
        <a:xfrm flipV="1">
          <a:off x="21323300" y="6503981"/>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167304</xdr:rowOff>
    </xdr:from>
    <xdr:to>
      <xdr:col>111</xdr:col>
      <xdr:colOff>177800</xdr:colOff>
      <xdr:row>37</xdr:row>
      <xdr:rowOff>168675</xdr:rowOff>
    </xdr:to>
    <xdr:cxnSp macro="">
      <xdr:nvCxnSpPr>
        <xdr:cNvPr id="734" name="直線コネクタ 733"/>
        <xdr:cNvCxnSpPr/>
      </xdr:nvCxnSpPr>
      <xdr:spPr>
        <a:xfrm>
          <a:off x="20434300" y="651095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163075</xdr:rowOff>
    </xdr:from>
    <xdr:to>
      <xdr:col>107</xdr:col>
      <xdr:colOff>50800</xdr:colOff>
      <xdr:row>37</xdr:row>
      <xdr:rowOff>167304</xdr:rowOff>
    </xdr:to>
    <xdr:cxnSp macro="">
      <xdr:nvCxnSpPr>
        <xdr:cNvPr id="737" name="直線コネクタ 736"/>
        <xdr:cNvCxnSpPr/>
      </xdr:nvCxnSpPr>
      <xdr:spPr>
        <a:xfrm>
          <a:off x="19545300" y="650672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156045</xdr:rowOff>
    </xdr:from>
    <xdr:to>
      <xdr:col>102</xdr:col>
      <xdr:colOff>114300</xdr:colOff>
      <xdr:row>37</xdr:row>
      <xdr:rowOff>163075</xdr:rowOff>
    </xdr:to>
    <xdr:cxnSp macro="">
      <xdr:nvCxnSpPr>
        <xdr:cNvPr id="740" name="直線コネクタ 739"/>
        <xdr:cNvCxnSpPr/>
      </xdr:nvCxnSpPr>
      <xdr:spPr>
        <a:xfrm>
          <a:off x="18656300" y="6499695"/>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109531</xdr:rowOff>
    </xdr:from>
    <xdr:to>
      <xdr:col>116</xdr:col>
      <xdr:colOff>114300</xdr:colOff>
      <xdr:row>38</xdr:row>
      <xdr:rowOff>39681</xdr:rowOff>
    </xdr:to>
    <xdr:sp macro="" textlink="">
      <xdr:nvSpPr>
        <xdr:cNvPr id="750" name="楕円 749"/>
        <xdr:cNvSpPr/>
      </xdr:nvSpPr>
      <xdr:spPr>
        <a:xfrm>
          <a:off x="22110700" y="64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117875</xdr:rowOff>
    </xdr:from>
    <xdr:to>
      <xdr:col>112</xdr:col>
      <xdr:colOff>38100</xdr:colOff>
      <xdr:row>38</xdr:row>
      <xdr:rowOff>48025</xdr:rowOff>
    </xdr:to>
    <xdr:sp macro="" textlink="">
      <xdr:nvSpPr>
        <xdr:cNvPr id="752" name="楕円 751"/>
        <xdr:cNvSpPr/>
      </xdr:nvSpPr>
      <xdr:spPr>
        <a:xfrm>
          <a:off x="21272500" y="64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39152</xdr:rowOff>
    </xdr:from>
    <xdr:ext cx="378565" cy="259045"/>
    <xdr:sp macro="" textlink="">
      <xdr:nvSpPr>
        <xdr:cNvPr id="753" name="テキスト ボックス 752"/>
        <xdr:cNvSpPr txBox="1"/>
      </xdr:nvSpPr>
      <xdr:spPr>
        <a:xfrm>
          <a:off x="21134017" y="655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116503</xdr:rowOff>
    </xdr:from>
    <xdr:to>
      <xdr:col>107</xdr:col>
      <xdr:colOff>101600</xdr:colOff>
      <xdr:row>38</xdr:row>
      <xdr:rowOff>46653</xdr:rowOff>
    </xdr:to>
    <xdr:sp macro="" textlink="">
      <xdr:nvSpPr>
        <xdr:cNvPr id="754" name="楕円 753"/>
        <xdr:cNvSpPr/>
      </xdr:nvSpPr>
      <xdr:spPr>
        <a:xfrm>
          <a:off x="20383500" y="64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37781</xdr:rowOff>
    </xdr:from>
    <xdr:ext cx="378565" cy="259045"/>
    <xdr:sp macro="" textlink="">
      <xdr:nvSpPr>
        <xdr:cNvPr id="755" name="テキスト ボックス 754"/>
        <xdr:cNvSpPr txBox="1"/>
      </xdr:nvSpPr>
      <xdr:spPr>
        <a:xfrm>
          <a:off x="20245017" y="655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112275</xdr:rowOff>
    </xdr:from>
    <xdr:to>
      <xdr:col>102</xdr:col>
      <xdr:colOff>165100</xdr:colOff>
      <xdr:row>38</xdr:row>
      <xdr:rowOff>42425</xdr:rowOff>
    </xdr:to>
    <xdr:sp macro="" textlink="">
      <xdr:nvSpPr>
        <xdr:cNvPr id="756" name="楕円 755"/>
        <xdr:cNvSpPr/>
      </xdr:nvSpPr>
      <xdr:spPr>
        <a:xfrm>
          <a:off x="194945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33552</xdr:rowOff>
    </xdr:from>
    <xdr:ext cx="378565" cy="259045"/>
    <xdr:sp macro="" textlink="">
      <xdr:nvSpPr>
        <xdr:cNvPr id="757" name="テキスト ボックス 756"/>
        <xdr:cNvSpPr txBox="1"/>
      </xdr:nvSpPr>
      <xdr:spPr>
        <a:xfrm>
          <a:off x="19356017" y="65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105245</xdr:rowOff>
    </xdr:from>
    <xdr:to>
      <xdr:col>98</xdr:col>
      <xdr:colOff>38100</xdr:colOff>
      <xdr:row>38</xdr:row>
      <xdr:rowOff>35395</xdr:rowOff>
    </xdr:to>
    <xdr:sp macro="" textlink="">
      <xdr:nvSpPr>
        <xdr:cNvPr id="758" name="楕円 757"/>
        <xdr:cNvSpPr/>
      </xdr:nvSpPr>
      <xdr:spPr>
        <a:xfrm>
          <a:off x="18605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51922</xdr:rowOff>
    </xdr:from>
    <xdr:ext cx="378565" cy="259045"/>
    <xdr:sp macro="" textlink="">
      <xdr:nvSpPr>
        <xdr:cNvPr id="759" name="テキスト ボックス 758"/>
        <xdr:cNvSpPr txBox="1"/>
      </xdr:nvSpPr>
      <xdr:spPr>
        <a:xfrm>
          <a:off x="18467017" y="622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30223</xdr:rowOff>
    </xdr:from>
    <xdr:to>
      <xdr:col>116</xdr:col>
      <xdr:colOff>63500</xdr:colOff>
      <xdr:row>77</xdr:row>
      <xdr:rowOff>53220</xdr:rowOff>
    </xdr:to>
    <xdr:cxnSp macro="">
      <xdr:nvCxnSpPr>
        <xdr:cNvPr id="842" name="直線コネクタ 841"/>
        <xdr:cNvCxnSpPr/>
      </xdr:nvCxnSpPr>
      <xdr:spPr>
        <a:xfrm flipV="1">
          <a:off x="21323300" y="13231873"/>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48878</xdr:rowOff>
    </xdr:from>
    <xdr:to>
      <xdr:col>111</xdr:col>
      <xdr:colOff>177800</xdr:colOff>
      <xdr:row>77</xdr:row>
      <xdr:rowOff>53220</xdr:rowOff>
    </xdr:to>
    <xdr:cxnSp macro="">
      <xdr:nvCxnSpPr>
        <xdr:cNvPr id="845" name="直線コネクタ 844"/>
        <xdr:cNvCxnSpPr/>
      </xdr:nvCxnSpPr>
      <xdr:spPr>
        <a:xfrm>
          <a:off x="20434300" y="13250528"/>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40098</xdr:rowOff>
    </xdr:from>
    <xdr:to>
      <xdr:col>107</xdr:col>
      <xdr:colOff>50800</xdr:colOff>
      <xdr:row>77</xdr:row>
      <xdr:rowOff>48878</xdr:rowOff>
    </xdr:to>
    <xdr:cxnSp macro="">
      <xdr:nvCxnSpPr>
        <xdr:cNvPr id="848" name="直線コネクタ 847"/>
        <xdr:cNvCxnSpPr/>
      </xdr:nvCxnSpPr>
      <xdr:spPr>
        <a:xfrm>
          <a:off x="19545300" y="13241748"/>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6746</xdr:rowOff>
    </xdr:from>
    <xdr:to>
      <xdr:col>102</xdr:col>
      <xdr:colOff>114300</xdr:colOff>
      <xdr:row>77</xdr:row>
      <xdr:rowOff>40098</xdr:rowOff>
    </xdr:to>
    <xdr:cxnSp macro="">
      <xdr:nvCxnSpPr>
        <xdr:cNvPr id="851" name="直線コネクタ 850"/>
        <xdr:cNvCxnSpPr/>
      </xdr:nvCxnSpPr>
      <xdr:spPr>
        <a:xfrm>
          <a:off x="18656300" y="12865496"/>
          <a:ext cx="889000" cy="3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150873</xdr:rowOff>
    </xdr:from>
    <xdr:to>
      <xdr:col>116</xdr:col>
      <xdr:colOff>114300</xdr:colOff>
      <xdr:row>77</xdr:row>
      <xdr:rowOff>81023</xdr:rowOff>
    </xdr:to>
    <xdr:sp macro="" textlink="">
      <xdr:nvSpPr>
        <xdr:cNvPr id="861" name="楕円 860"/>
        <xdr:cNvSpPr/>
      </xdr:nvSpPr>
      <xdr:spPr>
        <a:xfrm>
          <a:off x="22110700" y="131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129300</xdr:rowOff>
    </xdr:from>
    <xdr:ext cx="534377" cy="259045"/>
    <xdr:sp macro="" textlink="">
      <xdr:nvSpPr>
        <xdr:cNvPr id="862" name="繰出金該当値テキスト"/>
        <xdr:cNvSpPr txBox="1"/>
      </xdr:nvSpPr>
      <xdr:spPr>
        <a:xfrm>
          <a:off x="22212300" y="131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2420</xdr:rowOff>
    </xdr:from>
    <xdr:to>
      <xdr:col>112</xdr:col>
      <xdr:colOff>38100</xdr:colOff>
      <xdr:row>77</xdr:row>
      <xdr:rowOff>104020</xdr:rowOff>
    </xdr:to>
    <xdr:sp macro="" textlink="">
      <xdr:nvSpPr>
        <xdr:cNvPr id="863" name="楕円 862"/>
        <xdr:cNvSpPr/>
      </xdr:nvSpPr>
      <xdr:spPr>
        <a:xfrm>
          <a:off x="21272500" y="132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95147</xdr:rowOff>
    </xdr:from>
    <xdr:ext cx="534377" cy="259045"/>
    <xdr:sp macro="" textlink="">
      <xdr:nvSpPr>
        <xdr:cNvPr id="864" name="テキスト ボックス 863"/>
        <xdr:cNvSpPr txBox="1"/>
      </xdr:nvSpPr>
      <xdr:spPr>
        <a:xfrm>
          <a:off x="21056111" y="132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169528</xdr:rowOff>
    </xdr:from>
    <xdr:to>
      <xdr:col>107</xdr:col>
      <xdr:colOff>101600</xdr:colOff>
      <xdr:row>77</xdr:row>
      <xdr:rowOff>99678</xdr:rowOff>
    </xdr:to>
    <xdr:sp macro="" textlink="">
      <xdr:nvSpPr>
        <xdr:cNvPr id="865" name="楕円 864"/>
        <xdr:cNvSpPr/>
      </xdr:nvSpPr>
      <xdr:spPr>
        <a:xfrm>
          <a:off x="20383500" y="131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90805</xdr:rowOff>
    </xdr:from>
    <xdr:ext cx="534377" cy="259045"/>
    <xdr:sp macro="" textlink="">
      <xdr:nvSpPr>
        <xdr:cNvPr id="866" name="テキスト ボックス 865"/>
        <xdr:cNvSpPr txBox="1"/>
      </xdr:nvSpPr>
      <xdr:spPr>
        <a:xfrm>
          <a:off x="20167111" y="132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160748</xdr:rowOff>
    </xdr:from>
    <xdr:to>
      <xdr:col>102</xdr:col>
      <xdr:colOff>165100</xdr:colOff>
      <xdr:row>77</xdr:row>
      <xdr:rowOff>90898</xdr:rowOff>
    </xdr:to>
    <xdr:sp macro="" textlink="">
      <xdr:nvSpPr>
        <xdr:cNvPr id="867" name="楕円 866"/>
        <xdr:cNvSpPr/>
      </xdr:nvSpPr>
      <xdr:spPr>
        <a:xfrm>
          <a:off x="194945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82025</xdr:rowOff>
    </xdr:from>
    <xdr:ext cx="534377" cy="259045"/>
    <xdr:sp macro="" textlink="">
      <xdr:nvSpPr>
        <xdr:cNvPr id="868" name="テキスト ボックス 867"/>
        <xdr:cNvSpPr txBox="1"/>
      </xdr:nvSpPr>
      <xdr:spPr>
        <a:xfrm>
          <a:off x="19278111" y="132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127396</xdr:rowOff>
    </xdr:from>
    <xdr:to>
      <xdr:col>98</xdr:col>
      <xdr:colOff>38100</xdr:colOff>
      <xdr:row>75</xdr:row>
      <xdr:rowOff>57546</xdr:rowOff>
    </xdr:to>
    <xdr:sp macro="" textlink="">
      <xdr:nvSpPr>
        <xdr:cNvPr id="869" name="楕円 868"/>
        <xdr:cNvSpPr/>
      </xdr:nvSpPr>
      <xdr:spPr>
        <a:xfrm>
          <a:off x="18605500" y="12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74073</xdr:rowOff>
    </xdr:from>
    <xdr:ext cx="534377" cy="259045"/>
    <xdr:sp macro="" textlink="">
      <xdr:nvSpPr>
        <xdr:cNvPr id="870" name="テキスト ボックス 869"/>
        <xdr:cNvSpPr txBox="1"/>
      </xdr:nvSpPr>
      <xdr:spPr>
        <a:xfrm>
          <a:off x="18389111" y="12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341,638</a:t>
          </a:r>
          <a:r>
            <a:rPr kumimoji="1" lang="ja-JP" altLang="en-US" sz="1300">
              <a:latin typeface="ＭＳ Ｐゴシック" panose="020B0600070205080204" pitchFamily="50" charset="-128"/>
              <a:ea typeface="ＭＳ Ｐゴシック" panose="020B0600070205080204" pitchFamily="50" charset="-128"/>
            </a:rPr>
            <a:t>円で対前年度比で</a:t>
          </a:r>
          <a:r>
            <a:rPr kumimoji="1" lang="en-US" altLang="ja-JP" sz="1300">
              <a:latin typeface="ＭＳ Ｐゴシック" panose="020B0600070205080204" pitchFamily="50" charset="-128"/>
              <a:ea typeface="ＭＳ Ｐゴシック" panose="020B0600070205080204" pitchFamily="50" charset="-128"/>
            </a:rPr>
            <a:t>41,196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最も高い構成比を占める扶助費は、地域型保育給付費負担金、障害児施設給付費負担金が年々増加しており、住民一人当たり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70,842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円となり、初めて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万円台となった。高齢化等により医療費の増加が見込まれるため、特定健診や特定保健指導の充実、訪問指導等を実施し、できる限り緩やかな伸びとなるよう努める。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番目に高い構成比を占める物件費は、住民一人当たり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円で、類似団体と比べると住民一人当たり約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円程低い水準となっている。平成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万円台となっていたが、令和元年度は、ふるさと宇美町応援寄附金代行手数料や、ため池耐震診断業務委託料の増などにより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万円台となっている。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番目に高い構成比を占める普通建設事業費は住民一人当たり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円となった。これは、昭和町更新住宅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棟目建設事業や、小中学校空調機器設置工事費、史跡地買上事業に伴う土地購入費等の増によるものである。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また、積立金については住民一人当たり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位となった。今後も事業の選択と集中の徹底を図ることで積立金に充てる財源を増やし、平成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月に新設した庁舎建設等基金へ積み立てながら、公共施設の維持補修をはじめとした今後の財政需要に対応していく方針である。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37,362
36,895
30.21
13,173,477
12,764,273
318,506
7,168,434
9,978,668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60016</xdr:rowOff>
    </xdr:from>
    <xdr:to>
      <xdr:col>24</xdr:col>
      <xdr:colOff>63500</xdr:colOff>
      <xdr:row>37</xdr:row>
      <xdr:rowOff>108676</xdr:rowOff>
    </xdr:to>
    <xdr:cxnSp macro="">
      <xdr:nvCxnSpPr>
        <xdr:cNvPr id="63" name="直線コネクタ 62"/>
        <xdr:cNvCxnSpPr/>
      </xdr:nvCxnSpPr>
      <xdr:spPr>
        <a:xfrm>
          <a:off x="3797300" y="6403666"/>
          <a:ext cx="8382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60016</xdr:rowOff>
    </xdr:from>
    <xdr:to>
      <xdr:col>19</xdr:col>
      <xdr:colOff>177800</xdr:colOff>
      <xdr:row>37</xdr:row>
      <xdr:rowOff>80917</xdr:rowOff>
    </xdr:to>
    <xdr:cxnSp macro="">
      <xdr:nvCxnSpPr>
        <xdr:cNvPr id="66" name="直線コネクタ 65"/>
        <xdr:cNvCxnSpPr/>
      </xdr:nvCxnSpPr>
      <xdr:spPr>
        <a:xfrm flipV="1">
          <a:off x="2908300" y="640366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74386</xdr:rowOff>
    </xdr:from>
    <xdr:to>
      <xdr:col>15</xdr:col>
      <xdr:colOff>50800</xdr:colOff>
      <xdr:row>37</xdr:row>
      <xdr:rowOff>80917</xdr:rowOff>
    </xdr:to>
    <xdr:cxnSp macro="">
      <xdr:nvCxnSpPr>
        <xdr:cNvPr id="69" name="直線コネクタ 68"/>
        <xdr:cNvCxnSpPr/>
      </xdr:nvCxnSpPr>
      <xdr:spPr>
        <a:xfrm>
          <a:off x="2019300" y="641803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32584</xdr:rowOff>
    </xdr:from>
    <xdr:to>
      <xdr:col>10</xdr:col>
      <xdr:colOff>114300</xdr:colOff>
      <xdr:row>37</xdr:row>
      <xdr:rowOff>74386</xdr:rowOff>
    </xdr:to>
    <xdr:cxnSp macro="">
      <xdr:nvCxnSpPr>
        <xdr:cNvPr id="72" name="直線コネクタ 71"/>
        <xdr:cNvCxnSpPr/>
      </xdr:nvCxnSpPr>
      <xdr:spPr>
        <a:xfrm>
          <a:off x="1130300" y="6376234"/>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57876</xdr:rowOff>
    </xdr:from>
    <xdr:to>
      <xdr:col>24</xdr:col>
      <xdr:colOff>114300</xdr:colOff>
      <xdr:row>37</xdr:row>
      <xdr:rowOff>159476</xdr:rowOff>
    </xdr:to>
    <xdr:sp macro="" textlink="">
      <xdr:nvSpPr>
        <xdr:cNvPr id="82" name="楕円 81"/>
        <xdr:cNvSpPr/>
      </xdr:nvSpPr>
      <xdr:spPr>
        <a:xfrm>
          <a:off x="45847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36303</xdr:rowOff>
    </xdr:from>
    <xdr:ext cx="469744" cy="259045"/>
    <xdr:sp macro="" textlink="">
      <xdr:nvSpPr>
        <xdr:cNvPr id="83" name="議会費該当値テキスト"/>
        <xdr:cNvSpPr txBox="1"/>
      </xdr:nvSpPr>
      <xdr:spPr>
        <a:xfrm>
          <a:off x="4686300" y="63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9216</xdr:rowOff>
    </xdr:from>
    <xdr:to>
      <xdr:col>20</xdr:col>
      <xdr:colOff>38100</xdr:colOff>
      <xdr:row>37</xdr:row>
      <xdr:rowOff>110816</xdr:rowOff>
    </xdr:to>
    <xdr:sp macro="" textlink="">
      <xdr:nvSpPr>
        <xdr:cNvPr id="84" name="楕円 83"/>
        <xdr:cNvSpPr/>
      </xdr:nvSpPr>
      <xdr:spPr>
        <a:xfrm>
          <a:off x="3746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101943</xdr:rowOff>
    </xdr:from>
    <xdr:ext cx="469744" cy="259045"/>
    <xdr:sp macro="" textlink="">
      <xdr:nvSpPr>
        <xdr:cNvPr id="85" name="テキスト ボックス 84"/>
        <xdr:cNvSpPr txBox="1"/>
      </xdr:nvSpPr>
      <xdr:spPr>
        <a:xfrm>
          <a:off x="3562428" y="644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30117</xdr:rowOff>
    </xdr:from>
    <xdr:to>
      <xdr:col>15</xdr:col>
      <xdr:colOff>101600</xdr:colOff>
      <xdr:row>37</xdr:row>
      <xdr:rowOff>131717</xdr:rowOff>
    </xdr:to>
    <xdr:sp macro="" textlink="">
      <xdr:nvSpPr>
        <xdr:cNvPr id="86" name="楕円 85"/>
        <xdr:cNvSpPr/>
      </xdr:nvSpPr>
      <xdr:spPr>
        <a:xfrm>
          <a:off x="2857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122844</xdr:rowOff>
    </xdr:from>
    <xdr:ext cx="469744" cy="259045"/>
    <xdr:sp macro="" textlink="">
      <xdr:nvSpPr>
        <xdr:cNvPr id="87" name="テキスト ボックス 86"/>
        <xdr:cNvSpPr txBox="1"/>
      </xdr:nvSpPr>
      <xdr:spPr>
        <a:xfrm>
          <a:off x="2673428" y="646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23586</xdr:rowOff>
    </xdr:from>
    <xdr:to>
      <xdr:col>10</xdr:col>
      <xdr:colOff>165100</xdr:colOff>
      <xdr:row>37</xdr:row>
      <xdr:rowOff>125186</xdr:rowOff>
    </xdr:to>
    <xdr:sp macro="" textlink="">
      <xdr:nvSpPr>
        <xdr:cNvPr id="88" name="楕円 87"/>
        <xdr:cNvSpPr/>
      </xdr:nvSpPr>
      <xdr:spPr>
        <a:xfrm>
          <a:off x="1968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116313</xdr:rowOff>
    </xdr:from>
    <xdr:ext cx="469744" cy="259045"/>
    <xdr:sp macro="" textlink="">
      <xdr:nvSpPr>
        <xdr:cNvPr id="89" name="テキスト ボックス 88"/>
        <xdr:cNvSpPr txBox="1"/>
      </xdr:nvSpPr>
      <xdr:spPr>
        <a:xfrm>
          <a:off x="1784428" y="645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153234</xdr:rowOff>
    </xdr:from>
    <xdr:to>
      <xdr:col>6</xdr:col>
      <xdr:colOff>38100</xdr:colOff>
      <xdr:row>37</xdr:row>
      <xdr:rowOff>83384</xdr:rowOff>
    </xdr:to>
    <xdr:sp macro="" textlink="">
      <xdr:nvSpPr>
        <xdr:cNvPr id="90" name="楕円 89"/>
        <xdr:cNvSpPr/>
      </xdr:nvSpPr>
      <xdr:spPr>
        <a:xfrm>
          <a:off x="1079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74511</xdr:rowOff>
    </xdr:from>
    <xdr:ext cx="469744" cy="259045"/>
    <xdr:sp macro="" textlink="">
      <xdr:nvSpPr>
        <xdr:cNvPr id="91" name="テキスト ボックス 90"/>
        <xdr:cNvSpPr txBox="1"/>
      </xdr:nvSpPr>
      <xdr:spPr>
        <a:xfrm>
          <a:off x="895428" y="64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28557</xdr:rowOff>
    </xdr:from>
    <xdr:to>
      <xdr:col>24</xdr:col>
      <xdr:colOff>63500</xdr:colOff>
      <xdr:row>58</xdr:row>
      <xdr:rowOff>69259</xdr:rowOff>
    </xdr:to>
    <xdr:cxnSp macro="">
      <xdr:nvCxnSpPr>
        <xdr:cNvPr id="123" name="直線コネクタ 122"/>
        <xdr:cNvCxnSpPr/>
      </xdr:nvCxnSpPr>
      <xdr:spPr>
        <a:xfrm flipV="1">
          <a:off x="3797300" y="9972657"/>
          <a:ext cx="8382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69259</xdr:rowOff>
    </xdr:from>
    <xdr:to>
      <xdr:col>19</xdr:col>
      <xdr:colOff>177800</xdr:colOff>
      <xdr:row>58</xdr:row>
      <xdr:rowOff>149171</xdr:rowOff>
    </xdr:to>
    <xdr:cxnSp macro="">
      <xdr:nvCxnSpPr>
        <xdr:cNvPr id="126" name="直線コネクタ 125"/>
        <xdr:cNvCxnSpPr/>
      </xdr:nvCxnSpPr>
      <xdr:spPr>
        <a:xfrm flipV="1">
          <a:off x="2908300" y="10013359"/>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58210</xdr:rowOff>
    </xdr:from>
    <xdr:to>
      <xdr:col>15</xdr:col>
      <xdr:colOff>50800</xdr:colOff>
      <xdr:row>58</xdr:row>
      <xdr:rowOff>149171</xdr:rowOff>
    </xdr:to>
    <xdr:cxnSp macro="">
      <xdr:nvCxnSpPr>
        <xdr:cNvPr id="129" name="直線コネクタ 128"/>
        <xdr:cNvCxnSpPr/>
      </xdr:nvCxnSpPr>
      <xdr:spPr>
        <a:xfrm>
          <a:off x="2019300" y="10002310"/>
          <a:ext cx="889000" cy="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58210</xdr:rowOff>
    </xdr:from>
    <xdr:to>
      <xdr:col>10</xdr:col>
      <xdr:colOff>114300</xdr:colOff>
      <xdr:row>58</xdr:row>
      <xdr:rowOff>169658</xdr:rowOff>
    </xdr:to>
    <xdr:cxnSp macro="">
      <xdr:nvCxnSpPr>
        <xdr:cNvPr id="132" name="直線コネクタ 131"/>
        <xdr:cNvCxnSpPr/>
      </xdr:nvCxnSpPr>
      <xdr:spPr>
        <a:xfrm flipV="1">
          <a:off x="1130300" y="10002310"/>
          <a:ext cx="889000" cy="1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149207</xdr:rowOff>
    </xdr:from>
    <xdr:to>
      <xdr:col>24</xdr:col>
      <xdr:colOff>114300</xdr:colOff>
      <xdr:row>58</xdr:row>
      <xdr:rowOff>79357</xdr:rowOff>
    </xdr:to>
    <xdr:sp macro="" textlink="">
      <xdr:nvSpPr>
        <xdr:cNvPr id="142" name="楕円 141"/>
        <xdr:cNvSpPr/>
      </xdr:nvSpPr>
      <xdr:spPr>
        <a:xfrm>
          <a:off x="4584700" y="99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127634</xdr:rowOff>
    </xdr:from>
    <xdr:ext cx="534377" cy="259045"/>
    <xdr:sp macro="" textlink="">
      <xdr:nvSpPr>
        <xdr:cNvPr id="143" name="総務費該当値テキスト"/>
        <xdr:cNvSpPr txBox="1"/>
      </xdr:nvSpPr>
      <xdr:spPr>
        <a:xfrm>
          <a:off x="4686300" y="99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18459</xdr:rowOff>
    </xdr:from>
    <xdr:to>
      <xdr:col>20</xdr:col>
      <xdr:colOff>38100</xdr:colOff>
      <xdr:row>58</xdr:row>
      <xdr:rowOff>120059</xdr:rowOff>
    </xdr:to>
    <xdr:sp macro="" textlink="">
      <xdr:nvSpPr>
        <xdr:cNvPr id="144" name="楕円 143"/>
        <xdr:cNvSpPr/>
      </xdr:nvSpPr>
      <xdr:spPr>
        <a:xfrm>
          <a:off x="3746500" y="99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111186</xdr:rowOff>
    </xdr:from>
    <xdr:ext cx="534377" cy="259045"/>
    <xdr:sp macro="" textlink="">
      <xdr:nvSpPr>
        <xdr:cNvPr id="145" name="テキスト ボックス 144"/>
        <xdr:cNvSpPr txBox="1"/>
      </xdr:nvSpPr>
      <xdr:spPr>
        <a:xfrm>
          <a:off x="3530111" y="100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98371</xdr:rowOff>
    </xdr:from>
    <xdr:to>
      <xdr:col>15</xdr:col>
      <xdr:colOff>101600</xdr:colOff>
      <xdr:row>59</xdr:row>
      <xdr:rowOff>28521</xdr:rowOff>
    </xdr:to>
    <xdr:sp macro="" textlink="">
      <xdr:nvSpPr>
        <xdr:cNvPr id="146" name="楕円 145"/>
        <xdr:cNvSpPr/>
      </xdr:nvSpPr>
      <xdr:spPr>
        <a:xfrm>
          <a:off x="2857500" y="100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19648</xdr:rowOff>
    </xdr:from>
    <xdr:ext cx="534377" cy="259045"/>
    <xdr:sp macro="" textlink="">
      <xdr:nvSpPr>
        <xdr:cNvPr id="147" name="テキスト ボックス 146"/>
        <xdr:cNvSpPr txBox="1"/>
      </xdr:nvSpPr>
      <xdr:spPr>
        <a:xfrm>
          <a:off x="2641111" y="101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7410</xdr:rowOff>
    </xdr:from>
    <xdr:to>
      <xdr:col>10</xdr:col>
      <xdr:colOff>165100</xdr:colOff>
      <xdr:row>58</xdr:row>
      <xdr:rowOff>109010</xdr:rowOff>
    </xdr:to>
    <xdr:sp macro="" textlink="">
      <xdr:nvSpPr>
        <xdr:cNvPr id="148" name="楕円 147"/>
        <xdr:cNvSpPr/>
      </xdr:nvSpPr>
      <xdr:spPr>
        <a:xfrm>
          <a:off x="1968500" y="99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100137</xdr:rowOff>
    </xdr:from>
    <xdr:ext cx="534377" cy="259045"/>
    <xdr:sp macro="" textlink="">
      <xdr:nvSpPr>
        <xdr:cNvPr id="149" name="テキスト ボックス 148"/>
        <xdr:cNvSpPr txBox="1"/>
      </xdr:nvSpPr>
      <xdr:spPr>
        <a:xfrm>
          <a:off x="1752111" y="10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118858</xdr:rowOff>
    </xdr:from>
    <xdr:to>
      <xdr:col>6</xdr:col>
      <xdr:colOff>38100</xdr:colOff>
      <xdr:row>59</xdr:row>
      <xdr:rowOff>49008</xdr:rowOff>
    </xdr:to>
    <xdr:sp macro="" textlink="">
      <xdr:nvSpPr>
        <xdr:cNvPr id="150" name="楕円 149"/>
        <xdr:cNvSpPr/>
      </xdr:nvSpPr>
      <xdr:spPr>
        <a:xfrm>
          <a:off x="1079500" y="100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40135</xdr:rowOff>
    </xdr:from>
    <xdr:ext cx="534377" cy="259045"/>
    <xdr:sp macro="" textlink="">
      <xdr:nvSpPr>
        <xdr:cNvPr id="151" name="テキスト ボックス 150"/>
        <xdr:cNvSpPr txBox="1"/>
      </xdr:nvSpPr>
      <xdr:spPr>
        <a:xfrm>
          <a:off x="863111" y="101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141669</xdr:rowOff>
    </xdr:from>
    <xdr:to>
      <xdr:col>24</xdr:col>
      <xdr:colOff>63500</xdr:colOff>
      <xdr:row>76</xdr:row>
      <xdr:rowOff>163982</xdr:rowOff>
    </xdr:to>
    <xdr:cxnSp macro="">
      <xdr:nvCxnSpPr>
        <xdr:cNvPr id="181" name="直線コネクタ 180"/>
        <xdr:cNvCxnSpPr/>
      </xdr:nvCxnSpPr>
      <xdr:spPr>
        <a:xfrm flipV="1">
          <a:off x="3797300" y="13171869"/>
          <a:ext cx="8382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143687</xdr:rowOff>
    </xdr:from>
    <xdr:to>
      <xdr:col>19</xdr:col>
      <xdr:colOff>177800</xdr:colOff>
      <xdr:row>76</xdr:row>
      <xdr:rowOff>163982</xdr:rowOff>
    </xdr:to>
    <xdr:cxnSp macro="">
      <xdr:nvCxnSpPr>
        <xdr:cNvPr id="184" name="直線コネクタ 183"/>
        <xdr:cNvCxnSpPr/>
      </xdr:nvCxnSpPr>
      <xdr:spPr>
        <a:xfrm>
          <a:off x="2908300" y="13173887"/>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143687</xdr:rowOff>
    </xdr:from>
    <xdr:to>
      <xdr:col>15</xdr:col>
      <xdr:colOff>50800</xdr:colOff>
      <xdr:row>77</xdr:row>
      <xdr:rowOff>82714</xdr:rowOff>
    </xdr:to>
    <xdr:cxnSp macro="">
      <xdr:nvCxnSpPr>
        <xdr:cNvPr id="187" name="直線コネクタ 186"/>
        <xdr:cNvCxnSpPr/>
      </xdr:nvCxnSpPr>
      <xdr:spPr>
        <a:xfrm flipV="1">
          <a:off x="2019300" y="13173887"/>
          <a:ext cx="889000" cy="1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72910</xdr:rowOff>
    </xdr:from>
    <xdr:to>
      <xdr:col>10</xdr:col>
      <xdr:colOff>114300</xdr:colOff>
      <xdr:row>77</xdr:row>
      <xdr:rowOff>82714</xdr:rowOff>
    </xdr:to>
    <xdr:cxnSp macro="">
      <xdr:nvCxnSpPr>
        <xdr:cNvPr id="190" name="直線コネクタ 189"/>
        <xdr:cNvCxnSpPr/>
      </xdr:nvCxnSpPr>
      <xdr:spPr>
        <a:xfrm>
          <a:off x="1130300" y="1327456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90869</xdr:rowOff>
    </xdr:from>
    <xdr:to>
      <xdr:col>24</xdr:col>
      <xdr:colOff>114300</xdr:colOff>
      <xdr:row>77</xdr:row>
      <xdr:rowOff>21019</xdr:rowOff>
    </xdr:to>
    <xdr:sp macro="" textlink="">
      <xdr:nvSpPr>
        <xdr:cNvPr id="200" name="楕円 199"/>
        <xdr:cNvSpPr/>
      </xdr:nvSpPr>
      <xdr:spPr>
        <a:xfrm>
          <a:off x="4584700" y="131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69296</xdr:rowOff>
    </xdr:from>
    <xdr:ext cx="599010" cy="259045"/>
    <xdr:sp macro="" textlink="">
      <xdr:nvSpPr>
        <xdr:cNvPr id="201" name="民生費該当値テキスト"/>
        <xdr:cNvSpPr txBox="1"/>
      </xdr:nvSpPr>
      <xdr:spPr>
        <a:xfrm>
          <a:off x="4686300" y="1309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113182</xdr:rowOff>
    </xdr:from>
    <xdr:to>
      <xdr:col>20</xdr:col>
      <xdr:colOff>38100</xdr:colOff>
      <xdr:row>77</xdr:row>
      <xdr:rowOff>43332</xdr:rowOff>
    </xdr:to>
    <xdr:sp macro="" textlink="">
      <xdr:nvSpPr>
        <xdr:cNvPr id="202" name="楕円 201"/>
        <xdr:cNvSpPr/>
      </xdr:nvSpPr>
      <xdr:spPr>
        <a:xfrm>
          <a:off x="3746500" y="131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34459</xdr:rowOff>
    </xdr:from>
    <xdr:ext cx="599010" cy="259045"/>
    <xdr:sp macro="" textlink="">
      <xdr:nvSpPr>
        <xdr:cNvPr id="203" name="テキスト ボックス 202"/>
        <xdr:cNvSpPr txBox="1"/>
      </xdr:nvSpPr>
      <xdr:spPr>
        <a:xfrm>
          <a:off x="3497795" y="132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92887</xdr:rowOff>
    </xdr:from>
    <xdr:to>
      <xdr:col>15</xdr:col>
      <xdr:colOff>101600</xdr:colOff>
      <xdr:row>77</xdr:row>
      <xdr:rowOff>23037</xdr:rowOff>
    </xdr:to>
    <xdr:sp macro="" textlink="">
      <xdr:nvSpPr>
        <xdr:cNvPr id="204" name="楕円 203"/>
        <xdr:cNvSpPr/>
      </xdr:nvSpPr>
      <xdr:spPr>
        <a:xfrm>
          <a:off x="2857500" y="131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14164</xdr:rowOff>
    </xdr:from>
    <xdr:ext cx="599010" cy="259045"/>
    <xdr:sp macro="" textlink="">
      <xdr:nvSpPr>
        <xdr:cNvPr id="205" name="テキスト ボックス 204"/>
        <xdr:cNvSpPr txBox="1"/>
      </xdr:nvSpPr>
      <xdr:spPr>
        <a:xfrm>
          <a:off x="2608795" y="132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31914</xdr:rowOff>
    </xdr:from>
    <xdr:to>
      <xdr:col>10</xdr:col>
      <xdr:colOff>165100</xdr:colOff>
      <xdr:row>77</xdr:row>
      <xdr:rowOff>133514</xdr:rowOff>
    </xdr:to>
    <xdr:sp macro="" textlink="">
      <xdr:nvSpPr>
        <xdr:cNvPr id="206" name="楕円 205"/>
        <xdr:cNvSpPr/>
      </xdr:nvSpPr>
      <xdr:spPr>
        <a:xfrm>
          <a:off x="1968500" y="132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124641</xdr:rowOff>
    </xdr:from>
    <xdr:ext cx="599010" cy="259045"/>
    <xdr:sp macro="" textlink="">
      <xdr:nvSpPr>
        <xdr:cNvPr id="207" name="テキスト ボックス 206"/>
        <xdr:cNvSpPr txBox="1"/>
      </xdr:nvSpPr>
      <xdr:spPr>
        <a:xfrm>
          <a:off x="1719795" y="1332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22110</xdr:rowOff>
    </xdr:from>
    <xdr:to>
      <xdr:col>6</xdr:col>
      <xdr:colOff>38100</xdr:colOff>
      <xdr:row>77</xdr:row>
      <xdr:rowOff>123710</xdr:rowOff>
    </xdr:to>
    <xdr:sp macro="" textlink="">
      <xdr:nvSpPr>
        <xdr:cNvPr id="208" name="楕円 207"/>
        <xdr:cNvSpPr/>
      </xdr:nvSpPr>
      <xdr:spPr>
        <a:xfrm>
          <a:off x="1079500" y="13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140237</xdr:rowOff>
    </xdr:from>
    <xdr:ext cx="599010" cy="259045"/>
    <xdr:sp macro="" textlink="">
      <xdr:nvSpPr>
        <xdr:cNvPr id="209" name="テキスト ボックス 208"/>
        <xdr:cNvSpPr txBox="1"/>
      </xdr:nvSpPr>
      <xdr:spPr>
        <a:xfrm>
          <a:off x="830795" y="1299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79758</xdr:rowOff>
    </xdr:from>
    <xdr:to>
      <xdr:col>24</xdr:col>
      <xdr:colOff>63500</xdr:colOff>
      <xdr:row>98</xdr:row>
      <xdr:rowOff>87612</xdr:rowOff>
    </xdr:to>
    <xdr:cxnSp macro="">
      <xdr:nvCxnSpPr>
        <xdr:cNvPr id="241" name="直線コネクタ 240"/>
        <xdr:cNvCxnSpPr/>
      </xdr:nvCxnSpPr>
      <xdr:spPr>
        <a:xfrm>
          <a:off x="3797300" y="16881858"/>
          <a:ext cx="8382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79578</xdr:rowOff>
    </xdr:from>
    <xdr:to>
      <xdr:col>19</xdr:col>
      <xdr:colOff>177800</xdr:colOff>
      <xdr:row>98</xdr:row>
      <xdr:rowOff>79758</xdr:rowOff>
    </xdr:to>
    <xdr:cxnSp macro="">
      <xdr:nvCxnSpPr>
        <xdr:cNvPr id="244" name="直線コネクタ 243"/>
        <xdr:cNvCxnSpPr/>
      </xdr:nvCxnSpPr>
      <xdr:spPr>
        <a:xfrm>
          <a:off x="2908300" y="16881678"/>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36945</xdr:rowOff>
    </xdr:from>
    <xdr:to>
      <xdr:col>15</xdr:col>
      <xdr:colOff>50800</xdr:colOff>
      <xdr:row>98</xdr:row>
      <xdr:rowOff>79578</xdr:rowOff>
    </xdr:to>
    <xdr:cxnSp macro="">
      <xdr:nvCxnSpPr>
        <xdr:cNvPr id="247" name="直線コネクタ 246"/>
        <xdr:cNvCxnSpPr/>
      </xdr:nvCxnSpPr>
      <xdr:spPr>
        <a:xfrm>
          <a:off x="2019300" y="16839045"/>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26690</xdr:rowOff>
    </xdr:from>
    <xdr:to>
      <xdr:col>10</xdr:col>
      <xdr:colOff>114300</xdr:colOff>
      <xdr:row>98</xdr:row>
      <xdr:rowOff>36945</xdr:rowOff>
    </xdr:to>
    <xdr:cxnSp macro="">
      <xdr:nvCxnSpPr>
        <xdr:cNvPr id="250" name="直線コネクタ 249"/>
        <xdr:cNvCxnSpPr/>
      </xdr:nvCxnSpPr>
      <xdr:spPr>
        <a:xfrm>
          <a:off x="1130300" y="16828790"/>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36812</xdr:rowOff>
    </xdr:from>
    <xdr:to>
      <xdr:col>24</xdr:col>
      <xdr:colOff>114300</xdr:colOff>
      <xdr:row>98</xdr:row>
      <xdr:rowOff>138412</xdr:rowOff>
    </xdr:to>
    <xdr:sp macro="" textlink="">
      <xdr:nvSpPr>
        <xdr:cNvPr id="260" name="楕円 259"/>
        <xdr:cNvSpPr/>
      </xdr:nvSpPr>
      <xdr:spPr>
        <a:xfrm>
          <a:off x="4584700" y="16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15239</xdr:rowOff>
    </xdr:from>
    <xdr:ext cx="534377" cy="259045"/>
    <xdr:sp macro="" textlink="">
      <xdr:nvSpPr>
        <xdr:cNvPr id="261" name="衛生費該当値テキスト"/>
        <xdr:cNvSpPr txBox="1"/>
      </xdr:nvSpPr>
      <xdr:spPr>
        <a:xfrm>
          <a:off x="4686300" y="168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28958</xdr:rowOff>
    </xdr:from>
    <xdr:to>
      <xdr:col>20</xdr:col>
      <xdr:colOff>38100</xdr:colOff>
      <xdr:row>98</xdr:row>
      <xdr:rowOff>130558</xdr:rowOff>
    </xdr:to>
    <xdr:sp macro="" textlink="">
      <xdr:nvSpPr>
        <xdr:cNvPr id="262" name="楕円 261"/>
        <xdr:cNvSpPr/>
      </xdr:nvSpPr>
      <xdr:spPr>
        <a:xfrm>
          <a:off x="3746500" y="168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147085</xdr:rowOff>
    </xdr:from>
    <xdr:ext cx="534377" cy="259045"/>
    <xdr:sp macro="" textlink="">
      <xdr:nvSpPr>
        <xdr:cNvPr id="263" name="テキスト ボックス 262"/>
        <xdr:cNvSpPr txBox="1"/>
      </xdr:nvSpPr>
      <xdr:spPr>
        <a:xfrm>
          <a:off x="3530111" y="1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28778</xdr:rowOff>
    </xdr:from>
    <xdr:to>
      <xdr:col>15</xdr:col>
      <xdr:colOff>101600</xdr:colOff>
      <xdr:row>98</xdr:row>
      <xdr:rowOff>130378</xdr:rowOff>
    </xdr:to>
    <xdr:sp macro="" textlink="">
      <xdr:nvSpPr>
        <xdr:cNvPr id="264" name="楕円 263"/>
        <xdr:cNvSpPr/>
      </xdr:nvSpPr>
      <xdr:spPr>
        <a:xfrm>
          <a:off x="2857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121505</xdr:rowOff>
    </xdr:from>
    <xdr:ext cx="534377" cy="259045"/>
    <xdr:sp macro="" textlink="">
      <xdr:nvSpPr>
        <xdr:cNvPr id="265" name="テキスト ボックス 264"/>
        <xdr:cNvSpPr txBox="1"/>
      </xdr:nvSpPr>
      <xdr:spPr>
        <a:xfrm>
          <a:off x="2641111" y="169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157595</xdr:rowOff>
    </xdr:from>
    <xdr:to>
      <xdr:col>10</xdr:col>
      <xdr:colOff>165100</xdr:colOff>
      <xdr:row>98</xdr:row>
      <xdr:rowOff>87745</xdr:rowOff>
    </xdr:to>
    <xdr:sp macro="" textlink="">
      <xdr:nvSpPr>
        <xdr:cNvPr id="266" name="楕円 265"/>
        <xdr:cNvSpPr/>
      </xdr:nvSpPr>
      <xdr:spPr>
        <a:xfrm>
          <a:off x="1968500" y="167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78872</xdr:rowOff>
    </xdr:from>
    <xdr:ext cx="534377" cy="259045"/>
    <xdr:sp macro="" textlink="">
      <xdr:nvSpPr>
        <xdr:cNvPr id="267" name="テキスト ボックス 266"/>
        <xdr:cNvSpPr txBox="1"/>
      </xdr:nvSpPr>
      <xdr:spPr>
        <a:xfrm>
          <a:off x="1752111" y="168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147340</xdr:rowOff>
    </xdr:from>
    <xdr:to>
      <xdr:col>6</xdr:col>
      <xdr:colOff>38100</xdr:colOff>
      <xdr:row>98</xdr:row>
      <xdr:rowOff>77490</xdr:rowOff>
    </xdr:to>
    <xdr:sp macro="" textlink="">
      <xdr:nvSpPr>
        <xdr:cNvPr id="268" name="楕円 267"/>
        <xdr:cNvSpPr/>
      </xdr:nvSpPr>
      <xdr:spPr>
        <a:xfrm>
          <a:off x="1079500" y="1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94017</xdr:rowOff>
    </xdr:from>
    <xdr:ext cx="534377" cy="259045"/>
    <xdr:sp macro="" textlink="">
      <xdr:nvSpPr>
        <xdr:cNvPr id="269" name="テキスト ボックス 268"/>
        <xdr:cNvSpPr txBox="1"/>
      </xdr:nvSpPr>
      <xdr:spPr>
        <a:xfrm>
          <a:off x="863111" y="165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87449</xdr:rowOff>
    </xdr:from>
    <xdr:to>
      <xdr:col>55</xdr:col>
      <xdr:colOff>0</xdr:colOff>
      <xdr:row>38</xdr:row>
      <xdr:rowOff>97246</xdr:rowOff>
    </xdr:to>
    <xdr:cxnSp macro="">
      <xdr:nvCxnSpPr>
        <xdr:cNvPr id="300" name="直線コネクタ 299"/>
        <xdr:cNvCxnSpPr/>
      </xdr:nvCxnSpPr>
      <xdr:spPr>
        <a:xfrm>
          <a:off x="9639300" y="66025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87449</xdr:rowOff>
    </xdr:from>
    <xdr:to>
      <xdr:col>50</xdr:col>
      <xdr:colOff>114300</xdr:colOff>
      <xdr:row>38</xdr:row>
      <xdr:rowOff>97899</xdr:rowOff>
    </xdr:to>
    <xdr:cxnSp macro="">
      <xdr:nvCxnSpPr>
        <xdr:cNvPr id="303" name="直線コネクタ 302"/>
        <xdr:cNvCxnSpPr/>
      </xdr:nvCxnSpPr>
      <xdr:spPr>
        <a:xfrm flipV="1">
          <a:off x="8750300" y="660254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82876</xdr:rowOff>
    </xdr:from>
    <xdr:to>
      <xdr:col>45</xdr:col>
      <xdr:colOff>177800</xdr:colOff>
      <xdr:row>38</xdr:row>
      <xdr:rowOff>97899</xdr:rowOff>
    </xdr:to>
    <xdr:cxnSp macro="">
      <xdr:nvCxnSpPr>
        <xdr:cNvPr id="306" name="直線コネクタ 305"/>
        <xdr:cNvCxnSpPr/>
      </xdr:nvCxnSpPr>
      <xdr:spPr>
        <a:xfrm>
          <a:off x="7861300" y="659797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82876</xdr:rowOff>
    </xdr:from>
    <xdr:to>
      <xdr:col>41</xdr:col>
      <xdr:colOff>50800</xdr:colOff>
      <xdr:row>39</xdr:row>
      <xdr:rowOff>98878</xdr:rowOff>
    </xdr:to>
    <xdr:cxnSp macro="">
      <xdr:nvCxnSpPr>
        <xdr:cNvPr id="309" name="直線コネクタ 308"/>
        <xdr:cNvCxnSpPr/>
      </xdr:nvCxnSpPr>
      <xdr:spPr>
        <a:xfrm flipV="1">
          <a:off x="6972300" y="65979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46446</xdr:rowOff>
    </xdr:from>
    <xdr:to>
      <xdr:col>55</xdr:col>
      <xdr:colOff>50800</xdr:colOff>
      <xdr:row>38</xdr:row>
      <xdr:rowOff>148046</xdr:rowOff>
    </xdr:to>
    <xdr:sp macro="" textlink="">
      <xdr:nvSpPr>
        <xdr:cNvPr id="319" name="楕円 318"/>
        <xdr:cNvSpPr/>
      </xdr:nvSpPr>
      <xdr:spPr>
        <a:xfrm>
          <a:off x="104267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69323</xdr:rowOff>
    </xdr:from>
    <xdr:ext cx="378565" cy="259045"/>
    <xdr:sp macro="" textlink="">
      <xdr:nvSpPr>
        <xdr:cNvPr id="320" name="労働費該当値テキスト"/>
        <xdr:cNvSpPr txBox="1"/>
      </xdr:nvSpPr>
      <xdr:spPr>
        <a:xfrm>
          <a:off x="10528300" y="641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36649</xdr:rowOff>
    </xdr:from>
    <xdr:to>
      <xdr:col>50</xdr:col>
      <xdr:colOff>165100</xdr:colOff>
      <xdr:row>38</xdr:row>
      <xdr:rowOff>138249</xdr:rowOff>
    </xdr:to>
    <xdr:sp macro="" textlink="">
      <xdr:nvSpPr>
        <xdr:cNvPr id="321" name="楕円 320"/>
        <xdr:cNvSpPr/>
      </xdr:nvSpPr>
      <xdr:spPr>
        <a:xfrm>
          <a:off x="9588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154776</xdr:rowOff>
    </xdr:from>
    <xdr:ext cx="378565" cy="259045"/>
    <xdr:sp macro="" textlink="">
      <xdr:nvSpPr>
        <xdr:cNvPr id="322" name="テキスト ボックス 321"/>
        <xdr:cNvSpPr txBox="1"/>
      </xdr:nvSpPr>
      <xdr:spPr>
        <a:xfrm>
          <a:off x="9450017" y="6326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47099</xdr:rowOff>
    </xdr:from>
    <xdr:to>
      <xdr:col>46</xdr:col>
      <xdr:colOff>38100</xdr:colOff>
      <xdr:row>38</xdr:row>
      <xdr:rowOff>148699</xdr:rowOff>
    </xdr:to>
    <xdr:sp macro="" textlink="">
      <xdr:nvSpPr>
        <xdr:cNvPr id="323" name="楕円 322"/>
        <xdr:cNvSpPr/>
      </xdr:nvSpPr>
      <xdr:spPr>
        <a:xfrm>
          <a:off x="8699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165226</xdr:rowOff>
    </xdr:from>
    <xdr:ext cx="378565" cy="259045"/>
    <xdr:sp macro="" textlink="">
      <xdr:nvSpPr>
        <xdr:cNvPr id="324" name="テキスト ボックス 323"/>
        <xdr:cNvSpPr txBox="1"/>
      </xdr:nvSpPr>
      <xdr:spPr>
        <a:xfrm>
          <a:off x="8561017" y="63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32076</xdr:rowOff>
    </xdr:from>
    <xdr:to>
      <xdr:col>41</xdr:col>
      <xdr:colOff>101600</xdr:colOff>
      <xdr:row>38</xdr:row>
      <xdr:rowOff>133676</xdr:rowOff>
    </xdr:to>
    <xdr:sp macro="" textlink="">
      <xdr:nvSpPr>
        <xdr:cNvPr id="325" name="楕円 324"/>
        <xdr:cNvSpPr/>
      </xdr:nvSpPr>
      <xdr:spPr>
        <a:xfrm>
          <a:off x="7810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150204</xdr:rowOff>
    </xdr:from>
    <xdr:ext cx="378565" cy="259045"/>
    <xdr:sp macro="" textlink="">
      <xdr:nvSpPr>
        <xdr:cNvPr id="326" name="テキスト ボックス 325"/>
        <xdr:cNvSpPr txBox="1"/>
      </xdr:nvSpPr>
      <xdr:spPr>
        <a:xfrm>
          <a:off x="7672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30984</xdr:rowOff>
    </xdr:from>
    <xdr:to>
      <xdr:col>55</xdr:col>
      <xdr:colOff>0</xdr:colOff>
      <xdr:row>59</xdr:row>
      <xdr:rowOff>62335</xdr:rowOff>
    </xdr:to>
    <xdr:cxnSp macro="">
      <xdr:nvCxnSpPr>
        <xdr:cNvPr id="359" name="直線コネクタ 358"/>
        <xdr:cNvCxnSpPr/>
      </xdr:nvCxnSpPr>
      <xdr:spPr>
        <a:xfrm flipV="1">
          <a:off x="9639300" y="10146534"/>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47591</xdr:rowOff>
    </xdr:from>
    <xdr:to>
      <xdr:col>50</xdr:col>
      <xdr:colOff>114300</xdr:colOff>
      <xdr:row>59</xdr:row>
      <xdr:rowOff>62335</xdr:rowOff>
    </xdr:to>
    <xdr:cxnSp macro="">
      <xdr:nvCxnSpPr>
        <xdr:cNvPr id="362" name="直線コネクタ 361"/>
        <xdr:cNvCxnSpPr/>
      </xdr:nvCxnSpPr>
      <xdr:spPr>
        <a:xfrm>
          <a:off x="8750300" y="10163141"/>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37891</xdr:rowOff>
    </xdr:from>
    <xdr:to>
      <xdr:col>45</xdr:col>
      <xdr:colOff>177800</xdr:colOff>
      <xdr:row>59</xdr:row>
      <xdr:rowOff>47591</xdr:rowOff>
    </xdr:to>
    <xdr:cxnSp macro="">
      <xdr:nvCxnSpPr>
        <xdr:cNvPr id="365" name="直線コネクタ 364"/>
        <xdr:cNvCxnSpPr/>
      </xdr:nvCxnSpPr>
      <xdr:spPr>
        <a:xfrm>
          <a:off x="7861300" y="10153441"/>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37891</xdr:rowOff>
    </xdr:from>
    <xdr:to>
      <xdr:col>41</xdr:col>
      <xdr:colOff>50800</xdr:colOff>
      <xdr:row>59</xdr:row>
      <xdr:rowOff>53583</xdr:rowOff>
    </xdr:to>
    <xdr:cxnSp macro="">
      <xdr:nvCxnSpPr>
        <xdr:cNvPr id="368" name="直線コネクタ 367"/>
        <xdr:cNvCxnSpPr/>
      </xdr:nvCxnSpPr>
      <xdr:spPr>
        <a:xfrm flipV="1">
          <a:off x="6972300" y="10153441"/>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151634</xdr:rowOff>
    </xdr:from>
    <xdr:to>
      <xdr:col>55</xdr:col>
      <xdr:colOff>50800</xdr:colOff>
      <xdr:row>59</xdr:row>
      <xdr:rowOff>81784</xdr:rowOff>
    </xdr:to>
    <xdr:sp macro="" textlink="">
      <xdr:nvSpPr>
        <xdr:cNvPr id="378" name="楕円 377"/>
        <xdr:cNvSpPr/>
      </xdr:nvSpPr>
      <xdr:spPr>
        <a:xfrm>
          <a:off x="10426700" y="100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66561</xdr:rowOff>
    </xdr:from>
    <xdr:ext cx="469744" cy="259045"/>
    <xdr:sp macro="" textlink="">
      <xdr:nvSpPr>
        <xdr:cNvPr id="379" name="農林水産業費該当値テキスト"/>
        <xdr:cNvSpPr txBox="1"/>
      </xdr:nvSpPr>
      <xdr:spPr>
        <a:xfrm>
          <a:off x="10528300" y="1001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11535</xdr:rowOff>
    </xdr:from>
    <xdr:to>
      <xdr:col>50</xdr:col>
      <xdr:colOff>165100</xdr:colOff>
      <xdr:row>59</xdr:row>
      <xdr:rowOff>113135</xdr:rowOff>
    </xdr:to>
    <xdr:sp macro="" textlink="">
      <xdr:nvSpPr>
        <xdr:cNvPr id="380" name="楕円 379"/>
        <xdr:cNvSpPr/>
      </xdr:nvSpPr>
      <xdr:spPr>
        <a:xfrm>
          <a:off x="9588500" y="101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104262</xdr:rowOff>
    </xdr:from>
    <xdr:ext cx="469744" cy="259045"/>
    <xdr:sp macro="" textlink="">
      <xdr:nvSpPr>
        <xdr:cNvPr id="381" name="テキスト ボックス 380"/>
        <xdr:cNvSpPr txBox="1"/>
      </xdr:nvSpPr>
      <xdr:spPr>
        <a:xfrm>
          <a:off x="9404428" y="1021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168241</xdr:rowOff>
    </xdr:from>
    <xdr:to>
      <xdr:col>46</xdr:col>
      <xdr:colOff>38100</xdr:colOff>
      <xdr:row>59</xdr:row>
      <xdr:rowOff>98391</xdr:rowOff>
    </xdr:to>
    <xdr:sp macro="" textlink="">
      <xdr:nvSpPr>
        <xdr:cNvPr id="382" name="楕円 381"/>
        <xdr:cNvSpPr/>
      </xdr:nvSpPr>
      <xdr:spPr>
        <a:xfrm>
          <a:off x="8699500" y="10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89518</xdr:rowOff>
    </xdr:from>
    <xdr:ext cx="469744" cy="259045"/>
    <xdr:sp macro="" textlink="">
      <xdr:nvSpPr>
        <xdr:cNvPr id="383" name="テキスト ボックス 382"/>
        <xdr:cNvSpPr txBox="1"/>
      </xdr:nvSpPr>
      <xdr:spPr>
        <a:xfrm>
          <a:off x="8515428" y="102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158541</xdr:rowOff>
    </xdr:from>
    <xdr:to>
      <xdr:col>41</xdr:col>
      <xdr:colOff>101600</xdr:colOff>
      <xdr:row>59</xdr:row>
      <xdr:rowOff>88691</xdr:rowOff>
    </xdr:to>
    <xdr:sp macro="" textlink="">
      <xdr:nvSpPr>
        <xdr:cNvPr id="384" name="楕円 383"/>
        <xdr:cNvSpPr/>
      </xdr:nvSpPr>
      <xdr:spPr>
        <a:xfrm>
          <a:off x="7810500" y="10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79818</xdr:rowOff>
    </xdr:from>
    <xdr:ext cx="469744" cy="259045"/>
    <xdr:sp macro="" textlink="">
      <xdr:nvSpPr>
        <xdr:cNvPr id="385" name="テキスト ボックス 384"/>
        <xdr:cNvSpPr txBox="1"/>
      </xdr:nvSpPr>
      <xdr:spPr>
        <a:xfrm>
          <a:off x="7626428" y="10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2783</xdr:rowOff>
    </xdr:from>
    <xdr:to>
      <xdr:col>36</xdr:col>
      <xdr:colOff>165100</xdr:colOff>
      <xdr:row>59</xdr:row>
      <xdr:rowOff>104383</xdr:rowOff>
    </xdr:to>
    <xdr:sp macro="" textlink="">
      <xdr:nvSpPr>
        <xdr:cNvPr id="386" name="楕円 385"/>
        <xdr:cNvSpPr/>
      </xdr:nvSpPr>
      <xdr:spPr>
        <a:xfrm>
          <a:off x="6921500" y="101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95510</xdr:rowOff>
    </xdr:from>
    <xdr:ext cx="469744" cy="259045"/>
    <xdr:sp macro="" textlink="">
      <xdr:nvSpPr>
        <xdr:cNvPr id="387" name="テキスト ボックス 386"/>
        <xdr:cNvSpPr txBox="1"/>
      </xdr:nvSpPr>
      <xdr:spPr>
        <a:xfrm>
          <a:off x="6737428" y="102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71620</xdr:rowOff>
    </xdr:from>
    <xdr:to>
      <xdr:col>55</xdr:col>
      <xdr:colOff>0</xdr:colOff>
      <xdr:row>79</xdr:row>
      <xdr:rowOff>93228</xdr:rowOff>
    </xdr:to>
    <xdr:cxnSp macro="">
      <xdr:nvCxnSpPr>
        <xdr:cNvPr id="418" name="直線コネクタ 417"/>
        <xdr:cNvCxnSpPr/>
      </xdr:nvCxnSpPr>
      <xdr:spPr>
        <a:xfrm flipV="1">
          <a:off x="9639300" y="13616170"/>
          <a:ext cx="8382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93228</xdr:rowOff>
    </xdr:from>
    <xdr:to>
      <xdr:col>50</xdr:col>
      <xdr:colOff>114300</xdr:colOff>
      <xdr:row>79</xdr:row>
      <xdr:rowOff>93827</xdr:rowOff>
    </xdr:to>
    <xdr:cxnSp macro="">
      <xdr:nvCxnSpPr>
        <xdr:cNvPr id="421" name="直線コネクタ 420"/>
        <xdr:cNvCxnSpPr/>
      </xdr:nvCxnSpPr>
      <xdr:spPr>
        <a:xfrm flipV="1">
          <a:off x="8750300" y="13637778"/>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93534</xdr:rowOff>
    </xdr:from>
    <xdr:to>
      <xdr:col>45</xdr:col>
      <xdr:colOff>177800</xdr:colOff>
      <xdr:row>79</xdr:row>
      <xdr:rowOff>93827</xdr:rowOff>
    </xdr:to>
    <xdr:cxnSp macro="">
      <xdr:nvCxnSpPr>
        <xdr:cNvPr id="424" name="直線コネクタ 423"/>
        <xdr:cNvCxnSpPr/>
      </xdr:nvCxnSpPr>
      <xdr:spPr>
        <a:xfrm>
          <a:off x="7861300" y="13638084"/>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79284</xdr:rowOff>
    </xdr:from>
    <xdr:to>
      <xdr:col>41</xdr:col>
      <xdr:colOff>50800</xdr:colOff>
      <xdr:row>79</xdr:row>
      <xdr:rowOff>93534</xdr:rowOff>
    </xdr:to>
    <xdr:cxnSp macro="">
      <xdr:nvCxnSpPr>
        <xdr:cNvPr id="427" name="直線コネクタ 426"/>
        <xdr:cNvCxnSpPr/>
      </xdr:nvCxnSpPr>
      <xdr:spPr>
        <a:xfrm>
          <a:off x="6972300" y="13623834"/>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20820</xdr:rowOff>
    </xdr:from>
    <xdr:to>
      <xdr:col>55</xdr:col>
      <xdr:colOff>50800</xdr:colOff>
      <xdr:row>79</xdr:row>
      <xdr:rowOff>122420</xdr:rowOff>
    </xdr:to>
    <xdr:sp macro="" textlink="">
      <xdr:nvSpPr>
        <xdr:cNvPr id="437" name="楕円 436"/>
        <xdr:cNvSpPr/>
      </xdr:nvSpPr>
      <xdr:spPr>
        <a:xfrm>
          <a:off x="10426700" y="13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42428</xdr:rowOff>
    </xdr:from>
    <xdr:to>
      <xdr:col>50</xdr:col>
      <xdr:colOff>165100</xdr:colOff>
      <xdr:row>79</xdr:row>
      <xdr:rowOff>144028</xdr:rowOff>
    </xdr:to>
    <xdr:sp macro="" textlink="">
      <xdr:nvSpPr>
        <xdr:cNvPr id="439" name="楕円 438"/>
        <xdr:cNvSpPr/>
      </xdr:nvSpPr>
      <xdr:spPr>
        <a:xfrm>
          <a:off x="9588500" y="135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135155</xdr:rowOff>
    </xdr:from>
    <xdr:ext cx="378565" cy="259045"/>
    <xdr:sp macro="" textlink="">
      <xdr:nvSpPr>
        <xdr:cNvPr id="440" name="テキスト ボックス 439"/>
        <xdr:cNvSpPr txBox="1"/>
      </xdr:nvSpPr>
      <xdr:spPr>
        <a:xfrm>
          <a:off x="9450017" y="13679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43027</xdr:rowOff>
    </xdr:from>
    <xdr:to>
      <xdr:col>46</xdr:col>
      <xdr:colOff>38100</xdr:colOff>
      <xdr:row>79</xdr:row>
      <xdr:rowOff>144627</xdr:rowOff>
    </xdr:to>
    <xdr:sp macro="" textlink="">
      <xdr:nvSpPr>
        <xdr:cNvPr id="441" name="楕円 440"/>
        <xdr:cNvSpPr/>
      </xdr:nvSpPr>
      <xdr:spPr>
        <a:xfrm>
          <a:off x="8699500" y="135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135754</xdr:rowOff>
    </xdr:from>
    <xdr:ext cx="378565" cy="259045"/>
    <xdr:sp macro="" textlink="">
      <xdr:nvSpPr>
        <xdr:cNvPr id="442" name="テキスト ボックス 441"/>
        <xdr:cNvSpPr txBox="1"/>
      </xdr:nvSpPr>
      <xdr:spPr>
        <a:xfrm>
          <a:off x="8561017" y="1368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42734</xdr:rowOff>
    </xdr:from>
    <xdr:to>
      <xdr:col>41</xdr:col>
      <xdr:colOff>101600</xdr:colOff>
      <xdr:row>79</xdr:row>
      <xdr:rowOff>144334</xdr:rowOff>
    </xdr:to>
    <xdr:sp macro="" textlink="">
      <xdr:nvSpPr>
        <xdr:cNvPr id="443" name="楕円 442"/>
        <xdr:cNvSpPr/>
      </xdr:nvSpPr>
      <xdr:spPr>
        <a:xfrm>
          <a:off x="7810500" y="135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135461</xdr:rowOff>
    </xdr:from>
    <xdr:ext cx="378565" cy="259045"/>
    <xdr:sp macro="" textlink="">
      <xdr:nvSpPr>
        <xdr:cNvPr id="444" name="テキスト ボックス 443"/>
        <xdr:cNvSpPr txBox="1"/>
      </xdr:nvSpPr>
      <xdr:spPr>
        <a:xfrm>
          <a:off x="7672017" y="13680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28484</xdr:rowOff>
    </xdr:from>
    <xdr:to>
      <xdr:col>36</xdr:col>
      <xdr:colOff>165100</xdr:colOff>
      <xdr:row>79</xdr:row>
      <xdr:rowOff>130084</xdr:rowOff>
    </xdr:to>
    <xdr:sp macro="" textlink="">
      <xdr:nvSpPr>
        <xdr:cNvPr id="445" name="楕円 444"/>
        <xdr:cNvSpPr/>
      </xdr:nvSpPr>
      <xdr:spPr>
        <a:xfrm>
          <a:off x="6921500" y="13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121211</xdr:rowOff>
    </xdr:from>
    <xdr:ext cx="469744" cy="259045"/>
    <xdr:sp macro="" textlink="">
      <xdr:nvSpPr>
        <xdr:cNvPr id="446" name="テキスト ボックス 445"/>
        <xdr:cNvSpPr txBox="1"/>
      </xdr:nvSpPr>
      <xdr:spPr>
        <a:xfrm>
          <a:off x="6737428" y="1366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54318</xdr:rowOff>
    </xdr:from>
    <xdr:to>
      <xdr:col>55</xdr:col>
      <xdr:colOff>0</xdr:colOff>
      <xdr:row>98</xdr:row>
      <xdr:rowOff>88686</xdr:rowOff>
    </xdr:to>
    <xdr:cxnSp macro="">
      <xdr:nvCxnSpPr>
        <xdr:cNvPr id="473" name="直線コネクタ 472"/>
        <xdr:cNvCxnSpPr/>
      </xdr:nvCxnSpPr>
      <xdr:spPr>
        <a:xfrm flipV="1">
          <a:off x="9639300" y="16856418"/>
          <a:ext cx="8382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63821</xdr:rowOff>
    </xdr:from>
    <xdr:to>
      <xdr:col>50</xdr:col>
      <xdr:colOff>114300</xdr:colOff>
      <xdr:row>98</xdr:row>
      <xdr:rowOff>88686</xdr:rowOff>
    </xdr:to>
    <xdr:cxnSp macro="">
      <xdr:nvCxnSpPr>
        <xdr:cNvPr id="476" name="直線コネクタ 475"/>
        <xdr:cNvCxnSpPr/>
      </xdr:nvCxnSpPr>
      <xdr:spPr>
        <a:xfrm>
          <a:off x="8750300" y="16865921"/>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63821</xdr:rowOff>
    </xdr:from>
    <xdr:to>
      <xdr:col>45</xdr:col>
      <xdr:colOff>177800</xdr:colOff>
      <xdr:row>98</xdr:row>
      <xdr:rowOff>71441</xdr:rowOff>
    </xdr:to>
    <xdr:cxnSp macro="">
      <xdr:nvCxnSpPr>
        <xdr:cNvPr id="479" name="直線コネクタ 478"/>
        <xdr:cNvCxnSpPr/>
      </xdr:nvCxnSpPr>
      <xdr:spPr>
        <a:xfrm flipV="1">
          <a:off x="7861300" y="1686592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71441</xdr:rowOff>
    </xdr:from>
    <xdr:to>
      <xdr:col>41</xdr:col>
      <xdr:colOff>50800</xdr:colOff>
      <xdr:row>98</xdr:row>
      <xdr:rowOff>79271</xdr:rowOff>
    </xdr:to>
    <xdr:cxnSp macro="">
      <xdr:nvCxnSpPr>
        <xdr:cNvPr id="482" name="直線コネクタ 481"/>
        <xdr:cNvCxnSpPr/>
      </xdr:nvCxnSpPr>
      <xdr:spPr>
        <a:xfrm flipV="1">
          <a:off x="6972300" y="16873541"/>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3518</xdr:rowOff>
    </xdr:from>
    <xdr:to>
      <xdr:col>55</xdr:col>
      <xdr:colOff>50800</xdr:colOff>
      <xdr:row>98</xdr:row>
      <xdr:rowOff>105118</xdr:rowOff>
    </xdr:to>
    <xdr:sp macro="" textlink="">
      <xdr:nvSpPr>
        <xdr:cNvPr id="492" name="楕円 491"/>
        <xdr:cNvSpPr/>
      </xdr:nvSpPr>
      <xdr:spPr>
        <a:xfrm>
          <a:off x="10426700" y="168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37886</xdr:rowOff>
    </xdr:from>
    <xdr:to>
      <xdr:col>50</xdr:col>
      <xdr:colOff>165100</xdr:colOff>
      <xdr:row>98</xdr:row>
      <xdr:rowOff>139486</xdr:rowOff>
    </xdr:to>
    <xdr:sp macro="" textlink="">
      <xdr:nvSpPr>
        <xdr:cNvPr id="494" name="楕円 493"/>
        <xdr:cNvSpPr/>
      </xdr:nvSpPr>
      <xdr:spPr>
        <a:xfrm>
          <a:off x="9588500" y="16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130613</xdr:rowOff>
    </xdr:from>
    <xdr:ext cx="534377" cy="259045"/>
    <xdr:sp macro="" textlink="">
      <xdr:nvSpPr>
        <xdr:cNvPr id="495" name="テキスト ボックス 494"/>
        <xdr:cNvSpPr txBox="1"/>
      </xdr:nvSpPr>
      <xdr:spPr>
        <a:xfrm>
          <a:off x="9372111" y="169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13021</xdr:rowOff>
    </xdr:from>
    <xdr:to>
      <xdr:col>46</xdr:col>
      <xdr:colOff>38100</xdr:colOff>
      <xdr:row>98</xdr:row>
      <xdr:rowOff>114621</xdr:rowOff>
    </xdr:to>
    <xdr:sp macro="" textlink="">
      <xdr:nvSpPr>
        <xdr:cNvPr id="496" name="楕円 495"/>
        <xdr:cNvSpPr/>
      </xdr:nvSpPr>
      <xdr:spPr>
        <a:xfrm>
          <a:off x="8699500" y="168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105748</xdr:rowOff>
    </xdr:from>
    <xdr:ext cx="534377" cy="259045"/>
    <xdr:sp macro="" textlink="">
      <xdr:nvSpPr>
        <xdr:cNvPr id="497" name="テキスト ボックス 496"/>
        <xdr:cNvSpPr txBox="1"/>
      </xdr:nvSpPr>
      <xdr:spPr>
        <a:xfrm>
          <a:off x="8483111" y="169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20641</xdr:rowOff>
    </xdr:from>
    <xdr:to>
      <xdr:col>41</xdr:col>
      <xdr:colOff>101600</xdr:colOff>
      <xdr:row>98</xdr:row>
      <xdr:rowOff>122241</xdr:rowOff>
    </xdr:to>
    <xdr:sp macro="" textlink="">
      <xdr:nvSpPr>
        <xdr:cNvPr id="498" name="楕円 497"/>
        <xdr:cNvSpPr/>
      </xdr:nvSpPr>
      <xdr:spPr>
        <a:xfrm>
          <a:off x="7810500" y="168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113368</xdr:rowOff>
    </xdr:from>
    <xdr:ext cx="534377" cy="259045"/>
    <xdr:sp macro="" textlink="">
      <xdr:nvSpPr>
        <xdr:cNvPr id="499" name="テキスト ボックス 498"/>
        <xdr:cNvSpPr txBox="1"/>
      </xdr:nvSpPr>
      <xdr:spPr>
        <a:xfrm>
          <a:off x="7594111" y="169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28471</xdr:rowOff>
    </xdr:from>
    <xdr:to>
      <xdr:col>36</xdr:col>
      <xdr:colOff>165100</xdr:colOff>
      <xdr:row>98</xdr:row>
      <xdr:rowOff>130071</xdr:rowOff>
    </xdr:to>
    <xdr:sp macro="" textlink="">
      <xdr:nvSpPr>
        <xdr:cNvPr id="500" name="楕円 499"/>
        <xdr:cNvSpPr/>
      </xdr:nvSpPr>
      <xdr:spPr>
        <a:xfrm>
          <a:off x="6921500" y="1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121198</xdr:rowOff>
    </xdr:from>
    <xdr:ext cx="534377" cy="259045"/>
    <xdr:sp macro="" textlink="">
      <xdr:nvSpPr>
        <xdr:cNvPr id="501" name="テキスト ボックス 500"/>
        <xdr:cNvSpPr txBox="1"/>
      </xdr:nvSpPr>
      <xdr:spPr>
        <a:xfrm>
          <a:off x="6705111" y="1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91275</xdr:rowOff>
    </xdr:from>
    <xdr:to>
      <xdr:col>85</xdr:col>
      <xdr:colOff>127000</xdr:colOff>
      <xdr:row>38</xdr:row>
      <xdr:rowOff>92380</xdr:rowOff>
    </xdr:to>
    <xdr:cxnSp macro="">
      <xdr:nvCxnSpPr>
        <xdr:cNvPr id="531" name="直線コネクタ 530"/>
        <xdr:cNvCxnSpPr/>
      </xdr:nvCxnSpPr>
      <xdr:spPr>
        <a:xfrm>
          <a:off x="15481300" y="660637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91275</xdr:rowOff>
    </xdr:from>
    <xdr:to>
      <xdr:col>81</xdr:col>
      <xdr:colOff>50800</xdr:colOff>
      <xdr:row>38</xdr:row>
      <xdr:rowOff>165646</xdr:rowOff>
    </xdr:to>
    <xdr:cxnSp macro="">
      <xdr:nvCxnSpPr>
        <xdr:cNvPr id="534" name="直線コネクタ 533"/>
        <xdr:cNvCxnSpPr/>
      </xdr:nvCxnSpPr>
      <xdr:spPr>
        <a:xfrm flipV="1">
          <a:off x="14592300" y="6606375"/>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40297</xdr:rowOff>
    </xdr:from>
    <xdr:to>
      <xdr:col>76</xdr:col>
      <xdr:colOff>114300</xdr:colOff>
      <xdr:row>38</xdr:row>
      <xdr:rowOff>165646</xdr:rowOff>
    </xdr:to>
    <xdr:cxnSp macro="">
      <xdr:nvCxnSpPr>
        <xdr:cNvPr id="537" name="直線コネクタ 536"/>
        <xdr:cNvCxnSpPr/>
      </xdr:nvCxnSpPr>
      <xdr:spPr>
        <a:xfrm>
          <a:off x="13703300" y="6212497"/>
          <a:ext cx="889000" cy="4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40297</xdr:rowOff>
    </xdr:from>
    <xdr:to>
      <xdr:col>71</xdr:col>
      <xdr:colOff>177800</xdr:colOff>
      <xdr:row>38</xdr:row>
      <xdr:rowOff>88494</xdr:rowOff>
    </xdr:to>
    <xdr:cxnSp macro="">
      <xdr:nvCxnSpPr>
        <xdr:cNvPr id="540" name="直線コネクタ 539"/>
        <xdr:cNvCxnSpPr/>
      </xdr:nvCxnSpPr>
      <xdr:spPr>
        <a:xfrm flipV="1">
          <a:off x="12814300" y="6212497"/>
          <a:ext cx="889000" cy="3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41580</xdr:rowOff>
    </xdr:from>
    <xdr:to>
      <xdr:col>85</xdr:col>
      <xdr:colOff>177800</xdr:colOff>
      <xdr:row>38</xdr:row>
      <xdr:rowOff>143180</xdr:rowOff>
    </xdr:to>
    <xdr:sp macro="" textlink="">
      <xdr:nvSpPr>
        <xdr:cNvPr id="550" name="楕円 549"/>
        <xdr:cNvSpPr/>
      </xdr:nvSpPr>
      <xdr:spPr>
        <a:xfrm>
          <a:off x="162687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20007</xdr:rowOff>
    </xdr:from>
    <xdr:ext cx="534377" cy="259045"/>
    <xdr:sp macro="" textlink="">
      <xdr:nvSpPr>
        <xdr:cNvPr id="551" name="消防費該当値テキスト"/>
        <xdr:cNvSpPr txBox="1"/>
      </xdr:nvSpPr>
      <xdr:spPr>
        <a:xfrm>
          <a:off x="16370300"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40475</xdr:rowOff>
    </xdr:from>
    <xdr:to>
      <xdr:col>81</xdr:col>
      <xdr:colOff>101600</xdr:colOff>
      <xdr:row>38</xdr:row>
      <xdr:rowOff>142075</xdr:rowOff>
    </xdr:to>
    <xdr:sp macro="" textlink="">
      <xdr:nvSpPr>
        <xdr:cNvPr id="552" name="楕円 551"/>
        <xdr:cNvSpPr/>
      </xdr:nvSpPr>
      <xdr:spPr>
        <a:xfrm>
          <a:off x="15430500" y="65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133202</xdr:rowOff>
    </xdr:from>
    <xdr:ext cx="534377" cy="259045"/>
    <xdr:sp macro="" textlink="">
      <xdr:nvSpPr>
        <xdr:cNvPr id="553" name="テキスト ボックス 552"/>
        <xdr:cNvSpPr txBox="1"/>
      </xdr:nvSpPr>
      <xdr:spPr>
        <a:xfrm>
          <a:off x="15214111" y="66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114846</xdr:rowOff>
    </xdr:from>
    <xdr:to>
      <xdr:col>76</xdr:col>
      <xdr:colOff>165100</xdr:colOff>
      <xdr:row>39</xdr:row>
      <xdr:rowOff>44996</xdr:rowOff>
    </xdr:to>
    <xdr:sp macro="" textlink="">
      <xdr:nvSpPr>
        <xdr:cNvPr id="554" name="楕円 553"/>
        <xdr:cNvSpPr/>
      </xdr:nvSpPr>
      <xdr:spPr>
        <a:xfrm>
          <a:off x="14541500" y="66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36123</xdr:rowOff>
    </xdr:from>
    <xdr:ext cx="534377" cy="259045"/>
    <xdr:sp macro="" textlink="">
      <xdr:nvSpPr>
        <xdr:cNvPr id="555" name="テキスト ボックス 554"/>
        <xdr:cNvSpPr txBox="1"/>
      </xdr:nvSpPr>
      <xdr:spPr>
        <a:xfrm>
          <a:off x="14325111" y="672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160947</xdr:rowOff>
    </xdr:from>
    <xdr:to>
      <xdr:col>72</xdr:col>
      <xdr:colOff>38100</xdr:colOff>
      <xdr:row>36</xdr:row>
      <xdr:rowOff>91097</xdr:rowOff>
    </xdr:to>
    <xdr:sp macro="" textlink="">
      <xdr:nvSpPr>
        <xdr:cNvPr id="556" name="楕円 555"/>
        <xdr:cNvSpPr/>
      </xdr:nvSpPr>
      <xdr:spPr>
        <a:xfrm>
          <a:off x="13652500" y="61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107624</xdr:rowOff>
    </xdr:from>
    <xdr:ext cx="534377" cy="259045"/>
    <xdr:sp macro="" textlink="">
      <xdr:nvSpPr>
        <xdr:cNvPr id="557" name="テキスト ボックス 556"/>
        <xdr:cNvSpPr txBox="1"/>
      </xdr:nvSpPr>
      <xdr:spPr>
        <a:xfrm>
          <a:off x="13436111" y="59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37694</xdr:rowOff>
    </xdr:from>
    <xdr:to>
      <xdr:col>67</xdr:col>
      <xdr:colOff>101600</xdr:colOff>
      <xdr:row>38</xdr:row>
      <xdr:rowOff>139294</xdr:rowOff>
    </xdr:to>
    <xdr:sp macro="" textlink="">
      <xdr:nvSpPr>
        <xdr:cNvPr id="558" name="楕円 557"/>
        <xdr:cNvSpPr/>
      </xdr:nvSpPr>
      <xdr:spPr>
        <a:xfrm>
          <a:off x="12763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130421</xdr:rowOff>
    </xdr:from>
    <xdr:ext cx="534377" cy="259045"/>
    <xdr:sp macro="" textlink="">
      <xdr:nvSpPr>
        <xdr:cNvPr id="559" name="テキスト ボックス 558"/>
        <xdr:cNvSpPr txBox="1"/>
      </xdr:nvSpPr>
      <xdr:spPr>
        <a:xfrm>
          <a:off x="12547111" y="66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76291</xdr:rowOff>
    </xdr:from>
    <xdr:to>
      <xdr:col>85</xdr:col>
      <xdr:colOff>127000</xdr:colOff>
      <xdr:row>59</xdr:row>
      <xdr:rowOff>101339</xdr:rowOff>
    </xdr:to>
    <xdr:cxnSp macro="">
      <xdr:nvCxnSpPr>
        <xdr:cNvPr id="591" name="直線コネクタ 590"/>
        <xdr:cNvCxnSpPr/>
      </xdr:nvCxnSpPr>
      <xdr:spPr>
        <a:xfrm flipV="1">
          <a:off x="15481300" y="10020391"/>
          <a:ext cx="838200" cy="19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101339</xdr:rowOff>
    </xdr:from>
    <xdr:to>
      <xdr:col>81</xdr:col>
      <xdr:colOff>50800</xdr:colOff>
      <xdr:row>59</xdr:row>
      <xdr:rowOff>124820</xdr:rowOff>
    </xdr:to>
    <xdr:cxnSp macro="">
      <xdr:nvCxnSpPr>
        <xdr:cNvPr id="594" name="直線コネクタ 593"/>
        <xdr:cNvCxnSpPr/>
      </xdr:nvCxnSpPr>
      <xdr:spPr>
        <a:xfrm flipV="1">
          <a:off x="14592300" y="10216889"/>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28742</xdr:rowOff>
    </xdr:from>
    <xdr:to>
      <xdr:col>76</xdr:col>
      <xdr:colOff>114300</xdr:colOff>
      <xdr:row>59</xdr:row>
      <xdr:rowOff>124820</xdr:rowOff>
    </xdr:to>
    <xdr:cxnSp macro="">
      <xdr:nvCxnSpPr>
        <xdr:cNvPr id="597" name="直線コネクタ 596"/>
        <xdr:cNvCxnSpPr/>
      </xdr:nvCxnSpPr>
      <xdr:spPr>
        <a:xfrm>
          <a:off x="13703300" y="10144292"/>
          <a:ext cx="8890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28742</xdr:rowOff>
    </xdr:from>
    <xdr:to>
      <xdr:col>71</xdr:col>
      <xdr:colOff>177800</xdr:colOff>
      <xdr:row>59</xdr:row>
      <xdr:rowOff>93838</xdr:rowOff>
    </xdr:to>
    <xdr:cxnSp macro="">
      <xdr:nvCxnSpPr>
        <xdr:cNvPr id="600" name="直線コネクタ 599"/>
        <xdr:cNvCxnSpPr/>
      </xdr:nvCxnSpPr>
      <xdr:spPr>
        <a:xfrm flipV="1">
          <a:off x="12814300" y="10144292"/>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25491</xdr:rowOff>
    </xdr:from>
    <xdr:to>
      <xdr:col>85</xdr:col>
      <xdr:colOff>177800</xdr:colOff>
      <xdr:row>58</xdr:row>
      <xdr:rowOff>127091</xdr:rowOff>
    </xdr:to>
    <xdr:sp macro="" textlink="">
      <xdr:nvSpPr>
        <xdr:cNvPr id="610" name="楕円 609"/>
        <xdr:cNvSpPr/>
      </xdr:nvSpPr>
      <xdr:spPr>
        <a:xfrm>
          <a:off x="16268700" y="99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3918</xdr:rowOff>
    </xdr:from>
    <xdr:ext cx="534377" cy="259045"/>
    <xdr:sp macro="" textlink="">
      <xdr:nvSpPr>
        <xdr:cNvPr id="611" name="教育費該当値テキスト"/>
        <xdr:cNvSpPr txBox="1"/>
      </xdr:nvSpPr>
      <xdr:spPr>
        <a:xfrm>
          <a:off x="16370300" y="99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50539</xdr:rowOff>
    </xdr:from>
    <xdr:to>
      <xdr:col>81</xdr:col>
      <xdr:colOff>101600</xdr:colOff>
      <xdr:row>59</xdr:row>
      <xdr:rowOff>152139</xdr:rowOff>
    </xdr:to>
    <xdr:sp macro="" textlink="">
      <xdr:nvSpPr>
        <xdr:cNvPr id="612" name="楕円 611"/>
        <xdr:cNvSpPr/>
      </xdr:nvSpPr>
      <xdr:spPr>
        <a:xfrm>
          <a:off x="15430500" y="101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143266</xdr:rowOff>
    </xdr:from>
    <xdr:ext cx="534377" cy="259045"/>
    <xdr:sp macro="" textlink="">
      <xdr:nvSpPr>
        <xdr:cNvPr id="613" name="テキスト ボックス 612"/>
        <xdr:cNvSpPr txBox="1"/>
      </xdr:nvSpPr>
      <xdr:spPr>
        <a:xfrm>
          <a:off x="15214111" y="102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74020</xdr:rowOff>
    </xdr:from>
    <xdr:to>
      <xdr:col>76</xdr:col>
      <xdr:colOff>165100</xdr:colOff>
      <xdr:row>60</xdr:row>
      <xdr:rowOff>4170</xdr:rowOff>
    </xdr:to>
    <xdr:sp macro="" textlink="">
      <xdr:nvSpPr>
        <xdr:cNvPr id="614" name="楕円 613"/>
        <xdr:cNvSpPr/>
      </xdr:nvSpPr>
      <xdr:spPr>
        <a:xfrm>
          <a:off x="14541500" y="101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166747</xdr:rowOff>
    </xdr:from>
    <xdr:ext cx="534377" cy="259045"/>
    <xdr:sp macro="" textlink="">
      <xdr:nvSpPr>
        <xdr:cNvPr id="615" name="テキスト ボックス 614"/>
        <xdr:cNvSpPr txBox="1"/>
      </xdr:nvSpPr>
      <xdr:spPr>
        <a:xfrm>
          <a:off x="14325111" y="1028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149392</xdr:rowOff>
    </xdr:from>
    <xdr:to>
      <xdr:col>72</xdr:col>
      <xdr:colOff>38100</xdr:colOff>
      <xdr:row>59</xdr:row>
      <xdr:rowOff>79542</xdr:rowOff>
    </xdr:to>
    <xdr:sp macro="" textlink="">
      <xdr:nvSpPr>
        <xdr:cNvPr id="616" name="楕円 615"/>
        <xdr:cNvSpPr/>
      </xdr:nvSpPr>
      <xdr:spPr>
        <a:xfrm>
          <a:off x="13652500" y="100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70669</xdr:rowOff>
    </xdr:from>
    <xdr:ext cx="534377" cy="259045"/>
    <xdr:sp macro="" textlink="">
      <xdr:nvSpPr>
        <xdr:cNvPr id="617" name="テキスト ボックス 616"/>
        <xdr:cNvSpPr txBox="1"/>
      </xdr:nvSpPr>
      <xdr:spPr>
        <a:xfrm>
          <a:off x="13436111" y="10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43038</xdr:rowOff>
    </xdr:from>
    <xdr:to>
      <xdr:col>67</xdr:col>
      <xdr:colOff>101600</xdr:colOff>
      <xdr:row>59</xdr:row>
      <xdr:rowOff>144638</xdr:rowOff>
    </xdr:to>
    <xdr:sp macro="" textlink="">
      <xdr:nvSpPr>
        <xdr:cNvPr id="618" name="楕円 617"/>
        <xdr:cNvSpPr/>
      </xdr:nvSpPr>
      <xdr:spPr>
        <a:xfrm>
          <a:off x="12763500" y="101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135765</xdr:rowOff>
    </xdr:from>
    <xdr:ext cx="534377" cy="259045"/>
    <xdr:sp macro="" textlink="">
      <xdr:nvSpPr>
        <xdr:cNvPr id="619" name="テキスト ボックス 618"/>
        <xdr:cNvSpPr txBox="1"/>
      </xdr:nvSpPr>
      <xdr:spPr>
        <a:xfrm>
          <a:off x="12547111" y="1025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41483</xdr:rowOff>
    </xdr:from>
    <xdr:to>
      <xdr:col>85</xdr:col>
      <xdr:colOff>127000</xdr:colOff>
      <xdr:row>79</xdr:row>
      <xdr:rowOff>44450</xdr:rowOff>
    </xdr:to>
    <xdr:cxnSp macro="">
      <xdr:nvCxnSpPr>
        <xdr:cNvPr id="648" name="直線コネクタ 647"/>
        <xdr:cNvCxnSpPr/>
      </xdr:nvCxnSpPr>
      <xdr:spPr>
        <a:xfrm>
          <a:off x="15481300" y="13586033"/>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41483</xdr:rowOff>
    </xdr:from>
    <xdr:to>
      <xdr:col>81</xdr:col>
      <xdr:colOff>50800</xdr:colOff>
      <xdr:row>79</xdr:row>
      <xdr:rowOff>44450</xdr:rowOff>
    </xdr:to>
    <xdr:cxnSp macro="">
      <xdr:nvCxnSpPr>
        <xdr:cNvPr id="651" name="直線コネクタ 650"/>
        <xdr:cNvCxnSpPr/>
      </xdr:nvCxnSpPr>
      <xdr:spPr>
        <a:xfrm flipV="1">
          <a:off x="14592300" y="13586033"/>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43924</xdr:rowOff>
    </xdr:from>
    <xdr:to>
      <xdr:col>76</xdr:col>
      <xdr:colOff>114300</xdr:colOff>
      <xdr:row>79</xdr:row>
      <xdr:rowOff>44450</xdr:rowOff>
    </xdr:to>
    <xdr:cxnSp macro="">
      <xdr:nvCxnSpPr>
        <xdr:cNvPr id="654" name="直線コネクタ 653"/>
        <xdr:cNvCxnSpPr/>
      </xdr:nvCxnSpPr>
      <xdr:spPr>
        <a:xfrm>
          <a:off x="13703300" y="1358847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43924</xdr:rowOff>
    </xdr:from>
    <xdr:to>
      <xdr:col>71</xdr:col>
      <xdr:colOff>177800</xdr:colOff>
      <xdr:row>79</xdr:row>
      <xdr:rowOff>44149</xdr:rowOff>
    </xdr:to>
    <xdr:cxnSp macro="">
      <xdr:nvCxnSpPr>
        <xdr:cNvPr id="657" name="直線コネクタ 656"/>
        <xdr:cNvCxnSpPr/>
      </xdr:nvCxnSpPr>
      <xdr:spPr>
        <a:xfrm flipV="1">
          <a:off x="12814300" y="13588474"/>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162133</xdr:rowOff>
    </xdr:from>
    <xdr:to>
      <xdr:col>81</xdr:col>
      <xdr:colOff>101600</xdr:colOff>
      <xdr:row>79</xdr:row>
      <xdr:rowOff>92283</xdr:rowOff>
    </xdr:to>
    <xdr:sp macro="" textlink="">
      <xdr:nvSpPr>
        <xdr:cNvPr id="669" name="楕円 668"/>
        <xdr:cNvSpPr/>
      </xdr:nvSpPr>
      <xdr:spPr>
        <a:xfrm>
          <a:off x="154305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83410</xdr:rowOff>
    </xdr:from>
    <xdr:ext cx="378565" cy="259045"/>
    <xdr:sp macro="" textlink="">
      <xdr:nvSpPr>
        <xdr:cNvPr id="670" name="テキスト ボックス 669"/>
        <xdr:cNvSpPr txBox="1"/>
      </xdr:nvSpPr>
      <xdr:spPr>
        <a:xfrm>
          <a:off x="15292017" y="1362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164574</xdr:rowOff>
    </xdr:from>
    <xdr:to>
      <xdr:col>72</xdr:col>
      <xdr:colOff>38100</xdr:colOff>
      <xdr:row>79</xdr:row>
      <xdr:rowOff>94724</xdr:rowOff>
    </xdr:to>
    <xdr:sp macro="" textlink="">
      <xdr:nvSpPr>
        <xdr:cNvPr id="673" name="楕円 672"/>
        <xdr:cNvSpPr/>
      </xdr:nvSpPr>
      <xdr:spPr>
        <a:xfrm>
          <a:off x="13652500" y="135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85851</xdr:rowOff>
    </xdr:from>
    <xdr:ext cx="378565" cy="259045"/>
    <xdr:sp macro="" textlink="">
      <xdr:nvSpPr>
        <xdr:cNvPr id="674" name="テキスト ボックス 673"/>
        <xdr:cNvSpPr txBox="1"/>
      </xdr:nvSpPr>
      <xdr:spPr>
        <a:xfrm>
          <a:off x="13514017" y="1363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164799</xdr:rowOff>
    </xdr:from>
    <xdr:to>
      <xdr:col>67</xdr:col>
      <xdr:colOff>101600</xdr:colOff>
      <xdr:row>79</xdr:row>
      <xdr:rowOff>94949</xdr:rowOff>
    </xdr:to>
    <xdr:sp macro="" textlink="">
      <xdr:nvSpPr>
        <xdr:cNvPr id="675" name="楕円 674"/>
        <xdr:cNvSpPr/>
      </xdr:nvSpPr>
      <xdr:spPr>
        <a:xfrm>
          <a:off x="12763500" y="135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86076</xdr:rowOff>
    </xdr:from>
    <xdr:ext cx="313932" cy="259045"/>
    <xdr:sp macro="" textlink="">
      <xdr:nvSpPr>
        <xdr:cNvPr id="676" name="テキスト ボックス 675"/>
        <xdr:cNvSpPr txBox="1"/>
      </xdr:nvSpPr>
      <xdr:spPr>
        <a:xfrm>
          <a:off x="12657333" y="13630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47461</xdr:rowOff>
    </xdr:from>
    <xdr:to>
      <xdr:col>85</xdr:col>
      <xdr:colOff>127000</xdr:colOff>
      <xdr:row>97</xdr:row>
      <xdr:rowOff>49721</xdr:rowOff>
    </xdr:to>
    <xdr:cxnSp macro="">
      <xdr:nvCxnSpPr>
        <xdr:cNvPr id="705" name="直線コネクタ 704"/>
        <xdr:cNvCxnSpPr/>
      </xdr:nvCxnSpPr>
      <xdr:spPr>
        <a:xfrm flipV="1">
          <a:off x="15481300" y="16678111"/>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49721</xdr:rowOff>
    </xdr:from>
    <xdr:to>
      <xdr:col>81</xdr:col>
      <xdr:colOff>50800</xdr:colOff>
      <xdr:row>97</xdr:row>
      <xdr:rowOff>78067</xdr:rowOff>
    </xdr:to>
    <xdr:cxnSp macro="">
      <xdr:nvCxnSpPr>
        <xdr:cNvPr id="708" name="直線コネクタ 707"/>
        <xdr:cNvCxnSpPr/>
      </xdr:nvCxnSpPr>
      <xdr:spPr>
        <a:xfrm flipV="1">
          <a:off x="14592300" y="1668037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78067</xdr:rowOff>
    </xdr:from>
    <xdr:to>
      <xdr:col>76</xdr:col>
      <xdr:colOff>114300</xdr:colOff>
      <xdr:row>97</xdr:row>
      <xdr:rowOff>85026</xdr:rowOff>
    </xdr:to>
    <xdr:cxnSp macro="">
      <xdr:nvCxnSpPr>
        <xdr:cNvPr id="711" name="直線コネクタ 710"/>
        <xdr:cNvCxnSpPr/>
      </xdr:nvCxnSpPr>
      <xdr:spPr>
        <a:xfrm flipV="1">
          <a:off x="13703300" y="16708717"/>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66497</xdr:rowOff>
    </xdr:from>
    <xdr:to>
      <xdr:col>71</xdr:col>
      <xdr:colOff>177800</xdr:colOff>
      <xdr:row>97</xdr:row>
      <xdr:rowOff>85026</xdr:rowOff>
    </xdr:to>
    <xdr:cxnSp macro="">
      <xdr:nvCxnSpPr>
        <xdr:cNvPr id="714" name="直線コネクタ 713"/>
        <xdr:cNvCxnSpPr/>
      </xdr:nvCxnSpPr>
      <xdr:spPr>
        <a:xfrm>
          <a:off x="12814300" y="1669714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168111</xdr:rowOff>
    </xdr:from>
    <xdr:to>
      <xdr:col>85</xdr:col>
      <xdr:colOff>177800</xdr:colOff>
      <xdr:row>97</xdr:row>
      <xdr:rowOff>98261</xdr:rowOff>
    </xdr:to>
    <xdr:sp macro="" textlink="">
      <xdr:nvSpPr>
        <xdr:cNvPr id="724" name="楕円 723"/>
        <xdr:cNvSpPr/>
      </xdr:nvSpPr>
      <xdr:spPr>
        <a:xfrm>
          <a:off x="16268700" y="166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146538</xdr:rowOff>
    </xdr:from>
    <xdr:ext cx="534377" cy="259045"/>
    <xdr:sp macro="" textlink="">
      <xdr:nvSpPr>
        <xdr:cNvPr id="725" name="公債費該当値テキスト"/>
        <xdr:cNvSpPr txBox="1"/>
      </xdr:nvSpPr>
      <xdr:spPr>
        <a:xfrm>
          <a:off x="16370300" y="166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170371</xdr:rowOff>
    </xdr:from>
    <xdr:to>
      <xdr:col>81</xdr:col>
      <xdr:colOff>101600</xdr:colOff>
      <xdr:row>97</xdr:row>
      <xdr:rowOff>100521</xdr:rowOff>
    </xdr:to>
    <xdr:sp macro="" textlink="">
      <xdr:nvSpPr>
        <xdr:cNvPr id="726" name="楕円 725"/>
        <xdr:cNvSpPr/>
      </xdr:nvSpPr>
      <xdr:spPr>
        <a:xfrm>
          <a:off x="154305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91648</xdr:rowOff>
    </xdr:from>
    <xdr:ext cx="534377" cy="259045"/>
    <xdr:sp macro="" textlink="">
      <xdr:nvSpPr>
        <xdr:cNvPr id="727" name="テキスト ボックス 726"/>
        <xdr:cNvSpPr txBox="1"/>
      </xdr:nvSpPr>
      <xdr:spPr>
        <a:xfrm>
          <a:off x="15214111" y="167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27267</xdr:rowOff>
    </xdr:from>
    <xdr:to>
      <xdr:col>76</xdr:col>
      <xdr:colOff>165100</xdr:colOff>
      <xdr:row>97</xdr:row>
      <xdr:rowOff>128867</xdr:rowOff>
    </xdr:to>
    <xdr:sp macro="" textlink="">
      <xdr:nvSpPr>
        <xdr:cNvPr id="728" name="楕円 727"/>
        <xdr:cNvSpPr/>
      </xdr:nvSpPr>
      <xdr:spPr>
        <a:xfrm>
          <a:off x="14541500" y="1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119994</xdr:rowOff>
    </xdr:from>
    <xdr:ext cx="534377" cy="259045"/>
    <xdr:sp macro="" textlink="">
      <xdr:nvSpPr>
        <xdr:cNvPr id="729" name="テキスト ボックス 728"/>
        <xdr:cNvSpPr txBox="1"/>
      </xdr:nvSpPr>
      <xdr:spPr>
        <a:xfrm>
          <a:off x="14325111" y="167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34226</xdr:rowOff>
    </xdr:from>
    <xdr:to>
      <xdr:col>72</xdr:col>
      <xdr:colOff>38100</xdr:colOff>
      <xdr:row>97</xdr:row>
      <xdr:rowOff>135826</xdr:rowOff>
    </xdr:to>
    <xdr:sp macro="" textlink="">
      <xdr:nvSpPr>
        <xdr:cNvPr id="730" name="楕円 729"/>
        <xdr:cNvSpPr/>
      </xdr:nvSpPr>
      <xdr:spPr>
        <a:xfrm>
          <a:off x="13652500" y="16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126953</xdr:rowOff>
    </xdr:from>
    <xdr:ext cx="534377" cy="259045"/>
    <xdr:sp macro="" textlink="">
      <xdr:nvSpPr>
        <xdr:cNvPr id="731" name="テキスト ボックス 730"/>
        <xdr:cNvSpPr txBox="1"/>
      </xdr:nvSpPr>
      <xdr:spPr>
        <a:xfrm>
          <a:off x="13436111" y="167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15697</xdr:rowOff>
    </xdr:from>
    <xdr:to>
      <xdr:col>67</xdr:col>
      <xdr:colOff>101600</xdr:colOff>
      <xdr:row>97</xdr:row>
      <xdr:rowOff>117297</xdr:rowOff>
    </xdr:to>
    <xdr:sp macro="" textlink="">
      <xdr:nvSpPr>
        <xdr:cNvPr id="732" name="楕円 731"/>
        <xdr:cNvSpPr/>
      </xdr:nvSpPr>
      <xdr:spPr>
        <a:xfrm>
          <a:off x="12763500" y="166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108424</xdr:rowOff>
    </xdr:from>
    <xdr:ext cx="534377" cy="259045"/>
    <xdr:sp macro="" textlink="">
      <xdr:nvSpPr>
        <xdr:cNvPr id="733" name="テキスト ボックス 732"/>
        <xdr:cNvSpPr txBox="1"/>
      </xdr:nvSpPr>
      <xdr:spPr>
        <a:xfrm>
          <a:off x="12547111" y="167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117297</xdr:rowOff>
    </xdr:from>
    <xdr:to>
      <xdr:col>102</xdr:col>
      <xdr:colOff>114300</xdr:colOff>
      <xdr:row>38</xdr:row>
      <xdr:rowOff>139700</xdr:rowOff>
    </xdr:to>
    <xdr:cxnSp macro="">
      <xdr:nvCxnSpPr>
        <xdr:cNvPr id="769" name="直線コネクタ 768"/>
        <xdr:cNvCxnSpPr/>
      </xdr:nvCxnSpPr>
      <xdr:spPr>
        <a:xfrm>
          <a:off x="18656300" y="6289497"/>
          <a:ext cx="889000" cy="3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66497</xdr:rowOff>
    </xdr:from>
    <xdr:to>
      <xdr:col>98</xdr:col>
      <xdr:colOff>38100</xdr:colOff>
      <xdr:row>36</xdr:row>
      <xdr:rowOff>168097</xdr:rowOff>
    </xdr:to>
    <xdr:sp macro="" textlink="">
      <xdr:nvSpPr>
        <xdr:cNvPr id="787" name="楕円 786"/>
        <xdr:cNvSpPr/>
      </xdr:nvSpPr>
      <xdr:spPr>
        <a:xfrm>
          <a:off x="18605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13174</xdr:rowOff>
    </xdr:from>
    <xdr:ext cx="378565" cy="259045"/>
    <xdr:sp macro="" textlink="">
      <xdr:nvSpPr>
        <xdr:cNvPr id="788" name="テキスト ボックス 787"/>
        <xdr:cNvSpPr txBox="1"/>
      </xdr:nvSpPr>
      <xdr:spPr>
        <a:xfrm>
          <a:off x="18467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目的別歳出の中で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％という大きな割合を占めているのが民生費であり、類似団体を下まわっているものの、住民一人当たり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122,845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円となっている。要因としては、民生費のうち福岡県介護保険広域連合負担金の増が挙げられる。また、総務費は、住民一人当たり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52,210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円低い水準であるが、財政調整基金、庁舎建設等基金などの積立金の増など住民一人当たりのコスト増加のためである。教育費は住民一人当たり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47,825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円となり、これは、小中学校空調機器設置事業や、桜原小学校改修設計業務委託料や史跡地買上事業の増によるものである。土木費は、住民一人当たり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円で、増加の要因は、町営住宅の建替や公園整備によるものである。公債費は、住民一人当たり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円であり、本年度元金償還開始額が多額だったことによるものである。衛生費は、住民一人当たり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円減の要因は、可燃ごみの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RDF</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処理委託料の減などによるものである。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　各指標の前提となる標準財政規模は</a:t>
          </a:r>
          <a:r>
            <a:rPr kumimoji="1" lang="en-US" altLang="ja-JP" sz="1000">
              <a:solidFill>
                <a:schemeClr val="tx1"/>
              </a:solidFill>
              <a:latin typeface="ＭＳ ゴシック" pitchFamily="49" charset="-128"/>
              <a:ea typeface="ＭＳ ゴシック" pitchFamily="49" charset="-128"/>
            </a:rPr>
            <a:t>71</a:t>
          </a:r>
          <a:r>
            <a:rPr kumimoji="1" lang="ja-JP" altLang="en-US" sz="1000">
              <a:solidFill>
                <a:schemeClr val="tx1"/>
              </a:solidFill>
              <a:latin typeface="ＭＳ ゴシック" pitchFamily="49" charset="-128"/>
              <a:ea typeface="ＭＳ ゴシック" pitchFamily="49" charset="-128"/>
            </a:rPr>
            <a:t>億</a:t>
          </a:r>
          <a:r>
            <a:rPr kumimoji="1" lang="en-US" altLang="ja-JP" sz="1000">
              <a:solidFill>
                <a:schemeClr val="tx1"/>
              </a:solidFill>
              <a:latin typeface="ＭＳ ゴシック" pitchFamily="49" charset="-128"/>
              <a:ea typeface="ＭＳ ゴシック" pitchFamily="49" charset="-128"/>
            </a:rPr>
            <a:t>6,843</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4</a:t>
          </a:r>
          <a:r>
            <a:rPr kumimoji="1" lang="ja-JP" altLang="en-US" sz="1000">
              <a:solidFill>
                <a:schemeClr val="tx1"/>
              </a:solidFill>
              <a:latin typeface="ＭＳ ゴシック" pitchFamily="49" charset="-128"/>
              <a:ea typeface="ＭＳ ゴシック" pitchFamily="49" charset="-128"/>
            </a:rPr>
            <a:t>千円（対前年度比</a:t>
          </a:r>
          <a:r>
            <a:rPr kumimoji="1" lang="en-US" altLang="ja-JP" sz="1000">
              <a:solidFill>
                <a:schemeClr val="tx1"/>
              </a:solidFill>
              <a:latin typeface="ＭＳ ゴシック" pitchFamily="49" charset="-128"/>
              <a:ea typeface="ＭＳ ゴシック" pitchFamily="49" charset="-128"/>
            </a:rPr>
            <a:t>5,095</a:t>
          </a:r>
          <a:r>
            <a:rPr kumimoji="1" lang="ja-JP" altLang="en-US" sz="1000">
              <a:solidFill>
                <a:schemeClr val="tx1"/>
              </a:solidFill>
              <a:latin typeface="ＭＳ ゴシック" pitchFamily="49" charset="-128"/>
              <a:ea typeface="ＭＳ ゴシック" pitchFamily="49" charset="-128"/>
            </a:rPr>
            <a:t>万円減）となっている。財政調整基金残高は、平成</a:t>
          </a:r>
          <a:r>
            <a:rPr kumimoji="1" lang="en-US" altLang="ja-JP" sz="1000">
              <a:solidFill>
                <a:schemeClr val="tx1"/>
              </a:solidFill>
              <a:latin typeface="ＭＳ ゴシック" pitchFamily="49" charset="-128"/>
              <a:ea typeface="ＭＳ ゴシック" pitchFamily="49" charset="-128"/>
            </a:rPr>
            <a:t>16</a:t>
          </a:r>
          <a:r>
            <a:rPr kumimoji="1" lang="ja-JP" altLang="en-US" sz="1000">
              <a:solidFill>
                <a:schemeClr val="tx1"/>
              </a:solidFill>
              <a:latin typeface="ＭＳ ゴシック" pitchFamily="49" charset="-128"/>
              <a:ea typeface="ＭＳ ゴシック" pitchFamily="49" charset="-128"/>
            </a:rPr>
            <a:t>年度末から</a:t>
          </a:r>
          <a:r>
            <a:rPr kumimoji="1" lang="en-US" altLang="ja-JP" sz="1000">
              <a:solidFill>
                <a:schemeClr val="tx1"/>
              </a:solidFill>
              <a:latin typeface="ＭＳ ゴシック" pitchFamily="49" charset="-128"/>
              <a:ea typeface="ＭＳ ゴシック" pitchFamily="49" charset="-128"/>
            </a:rPr>
            <a:t>16</a:t>
          </a:r>
          <a:r>
            <a:rPr kumimoji="1" lang="ja-JP" altLang="en-US" sz="1000">
              <a:solidFill>
                <a:schemeClr val="tx1"/>
              </a:solidFill>
              <a:latin typeface="ＭＳ ゴシック" pitchFamily="49" charset="-128"/>
              <a:ea typeface="ＭＳ ゴシック" pitchFamily="49" charset="-128"/>
            </a:rPr>
            <a:t>年連続増の</a:t>
          </a:r>
          <a:r>
            <a:rPr kumimoji="1" lang="en-US" altLang="ja-JP" sz="1000">
              <a:solidFill>
                <a:schemeClr val="tx1"/>
              </a:solidFill>
              <a:latin typeface="ＭＳ ゴシック" pitchFamily="49" charset="-128"/>
              <a:ea typeface="ＭＳ ゴシック" pitchFamily="49" charset="-128"/>
            </a:rPr>
            <a:t>14</a:t>
          </a:r>
          <a:r>
            <a:rPr kumimoji="1" lang="ja-JP" altLang="en-US" sz="1000">
              <a:solidFill>
                <a:schemeClr val="tx1"/>
              </a:solidFill>
              <a:latin typeface="ＭＳ ゴシック" pitchFamily="49" charset="-128"/>
              <a:ea typeface="ＭＳ ゴシック" pitchFamily="49" charset="-128"/>
            </a:rPr>
            <a:t>億</a:t>
          </a:r>
          <a:r>
            <a:rPr kumimoji="1" lang="en-US" altLang="ja-JP" sz="1000">
              <a:solidFill>
                <a:schemeClr val="tx1"/>
              </a:solidFill>
              <a:latin typeface="ＭＳ ゴシック" pitchFamily="49" charset="-128"/>
              <a:ea typeface="ＭＳ ゴシック" pitchFamily="49" charset="-128"/>
            </a:rPr>
            <a:t>6,823</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6</a:t>
          </a:r>
          <a:r>
            <a:rPr kumimoji="1" lang="ja-JP" altLang="en-US" sz="1000">
              <a:solidFill>
                <a:schemeClr val="tx1"/>
              </a:solidFill>
              <a:latin typeface="ＭＳ ゴシック" pitchFamily="49" charset="-128"/>
              <a:ea typeface="ＭＳ ゴシック" pitchFamily="49" charset="-128"/>
            </a:rPr>
            <a:t>千円（対前年度比</a:t>
          </a:r>
          <a:r>
            <a:rPr kumimoji="1" lang="en-US" altLang="ja-JP" sz="1000">
              <a:solidFill>
                <a:schemeClr val="tx1"/>
              </a:solidFill>
              <a:latin typeface="ＭＳ ゴシック" pitchFamily="49" charset="-128"/>
              <a:ea typeface="ＭＳ ゴシック" pitchFamily="49" charset="-128"/>
            </a:rPr>
            <a:t>1,390</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5</a:t>
          </a:r>
          <a:r>
            <a:rPr kumimoji="1" lang="ja-JP" altLang="en-US" sz="1000">
              <a:solidFill>
                <a:schemeClr val="tx1"/>
              </a:solidFill>
              <a:latin typeface="ＭＳ ゴシック" pitchFamily="49" charset="-128"/>
              <a:ea typeface="ＭＳ ゴシック" pitchFamily="49" charset="-128"/>
            </a:rPr>
            <a:t>千円増）となっている。実質収支額は、</a:t>
          </a:r>
          <a:r>
            <a:rPr kumimoji="1" lang="en-US" altLang="ja-JP" sz="1000">
              <a:solidFill>
                <a:schemeClr val="tx1"/>
              </a:solidFill>
              <a:latin typeface="ＭＳ ゴシック" pitchFamily="49" charset="-128"/>
              <a:ea typeface="ＭＳ ゴシック" pitchFamily="49" charset="-128"/>
            </a:rPr>
            <a:t>3</a:t>
          </a:r>
          <a:r>
            <a:rPr kumimoji="1" lang="ja-JP" altLang="en-US" sz="1000">
              <a:solidFill>
                <a:schemeClr val="tx1"/>
              </a:solidFill>
              <a:latin typeface="ＭＳ ゴシック" pitchFamily="49" charset="-128"/>
              <a:ea typeface="ＭＳ ゴシック" pitchFamily="49" charset="-128"/>
            </a:rPr>
            <a:t>億</a:t>
          </a:r>
          <a:r>
            <a:rPr kumimoji="1" lang="en-US" altLang="ja-JP" sz="1000">
              <a:solidFill>
                <a:schemeClr val="tx1"/>
              </a:solidFill>
              <a:latin typeface="ＭＳ ゴシック" pitchFamily="49" charset="-128"/>
              <a:ea typeface="ＭＳ ゴシック" pitchFamily="49" charset="-128"/>
            </a:rPr>
            <a:t>1,850</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6</a:t>
          </a:r>
          <a:r>
            <a:rPr kumimoji="1" lang="ja-JP" altLang="en-US" sz="1000">
              <a:solidFill>
                <a:schemeClr val="tx1"/>
              </a:solidFill>
              <a:latin typeface="ＭＳ ゴシック" pitchFamily="49" charset="-128"/>
              <a:ea typeface="ＭＳ ゴシック" pitchFamily="49" charset="-128"/>
            </a:rPr>
            <a:t>千円で</a:t>
          </a:r>
          <a:r>
            <a:rPr kumimoji="1" lang="en-US" altLang="ja-JP" sz="1000">
              <a:solidFill>
                <a:schemeClr val="tx1"/>
              </a:solidFill>
              <a:latin typeface="ＭＳ ゴシック" pitchFamily="49" charset="-128"/>
              <a:ea typeface="ＭＳ ゴシック" pitchFamily="49" charset="-128"/>
            </a:rPr>
            <a:t>H30</a:t>
          </a:r>
          <a:r>
            <a:rPr kumimoji="1" lang="ja-JP" altLang="en-US" sz="1000">
              <a:solidFill>
                <a:schemeClr val="tx1"/>
              </a:solidFill>
              <a:latin typeface="ＭＳ ゴシック" pitchFamily="49" charset="-128"/>
              <a:ea typeface="ＭＳ ゴシック" pitchFamily="49" charset="-128"/>
            </a:rPr>
            <a:t>年度と比較すると</a:t>
          </a:r>
          <a:r>
            <a:rPr kumimoji="1" lang="en-US" altLang="ja-JP" sz="1000">
              <a:solidFill>
                <a:schemeClr val="tx1"/>
              </a:solidFill>
              <a:latin typeface="ＭＳ ゴシック" pitchFamily="49" charset="-128"/>
              <a:ea typeface="ＭＳ ゴシック" pitchFamily="49" charset="-128"/>
            </a:rPr>
            <a:t>9,516</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1</a:t>
          </a:r>
          <a:r>
            <a:rPr kumimoji="1" lang="ja-JP" altLang="en-US" sz="1000">
              <a:solidFill>
                <a:schemeClr val="tx1"/>
              </a:solidFill>
              <a:latin typeface="ＭＳ ゴシック" pitchFamily="49" charset="-128"/>
              <a:ea typeface="ＭＳ ゴシック" pitchFamily="49" charset="-128"/>
            </a:rPr>
            <a:t>千円減少した。また、実質単年度収支は▲</a:t>
          </a:r>
          <a:r>
            <a:rPr kumimoji="1" lang="en-US" altLang="ja-JP" sz="1000">
              <a:solidFill>
                <a:schemeClr val="tx1"/>
              </a:solidFill>
              <a:latin typeface="ＭＳ ゴシック" pitchFamily="49" charset="-128"/>
              <a:ea typeface="ＭＳ ゴシック" pitchFamily="49" charset="-128"/>
            </a:rPr>
            <a:t>8,125</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6</a:t>
          </a:r>
          <a:r>
            <a:rPr kumimoji="1" lang="ja-JP" altLang="en-US" sz="1000">
              <a:solidFill>
                <a:schemeClr val="tx1"/>
              </a:solidFill>
              <a:latin typeface="ＭＳ ゴシック" pitchFamily="49" charset="-128"/>
              <a:ea typeface="ＭＳ ゴシック" pitchFamily="49" charset="-128"/>
            </a:rPr>
            <a:t>千円で、対前年度比</a:t>
          </a:r>
          <a:r>
            <a:rPr kumimoji="1" lang="en-US" altLang="ja-JP" sz="1000">
              <a:solidFill>
                <a:schemeClr val="tx1"/>
              </a:solidFill>
              <a:latin typeface="ＭＳ ゴシック" pitchFamily="49" charset="-128"/>
              <a:ea typeface="ＭＳ ゴシック" pitchFamily="49" charset="-128"/>
            </a:rPr>
            <a:t>1</a:t>
          </a:r>
          <a:r>
            <a:rPr kumimoji="1" lang="ja-JP" altLang="en-US" sz="1000">
              <a:solidFill>
                <a:schemeClr val="tx1"/>
              </a:solidFill>
              <a:latin typeface="ＭＳ ゴシック" pitchFamily="49" charset="-128"/>
              <a:ea typeface="ＭＳ ゴシック" pitchFamily="49" charset="-128"/>
            </a:rPr>
            <a:t>億</a:t>
          </a:r>
          <a:r>
            <a:rPr kumimoji="1" lang="en-US" altLang="ja-JP" sz="1000">
              <a:solidFill>
                <a:schemeClr val="tx1"/>
              </a:solidFill>
              <a:latin typeface="ＭＳ ゴシック" pitchFamily="49" charset="-128"/>
              <a:ea typeface="ＭＳ ゴシック" pitchFamily="49" charset="-128"/>
            </a:rPr>
            <a:t>6,744</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1</a:t>
          </a:r>
          <a:r>
            <a:rPr kumimoji="1" lang="ja-JP" altLang="en-US" sz="1000">
              <a:solidFill>
                <a:schemeClr val="tx1"/>
              </a:solidFill>
              <a:latin typeface="ＭＳ ゴシック" pitchFamily="49" charset="-128"/>
              <a:ea typeface="ＭＳ ゴシック" pitchFamily="49" charset="-128"/>
            </a:rPr>
            <a:t>千円減となった。基金については、財政調整基金を取り崩すことなく、標準財政規模（約</a:t>
          </a:r>
          <a:r>
            <a:rPr kumimoji="1" lang="en-US" altLang="ja-JP" sz="1000">
              <a:solidFill>
                <a:schemeClr val="tx1"/>
              </a:solidFill>
              <a:latin typeface="ＭＳ ゴシック" pitchFamily="49" charset="-128"/>
              <a:ea typeface="ＭＳ ゴシック" pitchFamily="49" charset="-128"/>
            </a:rPr>
            <a:t>70</a:t>
          </a:r>
          <a:r>
            <a:rPr kumimoji="1" lang="ja-JP" altLang="en-US" sz="1000">
              <a:solidFill>
                <a:schemeClr val="tx1"/>
              </a:solidFill>
              <a:latin typeface="ＭＳ ゴシック" pitchFamily="49" charset="-128"/>
              <a:ea typeface="ＭＳ ゴシック" pitchFamily="49" charset="-128"/>
            </a:rPr>
            <a:t>億円）の</a:t>
          </a:r>
          <a:r>
            <a:rPr kumimoji="1" lang="en-US" altLang="ja-JP" sz="1000">
              <a:solidFill>
                <a:schemeClr val="tx1"/>
              </a:solidFill>
              <a:latin typeface="ＭＳ ゴシック" pitchFamily="49" charset="-128"/>
              <a:ea typeface="ＭＳ ゴシック" pitchFamily="49" charset="-128"/>
            </a:rPr>
            <a:t>20</a:t>
          </a:r>
          <a:r>
            <a:rPr kumimoji="1" lang="ja-JP" altLang="en-US" sz="1000">
              <a:solidFill>
                <a:schemeClr val="tx1"/>
              </a:solidFill>
              <a:latin typeface="ＭＳ ゴシック" pitchFamily="49" charset="-128"/>
              <a:ea typeface="ＭＳ ゴシック" pitchFamily="49" charset="-128"/>
            </a:rPr>
            <a:t>％に当たる</a:t>
          </a:r>
          <a:r>
            <a:rPr kumimoji="1" lang="en-US" altLang="ja-JP" sz="1000">
              <a:solidFill>
                <a:schemeClr val="tx1"/>
              </a:solidFill>
              <a:latin typeface="ＭＳ ゴシック" pitchFamily="49" charset="-128"/>
              <a:ea typeface="ＭＳ ゴシック" pitchFamily="49" charset="-128"/>
            </a:rPr>
            <a:t>14</a:t>
          </a:r>
          <a:r>
            <a:rPr kumimoji="1" lang="ja-JP" altLang="en-US" sz="1000">
              <a:solidFill>
                <a:schemeClr val="tx1"/>
              </a:solidFill>
              <a:latin typeface="ＭＳ ゴシック" pitchFamily="49" charset="-128"/>
              <a:ea typeface="ＭＳ ゴシック" pitchFamily="49" charset="-128"/>
            </a:rPr>
            <a:t>億円程度を維持していく方針であり、今年度は</a:t>
          </a:r>
          <a:r>
            <a:rPr kumimoji="1" lang="en-US" altLang="ja-JP" sz="1000">
              <a:solidFill>
                <a:schemeClr val="tx1"/>
              </a:solidFill>
              <a:latin typeface="ＭＳ ゴシック" pitchFamily="49" charset="-128"/>
              <a:ea typeface="ＭＳ ゴシック" pitchFamily="49" charset="-128"/>
            </a:rPr>
            <a:t>2</a:t>
          </a:r>
          <a:r>
            <a:rPr kumimoji="1" lang="ja-JP" altLang="en-US" sz="1000">
              <a:solidFill>
                <a:schemeClr val="tx1"/>
              </a:solidFill>
              <a:latin typeface="ＭＳ ゴシック" pitchFamily="49" charset="-128"/>
              <a:ea typeface="ＭＳ ゴシック" pitchFamily="49" charset="-128"/>
            </a:rPr>
            <a:t>億</a:t>
          </a:r>
          <a:r>
            <a:rPr kumimoji="1" lang="en-US" altLang="ja-JP" sz="1000">
              <a:solidFill>
                <a:schemeClr val="tx1"/>
              </a:solidFill>
              <a:latin typeface="ＭＳ ゴシック" pitchFamily="49" charset="-128"/>
              <a:ea typeface="ＭＳ ゴシック" pitchFamily="49" charset="-128"/>
            </a:rPr>
            <a:t>7,820</a:t>
          </a:r>
          <a:r>
            <a:rPr kumimoji="1" lang="ja-JP" altLang="en-US" sz="1000">
              <a:solidFill>
                <a:schemeClr val="tx1"/>
              </a:solidFill>
              <a:latin typeface="ＭＳ ゴシック" pitchFamily="49" charset="-128"/>
              <a:ea typeface="ＭＳ ゴシック" pitchFamily="49" charset="-128"/>
            </a:rPr>
            <a:t>万</a:t>
          </a:r>
          <a:r>
            <a:rPr kumimoji="1" lang="en-US" altLang="ja-JP" sz="1000">
              <a:solidFill>
                <a:schemeClr val="tx1"/>
              </a:solidFill>
              <a:latin typeface="ＭＳ ゴシック" pitchFamily="49" charset="-128"/>
              <a:ea typeface="ＭＳ ゴシック" pitchFamily="49" charset="-128"/>
            </a:rPr>
            <a:t>6</a:t>
          </a:r>
          <a:r>
            <a:rPr kumimoji="1" lang="ja-JP" altLang="en-US" sz="1000">
              <a:solidFill>
                <a:schemeClr val="tx1"/>
              </a:solidFill>
              <a:latin typeface="ＭＳ ゴシック" pitchFamily="49" charset="-128"/>
              <a:ea typeface="ＭＳ ゴシック" pitchFamily="49" charset="-128"/>
            </a:rPr>
            <a:t>千円を積立てることができた。</a:t>
          </a:r>
        </a:p>
        <a:p>
          <a:r>
            <a:rPr kumimoji="1" lang="ja-JP" altLang="en-US" sz="1000">
              <a:solidFill>
                <a:schemeClr val="tx1"/>
              </a:solidFill>
              <a:latin typeface="ＭＳ ゴシック" pitchFamily="49" charset="-128"/>
              <a:ea typeface="ＭＳ ゴシック" pitchFamily="49" charset="-128"/>
            </a:rPr>
            <a:t>　今後も、事業の選択と集中の徹底を図ることで積立金に充てる財源を増やし、平成</a:t>
          </a:r>
          <a:r>
            <a:rPr kumimoji="1" lang="en-US" altLang="ja-JP" sz="1000">
              <a:solidFill>
                <a:schemeClr val="tx1"/>
              </a:solidFill>
              <a:latin typeface="ＭＳ ゴシック" pitchFamily="49" charset="-128"/>
              <a:ea typeface="ＭＳ ゴシック" pitchFamily="49" charset="-128"/>
            </a:rPr>
            <a:t>29</a:t>
          </a:r>
          <a:r>
            <a:rPr kumimoji="1" lang="ja-JP" altLang="en-US" sz="1000">
              <a:solidFill>
                <a:schemeClr val="tx1"/>
              </a:solidFill>
              <a:latin typeface="ＭＳ ゴシック" pitchFamily="49" charset="-128"/>
              <a:ea typeface="ＭＳ ゴシック" pitchFamily="49" charset="-128"/>
            </a:rPr>
            <a:t>年</a:t>
          </a:r>
          <a:r>
            <a:rPr kumimoji="1" lang="en-US" altLang="ja-JP" sz="1000">
              <a:solidFill>
                <a:schemeClr val="tx1"/>
              </a:solidFill>
              <a:latin typeface="ＭＳ ゴシック" pitchFamily="49" charset="-128"/>
              <a:ea typeface="ＭＳ ゴシック" pitchFamily="49" charset="-128"/>
            </a:rPr>
            <a:t>4</a:t>
          </a:r>
          <a:r>
            <a:rPr kumimoji="1" lang="ja-JP" altLang="en-US" sz="1000">
              <a:solidFill>
                <a:schemeClr val="tx1"/>
              </a:solidFill>
              <a:latin typeface="ＭＳ ゴシック" pitchFamily="49" charset="-128"/>
              <a:ea typeface="ＭＳ ゴシック" pitchFamily="49" charset="-128"/>
            </a:rPr>
            <a:t>月に新設した庁舎建設等基金等へ積み立てながら、今後の財政需要に対応していく方針である。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令和元年度の各特別会計の実質収支額は、国民健康保険特別会計（以下「国保特会」）が</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1,637</a:t>
          </a:r>
          <a:r>
            <a:rPr kumimoji="1" lang="ja-JP" altLang="en-US" sz="1100">
              <a:solidFill>
                <a:sysClr val="windowText" lastClr="000000"/>
              </a:solidFill>
              <a:latin typeface="ＭＳ ゴシック" pitchFamily="49" charset="-128"/>
              <a:ea typeface="ＭＳ ゴシック" pitchFamily="49" charset="-128"/>
            </a:rPr>
            <a:t>万</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千円の黒字、後期高齢者医療特別会計（以下「後期特会」）が</a:t>
          </a:r>
          <a:r>
            <a:rPr kumimoji="1" lang="en-US" altLang="ja-JP" sz="1100">
              <a:solidFill>
                <a:sysClr val="windowText" lastClr="000000"/>
              </a:solidFill>
              <a:latin typeface="ＭＳ ゴシック" pitchFamily="49" charset="-128"/>
              <a:ea typeface="ＭＳ ゴシック" pitchFamily="49" charset="-128"/>
            </a:rPr>
            <a:t>2,045</a:t>
          </a:r>
          <a:r>
            <a:rPr kumimoji="1" lang="ja-JP" altLang="en-US" sz="1100">
              <a:solidFill>
                <a:sysClr val="windowText" lastClr="000000"/>
              </a:solidFill>
              <a:latin typeface="ＭＳ ゴシック" pitchFamily="49" charset="-128"/>
              <a:ea typeface="ＭＳ ゴシック" pitchFamily="49" charset="-128"/>
            </a:rPr>
            <a:t>万</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千円の黒字、上水道事業会計（以下「上水道会計」）が</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100</a:t>
          </a:r>
          <a:r>
            <a:rPr kumimoji="1" lang="ja-JP" altLang="en-US" sz="1100">
              <a:solidFill>
                <a:sysClr val="windowText" lastClr="000000"/>
              </a:solidFill>
              <a:latin typeface="ＭＳ ゴシック" pitchFamily="49" charset="-128"/>
              <a:ea typeface="ＭＳ ゴシック" pitchFamily="49" charset="-128"/>
            </a:rPr>
            <a:t>万</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千円の黒字、流域関連公共下水道事業会計（以下「下水道特会」）が</a:t>
          </a:r>
          <a:r>
            <a:rPr kumimoji="1" lang="en-US" altLang="ja-JP" sz="1100">
              <a:solidFill>
                <a:sysClr val="windowText" lastClr="000000"/>
              </a:solidFill>
              <a:latin typeface="ＭＳ ゴシック" pitchFamily="49" charset="-128"/>
              <a:ea typeface="ＭＳ ゴシック" pitchFamily="49" charset="-128"/>
            </a:rPr>
            <a:t>0</a:t>
          </a:r>
          <a:r>
            <a:rPr kumimoji="1" lang="ja-JP" altLang="en-US" sz="1100">
              <a:solidFill>
                <a:sysClr val="windowText" lastClr="000000"/>
              </a:solidFill>
              <a:latin typeface="ＭＳ ゴシック" pitchFamily="49" charset="-128"/>
              <a:ea typeface="ＭＳ ゴシック" pitchFamily="49" charset="-128"/>
            </a:rPr>
            <a:t>円となっている。前年度と比較すると、国保特会は</a:t>
          </a:r>
          <a:r>
            <a:rPr kumimoji="1" lang="en-US" altLang="ja-JP" sz="1100">
              <a:solidFill>
                <a:sysClr val="windowText" lastClr="000000"/>
              </a:solidFill>
              <a:latin typeface="ＭＳ ゴシック" pitchFamily="49" charset="-128"/>
              <a:ea typeface="ＭＳ ゴシック" pitchFamily="49" charset="-128"/>
            </a:rPr>
            <a:t>9,529</a:t>
          </a:r>
          <a:r>
            <a:rPr kumimoji="1" lang="ja-JP" altLang="en-US" sz="1100">
              <a:solidFill>
                <a:sysClr val="windowText" lastClr="000000"/>
              </a:solidFill>
              <a:latin typeface="ＭＳ ゴシック" pitchFamily="49" charset="-128"/>
              <a:ea typeface="ＭＳ ゴシック" pitchFamily="49" charset="-128"/>
            </a:rPr>
            <a:t>万円の黒字増、後期特会は</a:t>
          </a:r>
          <a:r>
            <a:rPr kumimoji="1" lang="en-US" altLang="ja-JP" sz="1100">
              <a:solidFill>
                <a:sysClr val="windowText" lastClr="000000"/>
              </a:solidFill>
              <a:latin typeface="ＭＳ ゴシック" pitchFamily="49" charset="-128"/>
              <a:ea typeface="ＭＳ ゴシック" pitchFamily="49" charset="-128"/>
            </a:rPr>
            <a:t>95</a:t>
          </a:r>
          <a:r>
            <a:rPr kumimoji="1" lang="ja-JP" altLang="en-US" sz="1100">
              <a:solidFill>
                <a:sysClr val="windowText" lastClr="000000"/>
              </a:solidFill>
              <a:latin typeface="ＭＳ ゴシック" pitchFamily="49" charset="-128"/>
              <a:ea typeface="ＭＳ ゴシック" pitchFamily="49" charset="-128"/>
            </a:rPr>
            <a:t>万</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千円の黒字増、上水道会計は</a:t>
          </a:r>
          <a:r>
            <a:rPr kumimoji="1" lang="en-US" altLang="ja-JP" sz="1100">
              <a:solidFill>
                <a:sysClr val="windowText" lastClr="000000"/>
              </a:solidFill>
              <a:latin typeface="ＭＳ ゴシック" pitchFamily="49" charset="-128"/>
              <a:ea typeface="ＭＳ ゴシック" pitchFamily="49" charset="-128"/>
            </a:rPr>
            <a:t>1,239</a:t>
          </a:r>
          <a:r>
            <a:rPr kumimoji="1" lang="ja-JP" altLang="en-US" sz="1100">
              <a:solidFill>
                <a:sysClr val="windowText" lastClr="000000"/>
              </a:solidFill>
              <a:latin typeface="ＭＳ ゴシック" pitchFamily="49" charset="-128"/>
              <a:ea typeface="ＭＳ ゴシック" pitchFamily="49" charset="-128"/>
            </a:rPr>
            <a:t>万円の黒字増、下水道特会は増減なしとなっている。</a:t>
          </a:r>
        </a:p>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年度からの推移をみると、国保特会は毎年赤字で推移していたが、平成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年度に国民健康保険の保険税率改定を行ったことで、赤字の縮減に繋がり、令和元年度に黒字化となった。後期特会は</a:t>
          </a:r>
          <a:r>
            <a:rPr kumimoji="1" lang="en-US" altLang="ja-JP" sz="1100">
              <a:solidFill>
                <a:sysClr val="windowText" lastClr="000000"/>
              </a:solidFill>
              <a:latin typeface="ＭＳ ゴシック" pitchFamily="49" charset="-128"/>
              <a:ea typeface="ＭＳ ゴシック" pitchFamily="49" charset="-128"/>
            </a:rPr>
            <a:t>212</a:t>
          </a:r>
          <a:r>
            <a:rPr kumimoji="1" lang="ja-JP" altLang="en-US" sz="1100">
              <a:solidFill>
                <a:sysClr val="windowText" lastClr="000000"/>
              </a:solidFill>
              <a:latin typeface="ＭＳ ゴシック" pitchFamily="49" charset="-128"/>
              <a:ea typeface="ＭＳ ゴシック" pitchFamily="49" charset="-128"/>
            </a:rPr>
            <a:t>万円～</a:t>
          </a:r>
          <a:r>
            <a:rPr kumimoji="1" lang="en-US" altLang="ja-JP" sz="1100">
              <a:solidFill>
                <a:sysClr val="windowText" lastClr="000000"/>
              </a:solidFill>
              <a:latin typeface="ＭＳ ゴシック" pitchFamily="49" charset="-128"/>
              <a:ea typeface="ＭＳ ゴシック" pitchFamily="49" charset="-128"/>
            </a:rPr>
            <a:t>2,000</a:t>
          </a:r>
          <a:r>
            <a:rPr kumimoji="1" lang="ja-JP" altLang="en-US" sz="1100">
              <a:solidFill>
                <a:sysClr val="windowText" lastClr="000000"/>
              </a:solidFill>
              <a:latin typeface="ＭＳ ゴシック" pitchFamily="49" charset="-128"/>
              <a:ea typeface="ＭＳ ゴシック" pitchFamily="49" charset="-128"/>
            </a:rPr>
            <a:t>万円程の黒字で、下水道特会は毎年</a:t>
          </a:r>
          <a:r>
            <a:rPr kumimoji="1" lang="en-US" altLang="ja-JP" sz="1100">
              <a:solidFill>
                <a:sysClr val="windowText" lastClr="000000"/>
              </a:solidFill>
              <a:latin typeface="ＭＳ ゴシック" pitchFamily="49" charset="-128"/>
              <a:ea typeface="ＭＳ ゴシック" pitchFamily="49" charset="-128"/>
            </a:rPr>
            <a:t>1,400</a:t>
          </a:r>
          <a:r>
            <a:rPr kumimoji="1" lang="ja-JP" altLang="en-US" sz="1100">
              <a:solidFill>
                <a:sysClr val="windowText" lastClr="000000"/>
              </a:solidFill>
              <a:latin typeface="ＭＳ ゴシック" pitchFamily="49" charset="-128"/>
              <a:ea typeface="ＭＳ ゴシック" pitchFamily="49" charset="-128"/>
            </a:rPr>
            <a:t>万円～</a:t>
          </a:r>
          <a:r>
            <a:rPr kumimoji="1" lang="en-US" altLang="ja-JP" sz="1100">
              <a:solidFill>
                <a:sysClr val="windowText" lastClr="000000"/>
              </a:solidFill>
              <a:latin typeface="ＭＳ ゴシック" pitchFamily="49" charset="-128"/>
              <a:ea typeface="ＭＳ ゴシック" pitchFamily="49" charset="-128"/>
            </a:rPr>
            <a:t>3,700</a:t>
          </a:r>
          <a:r>
            <a:rPr kumimoji="1" lang="ja-JP" altLang="en-US" sz="1100">
              <a:solidFill>
                <a:sysClr val="windowText" lastClr="000000"/>
              </a:solidFill>
              <a:latin typeface="ＭＳ ゴシック" pitchFamily="49" charset="-128"/>
              <a:ea typeface="ＭＳ ゴシック" pitchFamily="49" charset="-128"/>
            </a:rPr>
            <a:t>万円程の黒字で推移していたが、平成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年度からは下水道資本平準化債を発行したことで約</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千</a:t>
          </a:r>
          <a:r>
            <a:rPr kumimoji="1" lang="en-US" altLang="ja-JP" sz="1100">
              <a:solidFill>
                <a:sysClr val="windowText" lastClr="000000"/>
              </a:solidFill>
              <a:latin typeface="ＭＳ ゴシック" pitchFamily="49" charset="-128"/>
              <a:ea typeface="ＭＳ ゴシック" pitchFamily="49" charset="-128"/>
            </a:rPr>
            <a:t>800</a:t>
          </a:r>
          <a:r>
            <a:rPr kumimoji="1" lang="ja-JP" altLang="en-US" sz="1100">
              <a:solidFill>
                <a:sysClr val="windowText" lastClr="000000"/>
              </a:solidFill>
              <a:latin typeface="ＭＳ ゴシック" pitchFamily="49" charset="-128"/>
              <a:ea typeface="ＭＳ ゴシック" pitchFamily="49" charset="-128"/>
            </a:rPr>
            <a:t>万円～</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千万円の黒字となったが、標準財政規模比は、前年度に引続き</a:t>
          </a:r>
          <a:r>
            <a:rPr kumimoji="1" lang="en-US" altLang="ja-JP" sz="1100">
              <a:solidFill>
                <a:sysClr val="windowText" lastClr="000000"/>
              </a:solidFill>
              <a:latin typeface="ＭＳ ゴシック" pitchFamily="49" charset="-128"/>
              <a:ea typeface="ＭＳ ゴシック" pitchFamily="49" charset="-128"/>
            </a:rPr>
            <a:t>0</a:t>
          </a:r>
          <a:r>
            <a:rPr kumimoji="1" lang="ja-JP" altLang="en-US" sz="1100">
              <a:solidFill>
                <a:sysClr val="windowText" lastClr="000000"/>
              </a:solidFill>
              <a:latin typeface="ＭＳ ゴシック" pitchFamily="49" charset="-128"/>
              <a:ea typeface="ＭＳ ゴシック" pitchFamily="49" charset="-128"/>
            </a:rPr>
            <a:t>％になった。上水道会計は、平成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年度の</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5,000</a:t>
          </a:r>
          <a:r>
            <a:rPr kumimoji="1" lang="ja-JP" altLang="en-US" sz="1100">
              <a:solidFill>
                <a:sysClr val="windowText" lastClr="000000"/>
              </a:solidFill>
              <a:latin typeface="ＭＳ ゴシック" pitchFamily="49" charset="-128"/>
              <a:ea typeface="ＭＳ ゴシック" pitchFamily="49" charset="-128"/>
            </a:rPr>
            <a:t>万円超をピークに黒字額が年々減少傾向にあったが、平成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年度より黒字額が増加した。</a:t>
          </a:r>
        </a:p>
        <a:p>
          <a:r>
            <a:rPr kumimoji="1" lang="ja-JP" altLang="en-US" sz="1100">
              <a:solidFill>
                <a:sysClr val="windowText" lastClr="000000"/>
              </a:solidFill>
              <a:latin typeface="ＭＳ ゴシック" pitchFamily="49" charset="-128"/>
              <a:ea typeface="ＭＳ ゴシック" pitchFamily="49" charset="-128"/>
            </a:rPr>
            <a:t>　国保特会は、平成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年度に行った税率改定の影響により、医療費に対する収入不足が解消され、国民健康保険税（現年度分）の収納額の増に繋がった。平成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は、行財政改革の一環として、収納体制の強化を図りこれまで以上に差し押さえ等を強化している。また、特定健診や保健指導の受診率向上、柔道整復多受診者に対するアンケートの実施や頻回受診者に対する訪問指導を引き続き実施することで、医療費の抑制に努める必要がある。</a:t>
          </a:r>
        </a:p>
        <a:p>
          <a:r>
            <a:rPr kumimoji="1" lang="ja-JP" altLang="en-US" sz="1100">
              <a:solidFill>
                <a:sysClr val="windowText" lastClr="000000"/>
              </a:solidFill>
              <a:latin typeface="ＭＳ ゴシック" pitchFamily="49" charset="-128"/>
              <a:ea typeface="ＭＳ ゴシック" pitchFamily="49" charset="-128"/>
            </a:rPr>
            <a:t>　上水道会計は将来的な収支不足の予測をもとに、平成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月に料金改定を行っており、今後も健全な経営に努める。下水道特会は、令和元年度末の基金残高が</a:t>
          </a:r>
          <a:r>
            <a:rPr kumimoji="1" lang="en-US" altLang="ja-JP" sz="1100">
              <a:solidFill>
                <a:sysClr val="windowText" lastClr="000000"/>
              </a:solidFill>
              <a:latin typeface="ＭＳ ゴシック" pitchFamily="49" charset="-128"/>
              <a:ea typeface="ＭＳ ゴシック" pitchFamily="49" charset="-128"/>
            </a:rPr>
            <a:t>3,185</a:t>
          </a:r>
          <a:r>
            <a:rPr kumimoji="1" lang="ja-JP" altLang="en-US" sz="1100">
              <a:solidFill>
                <a:sysClr val="windowText" lastClr="000000"/>
              </a:solidFill>
              <a:latin typeface="ＭＳ ゴシック" pitchFamily="49" charset="-128"/>
              <a:ea typeface="ＭＳ ゴシック" pitchFamily="49" charset="-128"/>
            </a:rPr>
            <a:t>万円となり非常に厳しい財政状況のため、今後の事業計画を再検討する必要がある。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13173477</v>
      </c>
      <c r="BO4" s="431"/>
      <c r="BP4" s="431"/>
      <c r="BQ4" s="431"/>
      <c r="BR4" s="431"/>
      <c r="BS4" s="431"/>
      <c r="BT4" s="431"/>
      <c r="BU4" s="432"/>
      <c r="BV4" s="430">
        <v>11679181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4.4000000000000004</v>
      </c>
      <c r="CU4" s="437"/>
      <c r="CV4" s="437"/>
      <c r="CW4" s="437"/>
      <c r="CX4" s="437"/>
      <c r="CY4" s="437"/>
      <c r="CZ4" s="437"/>
      <c r="DA4" s="438"/>
      <c r="DB4" s="436">
        <v>5.7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12764273</v>
      </c>
      <c r="BO5" s="468"/>
      <c r="BP5" s="468"/>
      <c r="BQ5" s="468"/>
      <c r="BR5" s="468"/>
      <c r="BS5" s="468"/>
      <c r="BT5" s="468"/>
      <c r="BU5" s="469"/>
      <c r="BV5" s="467">
        <v>11207391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94.5</v>
      </c>
      <c r="CU5" s="465"/>
      <c r="CV5" s="465"/>
      <c r="CW5" s="465"/>
      <c r="CX5" s="465"/>
      <c r="CY5" s="465"/>
      <c r="CZ5" s="465"/>
      <c r="DA5" s="466"/>
      <c r="DB5" s="464">
        <v>95.1</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409204</v>
      </c>
      <c r="BO6" s="468"/>
      <c r="BP6" s="468"/>
      <c r="BQ6" s="468"/>
      <c r="BR6" s="468"/>
      <c r="BS6" s="468"/>
      <c r="BT6" s="468"/>
      <c r="BU6" s="469"/>
      <c r="BV6" s="467">
        <v>471790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99.7</v>
      </c>
      <c r="CU6" s="505"/>
      <c r="CV6" s="505"/>
      <c r="CW6" s="505"/>
      <c r="CX6" s="505"/>
      <c r="CY6" s="505"/>
      <c r="CZ6" s="505"/>
      <c r="DA6" s="506"/>
      <c r="DB6" s="504">
        <v>101.3</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90698</v>
      </c>
      <c r="BO7" s="468"/>
      <c r="BP7" s="468"/>
      <c r="BQ7" s="468"/>
      <c r="BR7" s="468"/>
      <c r="BS7" s="468"/>
      <c r="BT7" s="468"/>
      <c r="BU7" s="469"/>
      <c r="BV7" s="467">
        <v>58123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7168434</v>
      </c>
      <c r="CU7" s="468"/>
      <c r="CV7" s="468"/>
      <c r="CW7" s="468"/>
      <c r="CX7" s="468"/>
      <c r="CY7" s="468"/>
      <c r="CZ7" s="468"/>
      <c r="DA7" s="469"/>
      <c r="DB7" s="467">
        <v>7219384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318506</v>
      </c>
      <c r="BO8" s="468"/>
      <c r="BP8" s="468"/>
      <c r="BQ8" s="468"/>
      <c r="BR8" s="468"/>
      <c r="BS8" s="468"/>
      <c r="BT8" s="468"/>
      <c r="BU8" s="469"/>
      <c r="BV8" s="467">
        <v>413667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37927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-95161</v>
      </c>
      <c r="BO9" s="468"/>
      <c r="BP9" s="468"/>
      <c r="BQ9" s="468"/>
      <c r="BR9" s="468"/>
      <c r="BS9" s="468"/>
      <c r="BT9" s="468"/>
      <c r="BU9" s="469"/>
      <c r="BV9" s="467">
        <v>82410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11.2</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38592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369701</v>
      </c>
      <c r="BO10" s="468"/>
      <c r="BP10" s="468"/>
      <c r="BQ10" s="468"/>
      <c r="BR10" s="468"/>
      <c r="BS10" s="468"/>
      <c r="BT10" s="468"/>
      <c r="BU10" s="469"/>
      <c r="BV10" s="467">
        <v>473282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37362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355796</v>
      </c>
      <c r="BO12" s="468"/>
      <c r="BP12" s="468"/>
      <c r="BQ12" s="468"/>
      <c r="BR12" s="468"/>
      <c r="BS12" s="468"/>
      <c r="BT12" s="468"/>
      <c r="BU12" s="469"/>
      <c r="BV12" s="467">
        <v>469507</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36895</v>
      </c>
      <c r="S13" s="552"/>
      <c r="T13" s="552"/>
      <c r="U13" s="552"/>
      <c r="V13" s="553"/>
      <c r="W13" s="483" t="s">
        <v>139</v>
      </c>
      <c r="X13" s="484"/>
      <c r="Y13" s="484"/>
      <c r="Z13" s="484"/>
      <c r="AA13" s="484"/>
      <c r="AB13" s="474"/>
      <c r="AC13" s="518">
        <v>127</v>
      </c>
      <c r="AD13" s="519"/>
      <c r="AE13" s="519"/>
      <c r="AF13" s="519"/>
      <c r="AG13" s="561"/>
      <c r="AH13" s="518">
        <v>97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-81256</v>
      </c>
      <c r="BO13" s="468"/>
      <c r="BP13" s="468"/>
      <c r="BQ13" s="468"/>
      <c r="BR13" s="468"/>
      <c r="BS13" s="468"/>
      <c r="BT13" s="468"/>
      <c r="BU13" s="469"/>
      <c r="BV13" s="467">
        <v>86185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7.7</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37303</v>
      </c>
      <c r="S14" s="552"/>
      <c r="T14" s="552"/>
      <c r="U14" s="552"/>
      <c r="V14" s="553"/>
      <c r="W14" s="457"/>
      <c r="X14" s="458"/>
      <c r="Y14" s="458"/>
      <c r="Z14" s="458"/>
      <c r="AA14" s="458"/>
      <c r="AB14" s="447"/>
      <c r="AC14" s="554">
        <v>0.7</v>
      </c>
      <c r="AD14" s="555"/>
      <c r="AE14" s="555"/>
      <c r="AF14" s="555"/>
      <c r="AG14" s="556"/>
      <c r="AH14" s="554">
        <v>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0.9</v>
      </c>
      <c r="CU14" s="566"/>
      <c r="CV14" s="566"/>
      <c r="CW14" s="566"/>
      <c r="CX14" s="566"/>
      <c r="CY14" s="566"/>
      <c r="CZ14" s="566"/>
      <c r="DA14" s="567"/>
      <c r="DB14" s="565">
        <v>7.7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138</v>
      </c>
      <c r="N15" s="559"/>
      <c r="O15" s="559"/>
      <c r="P15" s="559"/>
      <c r="Q15" s="560"/>
      <c r="R15" s="551">
        <v>36909</v>
      </c>
      <c r="S15" s="552"/>
      <c r="T15" s="552"/>
      <c r="U15" s="552"/>
      <c r="V15" s="553"/>
      <c r="W15" s="483" t="s">
        <v>146</v>
      </c>
      <c r="X15" s="484"/>
      <c r="Y15" s="484"/>
      <c r="Z15" s="484"/>
      <c r="AA15" s="484"/>
      <c r="AB15" s="474"/>
      <c r="AC15" s="518">
        <v>4341</v>
      </c>
      <c r="AD15" s="519"/>
      <c r="AE15" s="519"/>
      <c r="AF15" s="519"/>
      <c r="AG15" s="561"/>
      <c r="AH15" s="518">
        <v>4261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3530394</v>
      </c>
      <c r="BO15" s="431"/>
      <c r="BP15" s="431"/>
      <c r="BQ15" s="431"/>
      <c r="BR15" s="431"/>
      <c r="BS15" s="431"/>
      <c r="BT15" s="431"/>
      <c r="BU15" s="432"/>
      <c r="BV15" s="430">
        <v>3529170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25.4</v>
      </c>
      <c r="AD16" s="555"/>
      <c r="AE16" s="555"/>
      <c r="AF16" s="555"/>
      <c r="AG16" s="556"/>
      <c r="AH16" s="554">
        <v>24.6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5862413</v>
      </c>
      <c r="BO16" s="468"/>
      <c r="BP16" s="468"/>
      <c r="BQ16" s="468"/>
      <c r="BR16" s="468"/>
      <c r="BS16" s="468"/>
      <c r="BT16" s="468"/>
      <c r="BU16" s="469"/>
      <c r="BV16" s="467">
        <v>5841165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12590</v>
      </c>
      <c r="AD17" s="519"/>
      <c r="AE17" s="519"/>
      <c r="AF17" s="519"/>
      <c r="AG17" s="561"/>
      <c r="AH17" s="518">
        <v>12992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4456711</v>
      </c>
      <c r="BO17" s="468"/>
      <c r="BP17" s="468"/>
      <c r="BQ17" s="468"/>
      <c r="BR17" s="468"/>
      <c r="BS17" s="468"/>
      <c r="BT17" s="468"/>
      <c r="BU17" s="469"/>
      <c r="BV17" s="467">
        <v>4459161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30.21</v>
      </c>
      <c r="M18" s="583"/>
      <c r="N18" s="583"/>
      <c r="O18" s="583"/>
      <c r="P18" s="583"/>
      <c r="Q18" s="583"/>
      <c r="R18" s="584"/>
      <c r="S18" s="584"/>
      <c r="T18" s="584"/>
      <c r="U18" s="584"/>
      <c r="V18" s="585"/>
      <c r="W18" s="485"/>
      <c r="X18" s="486"/>
      <c r="Y18" s="486"/>
      <c r="Z18" s="486"/>
      <c r="AA18" s="486"/>
      <c r="AB18" s="477"/>
      <c r="AC18" s="586">
        <v>73.8</v>
      </c>
      <c r="AD18" s="587"/>
      <c r="AE18" s="587"/>
      <c r="AF18" s="587"/>
      <c r="AG18" s="588"/>
      <c r="AH18" s="586">
        <v>74.900000000000006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6952009</v>
      </c>
      <c r="BO18" s="468"/>
      <c r="BP18" s="468"/>
      <c r="BQ18" s="468"/>
      <c r="BR18" s="468"/>
      <c r="BS18" s="468"/>
      <c r="BT18" s="468"/>
      <c r="BU18" s="469"/>
      <c r="BV18" s="467">
        <v>6939777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1255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8775996</v>
      </c>
      <c r="BO19" s="468"/>
      <c r="BP19" s="468"/>
      <c r="BQ19" s="468"/>
      <c r="BR19" s="468"/>
      <c r="BS19" s="468"/>
      <c r="BT19" s="468"/>
      <c r="BU19" s="469"/>
      <c r="BV19" s="467">
        <v>8680416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13119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9978668</v>
      </c>
      <c r="BO23" s="468"/>
      <c r="BP23" s="468"/>
      <c r="BQ23" s="468"/>
      <c r="BR23" s="468"/>
      <c r="BS23" s="468"/>
      <c r="BT23" s="468"/>
      <c r="BU23" s="469"/>
      <c r="BV23" s="467">
        <v>9749824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8340</v>
      </c>
      <c r="R24" s="519"/>
      <c r="S24" s="519"/>
      <c r="T24" s="519"/>
      <c r="U24" s="519"/>
      <c r="V24" s="561"/>
      <c r="W24" s="620"/>
      <c r="X24" s="608"/>
      <c r="Y24" s="609"/>
      <c r="Z24" s="517" t="s">
        <v>170</v>
      </c>
      <c r="AA24" s="497"/>
      <c r="AB24" s="497"/>
      <c r="AC24" s="497"/>
      <c r="AD24" s="497"/>
      <c r="AE24" s="497"/>
      <c r="AF24" s="497"/>
      <c r="AG24" s="498"/>
      <c r="AH24" s="518">
        <v>174</v>
      </c>
      <c r="AI24" s="519"/>
      <c r="AJ24" s="519"/>
      <c r="AK24" s="519"/>
      <c r="AL24" s="561"/>
      <c r="AM24" s="518">
        <v>537660</v>
      </c>
      <c r="AN24" s="519"/>
      <c r="AO24" s="519"/>
      <c r="AP24" s="519"/>
      <c r="AQ24" s="519"/>
      <c r="AR24" s="561"/>
      <c r="AS24" s="518">
        <v>3090</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9539017</v>
      </c>
      <c r="BO24" s="468"/>
      <c r="BP24" s="468"/>
      <c r="BQ24" s="468"/>
      <c r="BR24" s="468"/>
      <c r="BS24" s="468"/>
      <c r="BT24" s="468"/>
      <c r="BU24" s="469"/>
      <c r="BV24" s="467">
        <v>9549546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6740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781017</v>
      </c>
      <c r="BO25" s="431"/>
      <c r="BP25" s="431"/>
      <c r="BQ25" s="431"/>
      <c r="BR25" s="431"/>
      <c r="BS25" s="431"/>
      <c r="BT25" s="431"/>
      <c r="BU25" s="432"/>
      <c r="BV25" s="430">
        <v>841773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6260</v>
      </c>
      <c r="R26" s="519"/>
      <c r="S26" s="519"/>
      <c r="T26" s="519"/>
      <c r="U26" s="519"/>
      <c r="V26" s="561"/>
      <c r="W26" s="620"/>
      <c r="X26" s="608"/>
      <c r="Y26" s="609"/>
      <c r="Z26" s="517" t="s">
        <v>176</v>
      </c>
      <c r="AA26" s="630"/>
      <c r="AB26" s="630"/>
      <c r="AC26" s="630"/>
      <c r="AD26" s="630"/>
      <c r="AE26" s="630"/>
      <c r="AF26" s="630"/>
      <c r="AG26" s="631"/>
      <c r="AH26" s="518">
        <v>4</v>
      </c>
      <c r="AI26" s="519"/>
      <c r="AJ26" s="519"/>
      <c r="AK26" s="519"/>
      <c r="AL26" s="561"/>
      <c r="AM26" s="518">
        <v>9684</v>
      </c>
      <c r="AN26" s="519"/>
      <c r="AO26" s="519"/>
      <c r="AP26" s="519"/>
      <c r="AQ26" s="519"/>
      <c r="AR26" s="561"/>
      <c r="AS26" s="518">
        <v>2421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3530</v>
      </c>
      <c r="R27" s="519"/>
      <c r="S27" s="519"/>
      <c r="T27" s="519"/>
      <c r="U27" s="519"/>
      <c r="V27" s="561"/>
      <c r="W27" s="620"/>
      <c r="X27" s="608"/>
      <c r="Y27" s="609"/>
      <c r="Z27" s="517" t="s">
        <v>179</v>
      </c>
      <c r="AA27" s="497"/>
      <c r="AB27" s="497"/>
      <c r="AC27" s="497"/>
      <c r="AD27" s="497"/>
      <c r="AE27" s="497"/>
      <c r="AF27" s="497"/>
      <c r="AG27" s="498"/>
      <c r="AH27" s="518">
        <v>1</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2960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1468236</v>
      </c>
      <c r="BO28" s="431"/>
      <c r="BP28" s="431"/>
      <c r="BQ28" s="431"/>
      <c r="BR28" s="431"/>
      <c r="BS28" s="431"/>
      <c r="BT28" s="431"/>
      <c r="BU28" s="432"/>
      <c r="BV28" s="430">
        <v>1454331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12</v>
      </c>
      <c r="M29" s="519"/>
      <c r="N29" s="519"/>
      <c r="O29" s="519"/>
      <c r="P29" s="561"/>
      <c r="Q29" s="518">
        <v>2750</v>
      </c>
      <c r="R29" s="519"/>
      <c r="S29" s="519"/>
      <c r="T29" s="519"/>
      <c r="U29" s="519"/>
      <c r="V29" s="561"/>
      <c r="W29" s="621"/>
      <c r="X29" s="622"/>
      <c r="Y29" s="623"/>
      <c r="Z29" s="517" t="s">
        <v>186</v>
      </c>
      <c r="AA29" s="497"/>
      <c r="AB29" s="497"/>
      <c r="AC29" s="497"/>
      <c r="AD29" s="497"/>
      <c r="AE29" s="497"/>
      <c r="AF29" s="497"/>
      <c r="AG29" s="498"/>
      <c r="AH29" s="518">
        <v>175</v>
      </c>
      <c r="AI29" s="519"/>
      <c r="AJ29" s="519"/>
      <c r="AK29" s="519"/>
      <c r="AL29" s="561"/>
      <c r="AM29" s="518">
        <v>541414</v>
      </c>
      <c r="AN29" s="519"/>
      <c r="AO29" s="519"/>
      <c r="AP29" s="519"/>
      <c r="AQ29" s="519"/>
      <c r="AR29" s="561"/>
      <c r="AS29" s="518">
        <v>3094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t="s">
        <v>137</v>
      </c>
      <c r="BO29" s="468"/>
      <c r="BP29" s="468"/>
      <c r="BQ29" s="468"/>
      <c r="BR29" s="468"/>
      <c r="BS29" s="468"/>
      <c r="BT29" s="468"/>
      <c r="BU29" s="469"/>
      <c r="BV29" s="467" t="s">
        <v>137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679666</v>
      </c>
      <c r="BO30" s="644"/>
      <c r="BP30" s="644"/>
      <c r="BQ30" s="644"/>
      <c r="BR30" s="644"/>
      <c r="BS30" s="644"/>
      <c r="BT30" s="644"/>
      <c r="BU30" s="645"/>
      <c r="BV30" s="643">
        <v>415365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宇美町国民健康保険特別会計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宇美町上水道事業会計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北筑昇華苑組合（一般会計）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宇美町コミュニティー・センター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宇美町後期高齢者医療特別会計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宇美町流域関連公共下水道事業会計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福岡都市圏広域行政事業組合（一般会計）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福岡都市圏広域行政事業組合（流域連携事業特別会計）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福岡都市圏広域行政事業組合（競艇事業特別会計）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粕屋南部消防組合（一般会計）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粕屋南部消防組合（粕屋中南部休日診療所事業特別会計）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福岡県後期高齢者医療広域連合（一般会計）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福岡県後期高齢者医療広域連合（後期高齢者医療特別会計）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福岡県市町村消防団員等公務災害補償組合（一般会計）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福岡県市町村職員退職手当組合（一般会計）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R9FllvqZrhkQXU+/iHhHCZdtQi4WWo8KgFQE01weklIOHeq/XQswXZPe1z40P36zbnCFS76eVKcz/2aQKyPLUA==" saltValue="hmcEpvZ+8kCk2V/rm5Ub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8" t="s">
        <v>564</v>
      </c>
      <c r="D34" s="1248"/>
      <c r="E34" s="1249"/>
      <c r="F34" s="32">
        <v>5.81</v>
      </c>
      <c r="G34" s="33">
        <v>5.74</v>
      </c>
      <c r="H34" s="33">
        <v>6.73</v>
      </c>
      <c r="I34" s="33">
        <v>6.76</v>
      </c>
      <c r="J34" s="34">
        <v>6.98</v>
      </c>
      <c r="K34" s="22"/>
      <c r="L34" s="22"/>
      <c r="M34" s="22"/>
      <c r="N34" s="22"/>
      <c r="O34" s="22"/>
      <c r="P34" s="22"/>
    </row>
    <row r="35" spans="1:16" ht="39" customHeight="1">
      <c r="A35" s="22"/>
      <c r="B35" s="35"/>
      <c r="C35" s="1242" t="s">
        <v>565</v>
      </c>
      <c r="D35" s="1243"/>
      <c r="E35" s="1244"/>
      <c r="F35" s="36">
        <v>6.81</v>
      </c>
      <c r="G35" s="37">
        <v>6.36</v>
      </c>
      <c r="H35" s="37">
        <v>4.7699999999999996</v>
      </c>
      <c r="I35" s="37">
        <v>5.72</v>
      </c>
      <c r="J35" s="38">
        <v>4.4400000000000004</v>
      </c>
      <c r="K35" s="22"/>
      <c r="L35" s="22"/>
      <c r="M35" s="22"/>
      <c r="N35" s="22"/>
      <c r="O35" s="22"/>
      <c r="P35" s="22"/>
    </row>
    <row r="36" spans="1:16" ht="39" customHeight="1">
      <c r="A36" s="22"/>
      <c r="B36" s="35"/>
      <c r="C36" s="1242" t="s">
        <v>566</v>
      </c>
      <c r="D36" s="1243"/>
      <c r="E36" s="1244"/>
      <c r="F36" s="36" t="s">
        <v>567</v>
      </c>
      <c r="G36" s="37" t="s">
        <v>568</v>
      </c>
      <c r="H36" s="37" t="s">
        <v>569</v>
      </c>
      <c r="I36" s="37" t="s">
        <v>570</v>
      </c>
      <c r="J36" s="38">
        <v>1.62</v>
      </c>
      <c r="K36" s="22"/>
      <c r="L36" s="22"/>
      <c r="M36" s="22"/>
      <c r="N36" s="22"/>
      <c r="O36" s="22"/>
      <c r="P36" s="22"/>
    </row>
    <row r="37" spans="1:16" ht="39" customHeight="1">
      <c r="A37" s="22"/>
      <c r="B37" s="35"/>
      <c r="C37" s="1242" t="s">
        <v>571</v>
      </c>
      <c r="D37" s="1243"/>
      <c r="E37" s="1244"/>
      <c r="F37" s="36">
        <v>0.18</v>
      </c>
      <c r="G37" s="37">
        <v>0.24</v>
      </c>
      <c r="H37" s="37">
        <v>0.34</v>
      </c>
      <c r="I37" s="37">
        <v>0.27</v>
      </c>
      <c r="J37" s="38">
        <v>0.28000000000000003</v>
      </c>
      <c r="K37" s="22"/>
      <c r="L37" s="22"/>
      <c r="M37" s="22"/>
      <c r="N37" s="22"/>
      <c r="O37" s="22"/>
      <c r="P37" s="22"/>
    </row>
    <row r="38" spans="1:16" ht="39" customHeight="1">
      <c r="A38" s="22"/>
      <c r="B38" s="35"/>
      <c r="C38" s="1242" t="s">
        <v>572</v>
      </c>
      <c r="D38" s="1243"/>
      <c r="E38" s="1244"/>
      <c r="F38" s="36" t="s">
        <v>517</v>
      </c>
      <c r="G38" s="37">
        <v>0.99</v>
      </c>
      <c r="H38" s="37">
        <v>0.69</v>
      </c>
      <c r="I38" s="37">
        <v>0</v>
      </c>
      <c r="J38" s="38">
        <v>0</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574</v>
      </c>
      <c r="D43" s="1246"/>
      <c r="E43" s="1247"/>
      <c r="F43" s="41">
        <v>0.93</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BQySrJTFfRw8NQj+xgWi16+9S7ZyablF7Swh31xzwUNwAfs5AVZnzZRBRD0jwzfd/3jK/kBWgw1QzA7C5rO1g==" saltValue="ZvUQVe9lVZJ6ObkBcKCS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0" t="s">
        <v>11</v>
      </c>
      <c r="C45" s="1251"/>
      <c r="D45" s="58"/>
      <c r="E45" s="1256" t="s">
        <v>12</v>
      </c>
      <c r="F45" s="1256"/>
      <c r="G45" s="1256"/>
      <c r="H45" s="1256"/>
      <c r="I45" s="1256"/>
      <c r="J45" s="1257"/>
      <c r="K45" s="59">
        <v>949</v>
      </c>
      <c r="L45" s="60">
        <v>888</v>
      </c>
      <c r="M45" s="60">
        <v>908</v>
      </c>
      <c r="N45" s="60">
        <v>992</v>
      </c>
      <c r="O45" s="61">
        <v>1000</v>
      </c>
      <c r="P45" s="48"/>
      <c r="Q45" s="48"/>
      <c r="R45" s="48"/>
      <c r="S45" s="48"/>
      <c r="T45" s="48"/>
      <c r="U45" s="48"/>
    </row>
    <row r="46" spans="1:21" ht="30.75" customHeight="1">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c r="A48" s="48"/>
      <c r="B48" s="1252"/>
      <c r="C48" s="1253"/>
      <c r="D48" s="62"/>
      <c r="E48" s="1258" t="s">
        <v>15</v>
      </c>
      <c r="F48" s="1258"/>
      <c r="G48" s="1258"/>
      <c r="H48" s="1258"/>
      <c r="I48" s="1258"/>
      <c r="J48" s="1259"/>
      <c r="K48" s="63">
        <v>509</v>
      </c>
      <c r="L48" s="64">
        <v>429</v>
      </c>
      <c r="M48" s="64">
        <v>393</v>
      </c>
      <c r="N48" s="64">
        <v>374</v>
      </c>
      <c r="O48" s="65">
        <v>370</v>
      </c>
      <c r="P48" s="48"/>
      <c r="Q48" s="48"/>
      <c r="R48" s="48"/>
      <c r="S48" s="48"/>
      <c r="T48" s="48"/>
      <c r="U48" s="48"/>
    </row>
    <row r="49" spans="1:21" ht="30.75" customHeight="1">
      <c r="A49" s="48"/>
      <c r="B49" s="1252"/>
      <c r="C49" s="1253"/>
      <c r="D49" s="62"/>
      <c r="E49" s="1258" t="s">
        <v>16</v>
      </c>
      <c r="F49" s="1258"/>
      <c r="G49" s="1258"/>
      <c r="H49" s="1258"/>
      <c r="I49" s="1258"/>
      <c r="J49" s="1259"/>
      <c r="K49" s="63">
        <v>41</v>
      </c>
      <c r="L49" s="64">
        <v>9</v>
      </c>
      <c r="M49" s="64">
        <v>7</v>
      </c>
      <c r="N49" s="64">
        <v>17</v>
      </c>
      <c r="O49" s="65">
        <v>4</v>
      </c>
      <c r="P49" s="48"/>
      <c r="Q49" s="48"/>
      <c r="R49" s="48"/>
      <c r="S49" s="48"/>
      <c r="T49" s="48"/>
      <c r="U49" s="48"/>
    </row>
    <row r="50" spans="1:21" ht="30.75" customHeight="1">
      <c r="A50" s="48"/>
      <c r="B50" s="1252"/>
      <c r="C50" s="1253"/>
      <c r="D50" s="62"/>
      <c r="E50" s="1258" t="s">
        <v>17</v>
      </c>
      <c r="F50" s="1258"/>
      <c r="G50" s="1258"/>
      <c r="H50" s="1258"/>
      <c r="I50" s="1258"/>
      <c r="J50" s="1259"/>
      <c r="K50" s="63">
        <v>85</v>
      </c>
      <c r="L50" s="64">
        <v>79</v>
      </c>
      <c r="M50" s="64">
        <v>95</v>
      </c>
      <c r="N50" s="64">
        <v>98</v>
      </c>
      <c r="O50" s="65">
        <v>111</v>
      </c>
      <c r="P50" s="48"/>
      <c r="Q50" s="48"/>
      <c r="R50" s="48"/>
      <c r="S50" s="48"/>
      <c r="T50" s="48"/>
      <c r="U50" s="48"/>
    </row>
    <row r="51" spans="1:21" ht="30.75" customHeight="1">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c r="A52" s="48"/>
      <c r="B52" s="1260" t="s">
        <v>19</v>
      </c>
      <c r="C52" s="1261"/>
      <c r="D52" s="66"/>
      <c r="E52" s="1258" t="s">
        <v>20</v>
      </c>
      <c r="F52" s="1258"/>
      <c r="G52" s="1258"/>
      <c r="H52" s="1258"/>
      <c r="I52" s="1258"/>
      <c r="J52" s="1259"/>
      <c r="K52" s="63">
        <v>899</v>
      </c>
      <c r="L52" s="64">
        <v>898</v>
      </c>
      <c r="M52" s="64">
        <v>917</v>
      </c>
      <c r="N52" s="64">
        <v>1008</v>
      </c>
      <c r="O52" s="65">
        <v>1008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685</v>
      </c>
      <c r="L53" s="69">
        <v>507</v>
      </c>
      <c r="M53" s="69">
        <v>486</v>
      </c>
      <c r="N53" s="69">
        <v>473</v>
      </c>
      <c r="O53" s="70">
        <v>477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6" t="s">
        <v>25</v>
      </c>
      <c r="C57" s="1267"/>
      <c r="D57" s="1270" t="s">
        <v>26</v>
      </c>
      <c r="E57" s="1271"/>
      <c r="F57" s="1271"/>
      <c r="G57" s="1271"/>
      <c r="H57" s="1271"/>
      <c r="I57" s="1271"/>
      <c r="J57" s="1272"/>
      <c r="K57" s="83" t="s">
        <v>615</v>
      </c>
      <c r="L57" s="84" t="s">
        <v>616</v>
      </c>
      <c r="M57" s="84" t="s">
        <v>617</v>
      </c>
      <c r="N57" s="84" t="s">
        <v>618</v>
      </c>
      <c r="O57" s="85" t="s">
        <v>619</v>
      </c>
    </row>
    <row r="58" spans="1:21" ht="31.5" customHeight="1" thickBot="1">
      <c r="B58" s="1268"/>
      <c r="C58" s="1269"/>
      <c r="D58" s="1273" t="s">
        <v>27</v>
      </c>
      <c r="E58" s="1274"/>
      <c r="F58" s="1274"/>
      <c r="G58" s="1274"/>
      <c r="H58" s="1274"/>
      <c r="I58" s="1274"/>
      <c r="J58" s="1275"/>
      <c r="K58" s="86" t="s">
        <v>619</v>
      </c>
      <c r="L58" s="87" t="s">
        <v>620</v>
      </c>
      <c r="M58" s="87" t="s">
        <v>619</v>
      </c>
      <c r="N58" s="87" t="s">
        <v>619</v>
      </c>
      <c r="O58" s="88" t="s">
        <v>619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gr+Z+D1mpVxo4dnHvievuVfQsbgAo6siMXO+FiLYUTZZX94zvc1DDLbDWEgd0L9Ty0L1jYUZb6OwOzSkrweg==" saltValue="k+UVVCFW6K9/RDtudWB5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6" t="s">
        <v>30</v>
      </c>
      <c r="C41" s="1277"/>
      <c r="D41" s="102"/>
      <c r="E41" s="1282" t="s">
        <v>31</v>
      </c>
      <c r="F41" s="1282"/>
      <c r="G41" s="1282"/>
      <c r="H41" s="1283"/>
      <c r="I41" s="103">
        <v>9919</v>
      </c>
      <c r="J41" s="104">
        <v>10307</v>
      </c>
      <c r="K41" s="104">
        <v>10114</v>
      </c>
      <c r="L41" s="104">
        <v>9750</v>
      </c>
      <c r="M41" s="105">
        <v>9979</v>
      </c>
    </row>
    <row r="42" spans="2:13" ht="27.75" customHeight="1">
      <c r="B42" s="1278"/>
      <c r="C42" s="1279"/>
      <c r="D42" s="106"/>
      <c r="E42" s="1284" t="s">
        <v>32</v>
      </c>
      <c r="F42" s="1284"/>
      <c r="G42" s="1284"/>
      <c r="H42" s="1285"/>
      <c r="I42" s="107" t="s">
        <v>517</v>
      </c>
      <c r="J42" s="108" t="s">
        <v>517</v>
      </c>
      <c r="K42" s="108" t="s">
        <v>517</v>
      </c>
      <c r="L42" s="108" t="s">
        <v>517</v>
      </c>
      <c r="M42" s="109" t="s">
        <v>517</v>
      </c>
    </row>
    <row r="43" spans="2:13" ht="27.75" customHeight="1">
      <c r="B43" s="1278"/>
      <c r="C43" s="1279"/>
      <c r="D43" s="106"/>
      <c r="E43" s="1284" t="s">
        <v>33</v>
      </c>
      <c r="F43" s="1284"/>
      <c r="G43" s="1284"/>
      <c r="H43" s="1285"/>
      <c r="I43" s="107">
        <v>5225</v>
      </c>
      <c r="J43" s="108">
        <v>5158</v>
      </c>
      <c r="K43" s="108">
        <v>4581</v>
      </c>
      <c r="L43" s="108">
        <v>3882</v>
      </c>
      <c r="M43" s="109">
        <v>3565</v>
      </c>
    </row>
    <row r="44" spans="2:13" ht="27.75" customHeight="1">
      <c r="B44" s="1278"/>
      <c r="C44" s="1279"/>
      <c r="D44" s="106"/>
      <c r="E44" s="1284" t="s">
        <v>34</v>
      </c>
      <c r="F44" s="1284"/>
      <c r="G44" s="1284"/>
      <c r="H44" s="1285"/>
      <c r="I44" s="107">
        <v>716</v>
      </c>
      <c r="J44" s="108">
        <v>630</v>
      </c>
      <c r="K44" s="108">
        <v>608</v>
      </c>
      <c r="L44" s="108">
        <v>518</v>
      </c>
      <c r="M44" s="109">
        <v>415</v>
      </c>
    </row>
    <row r="45" spans="2:13" ht="27.75" customHeight="1">
      <c r="B45" s="1278"/>
      <c r="C45" s="1279"/>
      <c r="D45" s="106"/>
      <c r="E45" s="1284" t="s">
        <v>35</v>
      </c>
      <c r="F45" s="1284"/>
      <c r="G45" s="1284"/>
      <c r="H45" s="1285"/>
      <c r="I45" s="107" t="s">
        <v>517</v>
      </c>
      <c r="J45" s="108" t="s">
        <v>517</v>
      </c>
      <c r="K45" s="108" t="s">
        <v>517</v>
      </c>
      <c r="L45" s="108" t="s">
        <v>517</v>
      </c>
      <c r="M45" s="109" t="s">
        <v>517</v>
      </c>
    </row>
    <row r="46" spans="2:13" ht="27.75" customHeight="1">
      <c r="B46" s="1278"/>
      <c r="C46" s="1279"/>
      <c r="D46" s="110"/>
      <c r="E46" s="1284" t="s">
        <v>36</v>
      </c>
      <c r="F46" s="1284"/>
      <c r="G46" s="1284"/>
      <c r="H46" s="1285"/>
      <c r="I46" s="107" t="s">
        <v>517</v>
      </c>
      <c r="J46" s="108" t="s">
        <v>517</v>
      </c>
      <c r="K46" s="108" t="s">
        <v>517</v>
      </c>
      <c r="L46" s="108" t="s">
        <v>517</v>
      </c>
      <c r="M46" s="109" t="s">
        <v>517</v>
      </c>
    </row>
    <row r="47" spans="2:13" ht="27.75" customHeight="1">
      <c r="B47" s="1278"/>
      <c r="C47" s="1279"/>
      <c r="D47" s="111"/>
      <c r="E47" s="1286" t="s">
        <v>37</v>
      </c>
      <c r="F47" s="1287"/>
      <c r="G47" s="1287"/>
      <c r="H47" s="1288"/>
      <c r="I47" s="107" t="s">
        <v>517</v>
      </c>
      <c r="J47" s="108" t="s">
        <v>517</v>
      </c>
      <c r="K47" s="108" t="s">
        <v>517</v>
      </c>
      <c r="L47" s="108" t="s">
        <v>517</v>
      </c>
      <c r="M47" s="109" t="s">
        <v>517</v>
      </c>
    </row>
    <row r="48" spans="2:13" ht="27.75" customHeight="1">
      <c r="B48" s="1278"/>
      <c r="C48" s="1279"/>
      <c r="D48" s="106"/>
      <c r="E48" s="1284" t="s">
        <v>38</v>
      </c>
      <c r="F48" s="1284"/>
      <c r="G48" s="1284"/>
      <c r="H48" s="1285"/>
      <c r="I48" s="107" t="s">
        <v>517</v>
      </c>
      <c r="J48" s="108" t="s">
        <v>517</v>
      </c>
      <c r="K48" s="108" t="s">
        <v>517</v>
      </c>
      <c r="L48" s="108" t="s">
        <v>517</v>
      </c>
      <c r="M48" s="109" t="s">
        <v>517</v>
      </c>
    </row>
    <row r="49" spans="2:13" ht="27.75" customHeight="1">
      <c r="B49" s="1280"/>
      <c r="C49" s="1281"/>
      <c r="D49" s="106"/>
      <c r="E49" s="1284" t="s">
        <v>39</v>
      </c>
      <c r="F49" s="1284"/>
      <c r="G49" s="1284"/>
      <c r="H49" s="1285"/>
      <c r="I49" s="107" t="s">
        <v>517</v>
      </c>
      <c r="J49" s="108" t="s">
        <v>517</v>
      </c>
      <c r="K49" s="108" t="s">
        <v>517</v>
      </c>
      <c r="L49" s="108" t="s">
        <v>517</v>
      </c>
      <c r="M49" s="109" t="s">
        <v>517</v>
      </c>
    </row>
    <row r="50" spans="2:13" ht="27.75" customHeight="1">
      <c r="B50" s="1289" t="s">
        <v>40</v>
      </c>
      <c r="C50" s="1290"/>
      <c r="D50" s="112"/>
      <c r="E50" s="1284" t="s">
        <v>41</v>
      </c>
      <c r="F50" s="1284"/>
      <c r="G50" s="1284"/>
      <c r="H50" s="1285"/>
      <c r="I50" s="107">
        <v>1417</v>
      </c>
      <c r="J50" s="108">
        <v>1343</v>
      </c>
      <c r="K50" s="108">
        <v>1595</v>
      </c>
      <c r="L50" s="108">
        <v>1875</v>
      </c>
      <c r="M50" s="109">
        <v>2150</v>
      </c>
    </row>
    <row r="51" spans="2:13" ht="27.75" customHeight="1">
      <c r="B51" s="1278"/>
      <c r="C51" s="1279"/>
      <c r="D51" s="106"/>
      <c r="E51" s="1284" t="s">
        <v>42</v>
      </c>
      <c r="F51" s="1284"/>
      <c r="G51" s="1284"/>
      <c r="H51" s="1285"/>
      <c r="I51" s="107">
        <v>29</v>
      </c>
      <c r="J51" s="108">
        <v>38</v>
      </c>
      <c r="K51" s="108">
        <v>133</v>
      </c>
      <c r="L51" s="108">
        <v>168</v>
      </c>
      <c r="M51" s="109">
        <v>345</v>
      </c>
    </row>
    <row r="52" spans="2:13" ht="27.75" customHeight="1">
      <c r="B52" s="1280"/>
      <c r="C52" s="1281"/>
      <c r="D52" s="106"/>
      <c r="E52" s="1284" t="s">
        <v>43</v>
      </c>
      <c r="F52" s="1284"/>
      <c r="G52" s="1284"/>
      <c r="H52" s="1285"/>
      <c r="I52" s="107">
        <v>11889</v>
      </c>
      <c r="J52" s="108">
        <v>11871</v>
      </c>
      <c r="K52" s="108">
        <v>11815</v>
      </c>
      <c r="L52" s="108">
        <v>11623</v>
      </c>
      <c r="M52" s="109">
        <v>11407</v>
      </c>
    </row>
    <row r="53" spans="2:13" ht="27.75" customHeight="1" thickBot="1">
      <c r="B53" s="1291" t="s">
        <v>44</v>
      </c>
      <c r="C53" s="1292"/>
      <c r="D53" s="113"/>
      <c r="E53" s="1293" t="s">
        <v>45</v>
      </c>
      <c r="F53" s="1293"/>
      <c r="G53" s="1293"/>
      <c r="H53" s="1294"/>
      <c r="I53" s="114">
        <v>2524</v>
      </c>
      <c r="J53" s="115">
        <v>2842</v>
      </c>
      <c r="K53" s="115">
        <v>1760</v>
      </c>
      <c r="L53" s="115">
        <v>484</v>
      </c>
      <c r="M53" s="116">
        <v>56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mF0eLqUKD3AFUpPEsG5Ul9pfsWNi7SZI4dzGsB/dxf+JrFas2u4u/w1TNmcDP64HE8cwL8yRx0imbI2G6kEug==" saltValue="iYAoljfmLjH1XX1zI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3" t="s">
        <v>48</v>
      </c>
      <c r="D55" s="1303"/>
      <c r="E55" s="1304"/>
      <c r="F55" s="128">
        <v>1451</v>
      </c>
      <c r="G55" s="128">
        <v>1454</v>
      </c>
      <c r="H55" s="129">
        <v>1468</v>
      </c>
    </row>
    <row r="56" spans="2:8" ht="52.5" customHeight="1">
      <c r="B56" s="130"/>
      <c r="C56" s="1305" t="s">
        <v>49</v>
      </c>
      <c r="D56" s="1305"/>
      <c r="E56" s="1306"/>
      <c r="F56" s="131" t="s">
        <v>517</v>
      </c>
      <c r="G56" s="131" t="s">
        <v>517</v>
      </c>
      <c r="H56" s="132" t="s">
        <v>517</v>
      </c>
    </row>
    <row r="57" spans="2:8" ht="53.25" customHeight="1">
      <c r="B57" s="130"/>
      <c r="C57" s="1307" t="s">
        <v>50</v>
      </c>
      <c r="D57" s="1307"/>
      <c r="E57" s="1308"/>
      <c r="F57" s="133">
        <v>140</v>
      </c>
      <c r="G57" s="133">
        <v>415</v>
      </c>
      <c r="H57" s="134">
        <v>680</v>
      </c>
    </row>
    <row r="58" spans="2:8" ht="45.75" customHeight="1">
      <c r="B58" s="135"/>
      <c r="C58" s="1295" t="s">
        <v>583</v>
      </c>
      <c r="D58" s="1296"/>
      <c r="E58" s="1297"/>
      <c r="F58" s="136">
        <v>100</v>
      </c>
      <c r="G58" s="136">
        <v>365</v>
      </c>
      <c r="H58" s="137">
        <v>586</v>
      </c>
    </row>
    <row r="59" spans="2:8" ht="45.75" customHeight="1">
      <c r="B59" s="135"/>
      <c r="C59" s="1295" t="s">
        <v>584</v>
      </c>
      <c r="D59" s="1296"/>
      <c r="E59" s="1297"/>
      <c r="F59" s="136">
        <v>20</v>
      </c>
      <c r="G59" s="136">
        <v>32</v>
      </c>
      <c r="H59" s="137">
        <v>80</v>
      </c>
    </row>
    <row r="60" spans="2:8" ht="45.75" customHeight="1">
      <c r="B60" s="135"/>
      <c r="C60" s="1295" t="s">
        <v>585</v>
      </c>
      <c r="D60" s="1296"/>
      <c r="E60" s="1297"/>
      <c r="F60" s="136">
        <v>20</v>
      </c>
      <c r="G60" s="136">
        <v>18</v>
      </c>
      <c r="H60" s="137">
        <v>14</v>
      </c>
    </row>
    <row r="61" spans="2:8" ht="45.75" customHeight="1">
      <c r="B61" s="135"/>
      <c r="C61" s="1295"/>
      <c r="D61" s="1296"/>
      <c r="E61" s="1297"/>
      <c r="F61" s="136"/>
      <c r="G61" s="136"/>
      <c r="H61" s="137"/>
    </row>
    <row r="62" spans="2:8" ht="45.75" customHeight="1" thickBot="1">
      <c r="B62" s="138"/>
      <c r="C62" s="1298"/>
      <c r="D62" s="1299"/>
      <c r="E62" s="1300"/>
      <c r="F62" s="139"/>
      <c r="G62" s="139"/>
      <c r="H62" s="140"/>
    </row>
    <row r="63" spans="2:8" ht="52.5" customHeight="1" thickBot="1">
      <c r="B63" s="141"/>
      <c r="C63" s="1301" t="s">
        <v>51</v>
      </c>
      <c r="D63" s="1301"/>
      <c r="E63" s="1302"/>
      <c r="F63" s="142">
        <v>1590</v>
      </c>
      <c r="G63" s="142">
        <v>1870</v>
      </c>
      <c r="H63" s="143">
        <v>2148</v>
      </c>
    </row>
    <row r="64" spans="2:8" ht="15" customHeight="1"/>
  </sheetData>
  <sheetProtection algorithmName="SHA-512" hashValue="N64wxxodm7vG+ETkNFtKxf89vW38Q2x9FOYkQiRDSbOLMc9P4/xlCvGdXkDoVa503KdhFJJ7tTkb5+f+dc1a0w==" saltValue="m8H2Ccx9LJI1DJefGv4g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3"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626</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1">
        <v>40.700000000000003</v>
      </c>
      <c r="BQ51" s="1311"/>
      <c r="BR51" s="1311"/>
      <c r="BS51" s="1311"/>
      <c r="BT51" s="1311"/>
      <c r="BU51" s="1311"/>
      <c r="BV51" s="1311"/>
      <c r="BW51" s="1311"/>
      <c r="BX51" s="1326"/>
      <c r="BY51" s="1311"/>
      <c r="BZ51" s="1311"/>
      <c r="CA51" s="1311"/>
      <c r="CB51" s="1311"/>
      <c r="CC51" s="1311"/>
      <c r="CD51" s="1311"/>
      <c r="CE51" s="1311"/>
      <c r="CF51" s="1311">
        <v>29.1</v>
      </c>
      <c r="CG51" s="1311"/>
      <c r="CH51" s="1311"/>
      <c r="CI51" s="1311"/>
      <c r="CJ51" s="1311"/>
      <c r="CK51" s="1311"/>
      <c r="CL51" s="1311"/>
      <c r="CM51" s="1311"/>
      <c r="CN51" s="1311">
        <v>7.7</v>
      </c>
      <c r="CO51" s="1311"/>
      <c r="CP51" s="1311"/>
      <c r="CQ51" s="1311"/>
      <c r="CR51" s="1311"/>
      <c r="CS51" s="1311"/>
      <c r="CT51" s="1311"/>
      <c r="CU51" s="1311"/>
      <c r="CV51" s="1311">
        <v>0.9</v>
      </c>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79.8</v>
      </c>
      <c r="BQ53" s="1311"/>
      <c r="BR53" s="1311"/>
      <c r="BS53" s="1311"/>
      <c r="BT53" s="1311"/>
      <c r="BU53" s="1311"/>
      <c r="BV53" s="1311"/>
      <c r="BW53" s="1311"/>
      <c r="BX53" s="1326"/>
      <c r="BY53" s="1311"/>
      <c r="BZ53" s="1311"/>
      <c r="CA53" s="1311"/>
      <c r="CB53" s="1311"/>
      <c r="CC53" s="1311"/>
      <c r="CD53" s="1311"/>
      <c r="CE53" s="1311"/>
      <c r="CF53" s="1311">
        <v>61.1</v>
      </c>
      <c r="CG53" s="1311"/>
      <c r="CH53" s="1311"/>
      <c r="CI53" s="1311"/>
      <c r="CJ53" s="1311"/>
      <c r="CK53" s="1311"/>
      <c r="CL53" s="1311"/>
      <c r="CM53" s="1311"/>
      <c r="CN53" s="1311">
        <v>62.7</v>
      </c>
      <c r="CO53" s="1311"/>
      <c r="CP53" s="1311"/>
      <c r="CQ53" s="1311"/>
      <c r="CR53" s="1311"/>
      <c r="CS53" s="1311"/>
      <c r="CT53" s="1311"/>
      <c r="CU53" s="1311"/>
      <c r="CV53" s="1311">
        <v>44.3</v>
      </c>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628</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26"/>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629</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26"/>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631</v>
      </c>
    </row>
    <row r="64" spans="1:109">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626</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c r="B73" s="395"/>
      <c r="G73" s="1327"/>
      <c r="H73" s="1327"/>
      <c r="I73" s="1327"/>
      <c r="J73" s="1327"/>
      <c r="K73" s="1310"/>
      <c r="L73" s="1310"/>
      <c r="M73" s="1310"/>
      <c r="N73" s="1310"/>
      <c r="AM73" s="404"/>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40.700000000000003</v>
      </c>
      <c r="BQ73" s="1311"/>
      <c r="BR73" s="1311"/>
      <c r="BS73" s="1311"/>
      <c r="BT73" s="1311"/>
      <c r="BU73" s="1311"/>
      <c r="BV73" s="1311"/>
      <c r="BW73" s="1311"/>
      <c r="BX73" s="1311">
        <v>46.5</v>
      </c>
      <c r="BY73" s="1311"/>
      <c r="BZ73" s="1311"/>
      <c r="CA73" s="1311"/>
      <c r="CB73" s="1311"/>
      <c r="CC73" s="1311"/>
      <c r="CD73" s="1311"/>
      <c r="CE73" s="1311"/>
      <c r="CF73" s="1311">
        <v>29.1</v>
      </c>
      <c r="CG73" s="1311"/>
      <c r="CH73" s="1311"/>
      <c r="CI73" s="1311"/>
      <c r="CJ73" s="1311"/>
      <c r="CK73" s="1311"/>
      <c r="CL73" s="1311"/>
      <c r="CM73" s="1311"/>
      <c r="CN73" s="1311">
        <v>7.7</v>
      </c>
      <c r="CO73" s="1311"/>
      <c r="CP73" s="1311"/>
      <c r="CQ73" s="1311"/>
      <c r="CR73" s="1311"/>
      <c r="CS73" s="1311"/>
      <c r="CT73" s="1311"/>
      <c r="CU73" s="1311"/>
      <c r="CV73" s="1311">
        <v>0.9</v>
      </c>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9.8000000000000007</v>
      </c>
      <c r="BY75" s="1311"/>
      <c r="BZ75" s="1311"/>
      <c r="CA75" s="1311"/>
      <c r="CB75" s="1311"/>
      <c r="CC75" s="1311"/>
      <c r="CD75" s="1311"/>
      <c r="CE75" s="1311"/>
      <c r="CF75" s="1311">
        <v>9.1</v>
      </c>
      <c r="CG75" s="1311"/>
      <c r="CH75" s="1311"/>
      <c r="CI75" s="1311"/>
      <c r="CJ75" s="1311"/>
      <c r="CK75" s="1311"/>
      <c r="CL75" s="1311"/>
      <c r="CM75" s="1311"/>
      <c r="CN75" s="1311">
        <v>7.9</v>
      </c>
      <c r="CO75" s="1311"/>
      <c r="CP75" s="1311"/>
      <c r="CQ75" s="1311"/>
      <c r="CR75" s="1311"/>
      <c r="CS75" s="1311"/>
      <c r="CT75" s="1311"/>
      <c r="CU75" s="1311"/>
      <c r="CV75" s="1311">
        <v>7.7</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630</v>
      </c>
      <c r="AO77" s="1315"/>
      <c r="AP77" s="1315"/>
      <c r="AQ77" s="1315"/>
      <c r="AR77" s="1315"/>
      <c r="AS77" s="1315"/>
      <c r="AT77" s="1315"/>
      <c r="AU77" s="1315"/>
      <c r="AV77" s="1315"/>
      <c r="AW77" s="1315"/>
      <c r="AX77" s="1315"/>
      <c r="AY77" s="1315"/>
      <c r="AZ77" s="1315"/>
      <c r="BA77" s="1315"/>
      <c r="BB77" s="1314" t="s">
        <v>628</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632</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1oLav/SIyIfYtgl3Mykga6Wthd47jbKFEFEi3iW791vKS3xE29SyDfadnii1ndtgvpr43mBjTBPPXZbuL2fzg==" saltValue="PhHECSRntxtpprIt15jq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504</v>
      </c>
    </row>
  </sheetData>
  <sheetProtection algorithmName="SHA-512" hashValue="i235UTtNMt7KFHKctrwLRBwvvpHfPzxVdXUpVnlkfJaSRzKqFziSkEVM7vQNzwtN52qgmA1wPvkqydODshobag==" saltValue="3PruIVyi3k5KNQEGtge12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633</v>
      </c>
    </row>
  </sheetData>
  <sheetProtection algorithmName="SHA-512" hashValue="nnwzTiQuoS9WF6raP+v7ZIcoL8zsPAnQWFAOfI295IGeG1z2wrVk2DPS/erX8N3Vo8DB8vmcy+97Usdge+oW1Q==" saltValue="4vuwaRGieEFhs9ocnanh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24513</v>
      </c>
      <c r="E3" s="162"/>
      <c r="F3" s="163">
        <v>49919</v>
      </c>
      <c r="G3" s="164"/>
      <c r="H3" s="165"/>
    </row>
    <row r="4" spans="1:8">
      <c r="A4" s="166"/>
      <c r="B4" s="167"/>
      <c r="C4" s="168"/>
      <c r="D4" s="169">
        <v>12375</v>
      </c>
      <c r="E4" s="170"/>
      <c r="F4" s="171">
        <v>26398</v>
      </c>
      <c r="G4" s="172"/>
      <c r="H4" s="173"/>
    </row>
    <row r="5" spans="1:8">
      <c r="A5" s="154" t="s">
        <v>550</v>
      </c>
      <c r="B5" s="159"/>
      <c r="C5" s="160"/>
      <c r="D5" s="161">
        <v>39565</v>
      </c>
      <c r="E5" s="162"/>
      <c r="F5" s="163">
        <v>47738</v>
      </c>
      <c r="G5" s="164"/>
      <c r="H5" s="165"/>
    </row>
    <row r="6" spans="1:8">
      <c r="A6" s="166"/>
      <c r="B6" s="167"/>
      <c r="C6" s="168"/>
      <c r="D6" s="169">
        <v>20466</v>
      </c>
      <c r="E6" s="170"/>
      <c r="F6" s="171">
        <v>24937</v>
      </c>
      <c r="G6" s="172"/>
      <c r="H6" s="173"/>
    </row>
    <row r="7" spans="1:8">
      <c r="A7" s="154" t="s">
        <v>551</v>
      </c>
      <c r="B7" s="159"/>
      <c r="C7" s="160"/>
      <c r="D7" s="161">
        <v>27728</v>
      </c>
      <c r="E7" s="162"/>
      <c r="F7" s="163">
        <v>52191</v>
      </c>
      <c r="G7" s="164"/>
      <c r="H7" s="165"/>
    </row>
    <row r="8" spans="1:8">
      <c r="A8" s="166"/>
      <c r="B8" s="167"/>
      <c r="C8" s="168"/>
      <c r="D8" s="169">
        <v>6817</v>
      </c>
      <c r="E8" s="170"/>
      <c r="F8" s="171">
        <v>24843</v>
      </c>
      <c r="G8" s="172"/>
      <c r="H8" s="173"/>
    </row>
    <row r="9" spans="1:8">
      <c r="A9" s="154" t="s">
        <v>552</v>
      </c>
      <c r="B9" s="159"/>
      <c r="C9" s="160"/>
      <c r="D9" s="161">
        <v>15574</v>
      </c>
      <c r="E9" s="162"/>
      <c r="F9" s="163">
        <v>47387</v>
      </c>
      <c r="G9" s="164"/>
      <c r="H9" s="165"/>
    </row>
    <row r="10" spans="1:8">
      <c r="A10" s="166"/>
      <c r="B10" s="167"/>
      <c r="C10" s="168"/>
      <c r="D10" s="169">
        <v>6928</v>
      </c>
      <c r="E10" s="170"/>
      <c r="F10" s="171">
        <v>24928</v>
      </c>
      <c r="G10" s="172"/>
      <c r="H10" s="173"/>
    </row>
    <row r="11" spans="1:8">
      <c r="A11" s="154" t="s">
        <v>553</v>
      </c>
      <c r="B11" s="159"/>
      <c r="C11" s="160"/>
      <c r="D11" s="161">
        <v>49174</v>
      </c>
      <c r="E11" s="162"/>
      <c r="F11" s="163">
        <v>51264</v>
      </c>
      <c r="G11" s="164"/>
      <c r="H11" s="165"/>
    </row>
    <row r="12" spans="1:8">
      <c r="A12" s="166"/>
      <c r="B12" s="167"/>
      <c r="C12" s="174"/>
      <c r="D12" s="169">
        <v>18787</v>
      </c>
      <c r="E12" s="170"/>
      <c r="F12" s="171">
        <v>26040</v>
      </c>
      <c r="G12" s="172"/>
      <c r="H12" s="173"/>
    </row>
    <row r="13" spans="1:8">
      <c r="A13" s="154"/>
      <c r="B13" s="159"/>
      <c r="C13" s="175"/>
      <c r="D13" s="176">
        <v>31311</v>
      </c>
      <c r="E13" s="177"/>
      <c r="F13" s="178">
        <v>49700</v>
      </c>
      <c r="G13" s="179"/>
      <c r="H13" s="165"/>
    </row>
    <row r="14" spans="1:8">
      <c r="A14" s="166"/>
      <c r="B14" s="167"/>
      <c r="C14" s="168"/>
      <c r="D14" s="169">
        <v>13075</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6.81</v>
      </c>
      <c r="C19" s="180">
        <f>ROUND(VALUE(SUBSTITUTE(実質収支比率等に係る経年分析!G$48,"▲","-")),2)</f>
        <v>6.36</v>
      </c>
      <c r="D19" s="180">
        <f>ROUND(VALUE(SUBSTITUTE(実質収支比率等に係る経年分析!H$48,"▲","-")),2)</f>
        <v>4.78</v>
      </c>
      <c r="E19" s="180">
        <f>ROUND(VALUE(SUBSTITUTE(実質収支比率等に係る経年分析!I$48,"▲","-")),2)</f>
        <v>5.73</v>
      </c>
      <c r="F19" s="180">
        <f>ROUND(VALUE(SUBSTITUTE(実質収支比率等に係る経年分析!J$48,"▲","-")),2)</f>
        <v>4.4400000000000004</v>
      </c>
    </row>
    <row r="20" spans="1:11">
      <c r="A20" s="180" t="s">
        <v>55</v>
      </c>
      <c r="B20" s="180">
        <f>ROUND(VALUE(SUBSTITUTE(実質収支比率等に係る経年分析!F$47,"▲","-")),2)</f>
        <v>8.11</v>
      </c>
      <c r="C20" s="180">
        <f>ROUND(VALUE(SUBSTITUTE(実質収支比率等に係る経年分析!G$47,"▲","-")),2)</f>
        <v>19</v>
      </c>
      <c r="D20" s="180">
        <f>ROUND(VALUE(SUBSTITUTE(実質収支比率等に係る経年分析!H$47,"▲","-")),2)</f>
        <v>20.92</v>
      </c>
      <c r="E20" s="180">
        <f>ROUND(VALUE(SUBSTITUTE(実質収支比率等に係る経年分析!I$47,"▲","-")),2)</f>
        <v>20.14</v>
      </c>
      <c r="F20" s="180">
        <f>ROUND(VALUE(SUBSTITUTE(実質収支比率等に係る経年分析!J$47,"▲","-")),2)</f>
        <v>20.48</v>
      </c>
    </row>
    <row r="21" spans="1:11">
      <c r="A21" s="180" t="s">
        <v>56</v>
      </c>
      <c r="B21" s="180">
        <f>IF(ISNUMBER(VALUE(SUBSTITUTE(実質収支比率等に係る経年分析!F$49,"▲","-"))),ROUND(VALUE(SUBSTITUTE(実質収支比率等に係る経年分析!F$49,"▲","-")),2),NA())</f>
        <v>4.99</v>
      </c>
      <c r="C21" s="180">
        <f>IF(ISNUMBER(VALUE(SUBSTITUTE(実質収支比率等に係る経年分析!G$49,"▲","-"))),ROUND(VALUE(SUBSTITUTE(実質収支比率等に係る経年分析!G$49,"▲","-")),2),NA())</f>
        <v>10.220000000000001</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1.19</v>
      </c>
      <c r="F21" s="180">
        <f>IF(ISNUMBER(VALUE(SUBSTITUTE(実質収支比率等に係る経年分析!J$49,"▲","-"))),ROUND(VALUE(SUBSTITUTE(実質収支比率等に係る経年分析!J$49,"▲","-")),2),NA())</f>
        <v>-1.1299999999999999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宇美町流域関連公共下水道事業会計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宇美町後期高齢者医療特別会計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c r="A34" s="181" t="str">
        <f>IF(連結実質赤字比率に係る赤字・黒字の構成分析!C$36="",NA(),連結実質赤字比率に係る赤字・黒字の構成分析!C$36)</f>
        <v>宇美町国民健康保険特別会計</v>
      </c>
      <c r="B34" s="181">
        <f>IF(ROUND(VALUE(SUBSTITUTE(連結実質赤字比率に係る赤字・黒字の構成分析!F$36,"▲", "-")), 2) &lt; 0, ABS(ROUND(VALUE(SUBSTITUTE(連結実質赤字比率に係る赤字・黒字の構成分析!F$36,"▲", "-")), 2)), NA())</f>
        <v>1.81</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0.16</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0.12</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0.28999999999999998</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4.4400000000000004</v>
      </c>
    </row>
    <row r="36" spans="1:16">
      <c r="A36" s="181" t="str">
        <f>IF(連結実質赤字比率に係る赤字・黒字の構成分析!C$34="",NA(),連結実質赤字比率に係る赤字・黒字の構成分析!C$34)</f>
        <v>宇美町上水道事業会計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899</v>
      </c>
      <c r="E42" s="182"/>
      <c r="F42" s="182"/>
      <c r="G42" s="182">
        <f>'実質公債費比率（分子）の構造'!L$52</f>
        <v>898</v>
      </c>
      <c r="H42" s="182"/>
      <c r="I42" s="182"/>
      <c r="J42" s="182">
        <f>'実質公債費比率（分子）の構造'!M$52</f>
        <v>917</v>
      </c>
      <c r="K42" s="182"/>
      <c r="L42" s="182"/>
      <c r="M42" s="182">
        <f>'実質公債費比率（分子）の構造'!N$52</f>
        <v>1008</v>
      </c>
      <c r="N42" s="182"/>
      <c r="O42" s="182"/>
      <c r="P42" s="182">
        <f>'実質公債費比率（分子）の構造'!O$52</f>
        <v>1008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85</v>
      </c>
      <c r="C44" s="182"/>
      <c r="D44" s="182"/>
      <c r="E44" s="182">
        <f>'実質公債費比率（分子）の構造'!L$50</f>
        <v>79</v>
      </c>
      <c r="F44" s="182"/>
      <c r="G44" s="182"/>
      <c r="H44" s="182">
        <f>'実質公債費比率（分子）の構造'!M$50</f>
        <v>95</v>
      </c>
      <c r="I44" s="182"/>
      <c r="J44" s="182"/>
      <c r="K44" s="182">
        <f>'実質公債費比率（分子）の構造'!N$50</f>
        <v>98</v>
      </c>
      <c r="L44" s="182"/>
      <c r="M44" s="182"/>
      <c r="N44" s="182">
        <f>'実質公債費比率（分子）の構造'!O$50</f>
        <v>111</v>
      </c>
      <c r="O44" s="182"/>
      <c r="P44" s="182"/>
    </row>
    <row r="45" spans="1:16">
      <c r="A45" s="182" t="s">
        <v>66</v>
      </c>
      <c r="B45" s="182">
        <f>'実質公債費比率（分子）の構造'!K$49</f>
        <v>41</v>
      </c>
      <c r="C45" s="182"/>
      <c r="D45" s="182"/>
      <c r="E45" s="182">
        <f>'実質公債費比率（分子）の構造'!L$49</f>
        <v>9</v>
      </c>
      <c r="F45" s="182"/>
      <c r="G45" s="182"/>
      <c r="H45" s="182">
        <f>'実質公債費比率（分子）の構造'!M$49</f>
        <v>7</v>
      </c>
      <c r="I45" s="182"/>
      <c r="J45" s="182"/>
      <c r="K45" s="182">
        <f>'実質公債費比率（分子）の構造'!N$49</f>
        <v>17</v>
      </c>
      <c r="L45" s="182"/>
      <c r="M45" s="182"/>
      <c r="N45" s="182">
        <f>'実質公債費比率（分子）の構造'!O$49</f>
        <v>4</v>
      </c>
      <c r="O45" s="182"/>
      <c r="P45" s="182"/>
    </row>
    <row r="46" spans="1:16">
      <c r="A46" s="182" t="s">
        <v>67</v>
      </c>
      <c r="B46" s="182">
        <f>'実質公債費比率（分子）の構造'!K$48</f>
        <v>509</v>
      </c>
      <c r="C46" s="182"/>
      <c r="D46" s="182"/>
      <c r="E46" s="182">
        <f>'実質公債費比率（分子）の構造'!L$48</f>
        <v>429</v>
      </c>
      <c r="F46" s="182"/>
      <c r="G46" s="182"/>
      <c r="H46" s="182">
        <f>'実質公債費比率（分子）の構造'!M$48</f>
        <v>393</v>
      </c>
      <c r="I46" s="182"/>
      <c r="J46" s="182"/>
      <c r="K46" s="182">
        <f>'実質公債費比率（分子）の構造'!N$48</f>
        <v>374</v>
      </c>
      <c r="L46" s="182"/>
      <c r="M46" s="182"/>
      <c r="N46" s="182">
        <f>'実質公債費比率（分子）の構造'!O$48</f>
        <v>370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949</v>
      </c>
      <c r="C49" s="182"/>
      <c r="D49" s="182"/>
      <c r="E49" s="182">
        <f>'実質公債費比率（分子）の構造'!L$45</f>
        <v>888</v>
      </c>
      <c r="F49" s="182"/>
      <c r="G49" s="182"/>
      <c r="H49" s="182">
        <f>'実質公債費比率（分子）の構造'!M$45</f>
        <v>908</v>
      </c>
      <c r="I49" s="182"/>
      <c r="J49" s="182"/>
      <c r="K49" s="182">
        <f>'実質公債費比率（分子）の構造'!N$45</f>
        <v>992</v>
      </c>
      <c r="L49" s="182"/>
      <c r="M49" s="182"/>
      <c r="N49" s="182">
        <f>'実質公債費比率（分子）の構造'!O$45</f>
        <v>1000</v>
      </c>
      <c r="O49" s="182"/>
      <c r="P49" s="182"/>
    </row>
    <row r="50" spans="1:16">
      <c r="A50" s="182" t="s">
        <v>71</v>
      </c>
      <c r="B50" s="182" t="e">
        <f>NA()</f>
        <v>#N/A</v>
      </c>
      <c r="C50" s="182">
        <f>IF(ISNUMBER('実質公債費比率（分子）の構造'!K$53),'実質公債費比率（分子）の構造'!K$53,NA())</f>
        <v>685</v>
      </c>
      <c r="D50" s="182" t="e">
        <f>NA()</f>
        <v>#N/A</v>
      </c>
      <c r="E50" s="182" t="e">
        <f>NA()</f>
        <v>#N/A</v>
      </c>
      <c r="F50" s="182">
        <f>IF(ISNUMBER('実質公債費比率（分子）の構造'!L$53),'実質公債費比率（分子）の構造'!L$53,NA())</f>
        <v>507</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473</v>
      </c>
      <c r="M50" s="182" t="e">
        <f>NA()</f>
        <v>#N/A</v>
      </c>
      <c r="N50" s="182" t="e">
        <f>NA()</f>
        <v>#N/A</v>
      </c>
      <c r="O50" s="182">
        <f>IF(ISNUMBER('実質公債費比率（分子）の構造'!O$53),'実質公債費比率（分子）の構造'!O$53,NA())</f>
        <v>477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11889</v>
      </c>
      <c r="E56" s="181"/>
      <c r="F56" s="181"/>
      <c r="G56" s="181">
        <f>'将来負担比率（分子）の構造'!J$52</f>
        <v>11871</v>
      </c>
      <c r="H56" s="181"/>
      <c r="I56" s="181"/>
      <c r="J56" s="181">
        <f>'将来負担比率（分子）の構造'!K$52</f>
        <v>11815</v>
      </c>
      <c r="K56" s="181"/>
      <c r="L56" s="181"/>
      <c r="M56" s="181">
        <f>'将来負担比率（分子）の構造'!L$52</f>
        <v>11623</v>
      </c>
      <c r="N56" s="181"/>
      <c r="O56" s="181"/>
      <c r="P56" s="181">
        <f>'将来負担比率（分子）の構造'!M$52</f>
        <v>11407</v>
      </c>
    </row>
    <row r="57" spans="1:16">
      <c r="A57" s="181" t="s">
        <v>42</v>
      </c>
      <c r="B57" s="181"/>
      <c r="C57" s="181"/>
      <c r="D57" s="181">
        <f>'将来負担比率（分子）の構造'!I$51</f>
        <v>29</v>
      </c>
      <c r="E57" s="181"/>
      <c r="F57" s="181"/>
      <c r="G57" s="181">
        <f>'将来負担比率（分子）の構造'!J$51</f>
        <v>38</v>
      </c>
      <c r="H57" s="181"/>
      <c r="I57" s="181"/>
      <c r="J57" s="181">
        <f>'将来負担比率（分子）の構造'!K$51</f>
        <v>133</v>
      </c>
      <c r="K57" s="181"/>
      <c r="L57" s="181"/>
      <c r="M57" s="181">
        <f>'将来負担比率（分子）の構造'!L$51</f>
        <v>168</v>
      </c>
      <c r="N57" s="181"/>
      <c r="O57" s="181"/>
      <c r="P57" s="181">
        <f>'将来負担比率（分子）の構造'!M$51</f>
        <v>345</v>
      </c>
    </row>
    <row r="58" spans="1:16">
      <c r="A58" s="181" t="s">
        <v>41</v>
      </c>
      <c r="B58" s="181"/>
      <c r="C58" s="181"/>
      <c r="D58" s="181">
        <f>'将来負担比率（分子）の構造'!I$50</f>
        <v>1417</v>
      </c>
      <c r="E58" s="181"/>
      <c r="F58" s="181"/>
      <c r="G58" s="181">
        <f>'将来負担比率（分子）の構造'!J$50</f>
        <v>1343</v>
      </c>
      <c r="H58" s="181"/>
      <c r="I58" s="181"/>
      <c r="J58" s="181">
        <f>'将来負担比率（分子）の構造'!K$50</f>
        <v>1595</v>
      </c>
      <c r="K58" s="181"/>
      <c r="L58" s="181"/>
      <c r="M58" s="181">
        <f>'将来負担比率（分子）の構造'!L$50</f>
        <v>1875</v>
      </c>
      <c r="N58" s="181"/>
      <c r="O58" s="181"/>
      <c r="P58" s="181">
        <f>'将来負担比率（分子）の構造'!M$50</f>
        <v>2150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716</v>
      </c>
      <c r="C63" s="181"/>
      <c r="D63" s="181"/>
      <c r="E63" s="181">
        <f>'将来負担比率（分子）の構造'!J$44</f>
        <v>630</v>
      </c>
      <c r="F63" s="181"/>
      <c r="G63" s="181"/>
      <c r="H63" s="181">
        <f>'将来負担比率（分子）の構造'!K$44</f>
        <v>608</v>
      </c>
      <c r="I63" s="181"/>
      <c r="J63" s="181"/>
      <c r="K63" s="181">
        <f>'将来負担比率（分子）の構造'!L$44</f>
        <v>518</v>
      </c>
      <c r="L63" s="181"/>
      <c r="M63" s="181"/>
      <c r="N63" s="181">
        <f>'将来負担比率（分子）の構造'!M$44</f>
        <v>415</v>
      </c>
      <c r="O63" s="181"/>
      <c r="P63" s="181"/>
    </row>
    <row r="64" spans="1:16">
      <c r="A64" s="181" t="s">
        <v>33</v>
      </c>
      <c r="B64" s="181">
        <f>'将来負担比率（分子）の構造'!I$43</f>
        <v>5225</v>
      </c>
      <c r="C64" s="181"/>
      <c r="D64" s="181"/>
      <c r="E64" s="181">
        <f>'将来負担比率（分子）の構造'!J$43</f>
        <v>5158</v>
      </c>
      <c r="F64" s="181"/>
      <c r="G64" s="181"/>
      <c r="H64" s="181">
        <f>'将来負担比率（分子）の構造'!K$43</f>
        <v>4581</v>
      </c>
      <c r="I64" s="181"/>
      <c r="J64" s="181"/>
      <c r="K64" s="181">
        <f>'将来負担比率（分子）の構造'!L$43</f>
        <v>3882</v>
      </c>
      <c r="L64" s="181"/>
      <c r="M64" s="181"/>
      <c r="N64" s="181">
        <f>'将来負担比率（分子）の構造'!M$43</f>
        <v>3565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9919</v>
      </c>
      <c r="C66" s="181"/>
      <c r="D66" s="181"/>
      <c r="E66" s="181">
        <f>'将来負担比率（分子）の構造'!J$41</f>
        <v>10307</v>
      </c>
      <c r="F66" s="181"/>
      <c r="G66" s="181"/>
      <c r="H66" s="181">
        <f>'将来負担比率（分子）の構造'!K$41</f>
        <v>10114</v>
      </c>
      <c r="I66" s="181"/>
      <c r="J66" s="181"/>
      <c r="K66" s="181">
        <f>'将来負担比率（分子）の構造'!L$41</f>
        <v>9750</v>
      </c>
      <c r="L66" s="181"/>
      <c r="M66" s="181"/>
      <c r="N66" s="181">
        <f>'将来負担比率（分子）の構造'!M$41</f>
        <v>9979</v>
      </c>
      <c r="O66" s="181"/>
      <c r="P66" s="181"/>
    </row>
    <row r="67" spans="1:16">
      <c r="A67" s="181" t="s">
        <v>75</v>
      </c>
      <c r="B67" s="181" t="e">
        <f>NA()</f>
        <v>#N/A</v>
      </c>
      <c r="C67" s="181">
        <f>IF(ISNUMBER('将来負担比率（分子）の構造'!I$53), IF('将来負担比率（分子）の構造'!I$53 &lt; 0, 0, '将来負担比率（分子）の構造'!I$53), NA())</f>
        <v>2524</v>
      </c>
      <c r="D67" s="181" t="e">
        <f>NA()</f>
        <v>#N/A</v>
      </c>
      <c r="E67" s="181" t="e">
        <f>NA()</f>
        <v>#N/A</v>
      </c>
      <c r="F67" s="181">
        <f>IF(ISNUMBER('将来負担比率（分子）の構造'!J$53), IF('将来負担比率（分子）の構造'!J$53 &lt; 0, 0, '将来負担比率（分子）の構造'!J$53), NA())</f>
        <v>2842</v>
      </c>
      <c r="G67" s="181" t="e">
        <f>NA()</f>
        <v>#N/A</v>
      </c>
      <c r="H67" s="181" t="e">
        <f>NA()</f>
        <v>#N/A</v>
      </c>
      <c r="I67" s="181">
        <f>IF(ISNUMBER('将来負担比率（分子）の構造'!K$53), IF('将来負担比率（分子）の構造'!K$53 &lt; 0, 0, '将来負担比率（分子）の構造'!K$53), NA())</f>
        <v>1760</v>
      </c>
      <c r="J67" s="181" t="e">
        <f>NA()</f>
        <v>#N/A</v>
      </c>
      <c r="K67" s="181" t="e">
        <f>NA()</f>
        <v>#N/A</v>
      </c>
      <c r="L67" s="181">
        <f>IF(ISNUMBER('将来負担比率（分子）の構造'!L$53), IF('将来負担比率（分子）の構造'!L$53 &lt; 0, 0, '将来負担比率（分子）の構造'!L$53), NA())</f>
        <v>484</v>
      </c>
      <c r="M67" s="181" t="e">
        <f>NA()</f>
        <v>#N/A</v>
      </c>
      <c r="N67" s="181" t="e">
        <f>NA()</f>
        <v>#N/A</v>
      </c>
      <c r="O67" s="181">
        <f>IF(ISNUMBER('将来負担比率（分子）の構造'!M$53), IF('将来負担比率（分子）の構造'!M$53 &lt; 0, 0, '将来負担比率（分子）の構造'!M$53), NA())</f>
        <v>56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1451</v>
      </c>
      <c r="C72" s="185">
        <f>基金残高に係る経年分析!G55</f>
        <v>1454</v>
      </c>
      <c r="D72" s="185">
        <f>基金残高に係る経年分析!H55</f>
        <v>1468</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140</v>
      </c>
      <c r="C74" s="185">
        <f>基金残高に係る経年分析!G57</f>
        <v>415</v>
      </c>
      <c r="D74" s="185">
        <f>基金残高に係る経年分析!H57</f>
        <v>680</v>
      </c>
    </row>
  </sheetData>
  <sheetProtection algorithmName="SHA-512" hashValue="T/CT3qXgnouUkJxBskWkkiq34ixzSRkTyZNxIn+6TGMRepJ/+EeTkjtPBYJD5IZ8aGvqtOLCi3b0y5fJ9FekEA==" saltValue="9/ylYC3WcsOd559gf7TF5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3752427</v>
      </c>
      <c r="S5" s="673"/>
      <c r="T5" s="673"/>
      <c r="U5" s="673"/>
      <c r="V5" s="673"/>
      <c r="W5" s="673"/>
      <c r="X5" s="673"/>
      <c r="Y5" s="674"/>
      <c r="Z5" s="675">
        <v>28.5</v>
      </c>
      <c r="AA5" s="675"/>
      <c r="AB5" s="675"/>
      <c r="AC5" s="675"/>
      <c r="AD5" s="676">
        <v>3752427</v>
      </c>
      <c r="AE5" s="676"/>
      <c r="AF5" s="676"/>
      <c r="AG5" s="676"/>
      <c r="AH5" s="676"/>
      <c r="AI5" s="676"/>
      <c r="AJ5" s="676"/>
      <c r="AK5" s="676"/>
      <c r="AL5" s="677">
        <v>53.8</v>
      </c>
      <c r="AM5" s="678"/>
      <c r="AN5" s="678"/>
      <c r="AO5" s="679"/>
      <c r="AP5" s="669" t="s">
        <v>224</v>
      </c>
      <c r="AQ5" s="670"/>
      <c r="AR5" s="670"/>
      <c r="AS5" s="670"/>
      <c r="AT5" s="670"/>
      <c r="AU5" s="670"/>
      <c r="AV5" s="670"/>
      <c r="AW5" s="670"/>
      <c r="AX5" s="670"/>
      <c r="AY5" s="670"/>
      <c r="AZ5" s="670"/>
      <c r="BA5" s="670"/>
      <c r="BB5" s="670"/>
      <c r="BC5" s="670"/>
      <c r="BD5" s="670"/>
      <c r="BE5" s="670"/>
      <c r="BF5" s="671"/>
      <c r="BG5" s="683">
        <v>3752427</v>
      </c>
      <c r="BH5" s="684"/>
      <c r="BI5" s="684"/>
      <c r="BJ5" s="684"/>
      <c r="BK5" s="684"/>
      <c r="BL5" s="684"/>
      <c r="BM5" s="684"/>
      <c r="BN5" s="685"/>
      <c r="BO5" s="686">
        <v>100</v>
      </c>
      <c r="BP5" s="686"/>
      <c r="BQ5" s="686"/>
      <c r="BR5" s="686"/>
      <c r="BS5" s="687">
        <v>62322</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90944</v>
      </c>
      <c r="S6" s="684"/>
      <c r="T6" s="684"/>
      <c r="U6" s="684"/>
      <c r="V6" s="684"/>
      <c r="W6" s="684"/>
      <c r="X6" s="684"/>
      <c r="Y6" s="685"/>
      <c r="Z6" s="686">
        <v>0.7</v>
      </c>
      <c r="AA6" s="686"/>
      <c r="AB6" s="686"/>
      <c r="AC6" s="686"/>
      <c r="AD6" s="687">
        <v>90944</v>
      </c>
      <c r="AE6" s="687"/>
      <c r="AF6" s="687"/>
      <c r="AG6" s="687"/>
      <c r="AH6" s="687"/>
      <c r="AI6" s="687"/>
      <c r="AJ6" s="687"/>
      <c r="AK6" s="687"/>
      <c r="AL6" s="688">
        <v>1.3</v>
      </c>
      <c r="AM6" s="689"/>
      <c r="AN6" s="689"/>
      <c r="AO6" s="690"/>
      <c r="AP6" s="680" t="s">
        <v>229</v>
      </c>
      <c r="AQ6" s="681"/>
      <c r="AR6" s="681"/>
      <c r="AS6" s="681"/>
      <c r="AT6" s="681"/>
      <c r="AU6" s="681"/>
      <c r="AV6" s="681"/>
      <c r="AW6" s="681"/>
      <c r="AX6" s="681"/>
      <c r="AY6" s="681"/>
      <c r="AZ6" s="681"/>
      <c r="BA6" s="681"/>
      <c r="BB6" s="681"/>
      <c r="BC6" s="681"/>
      <c r="BD6" s="681"/>
      <c r="BE6" s="681"/>
      <c r="BF6" s="682"/>
      <c r="BG6" s="683">
        <v>3752427</v>
      </c>
      <c r="BH6" s="684"/>
      <c r="BI6" s="684"/>
      <c r="BJ6" s="684"/>
      <c r="BK6" s="684"/>
      <c r="BL6" s="684"/>
      <c r="BM6" s="684"/>
      <c r="BN6" s="685"/>
      <c r="BO6" s="686">
        <v>100</v>
      </c>
      <c r="BP6" s="686"/>
      <c r="BQ6" s="686"/>
      <c r="BR6" s="686"/>
      <c r="BS6" s="687">
        <v>62322</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112835</v>
      </c>
      <c r="CS6" s="684"/>
      <c r="CT6" s="684"/>
      <c r="CU6" s="684"/>
      <c r="CV6" s="684"/>
      <c r="CW6" s="684"/>
      <c r="CX6" s="684"/>
      <c r="CY6" s="685"/>
      <c r="CZ6" s="677">
        <v>0.9</v>
      </c>
      <c r="DA6" s="678"/>
      <c r="DB6" s="678"/>
      <c r="DC6" s="697"/>
      <c r="DD6" s="692" t="s">
        <v>231</v>
      </c>
      <c r="DE6" s="684"/>
      <c r="DF6" s="684"/>
      <c r="DG6" s="684"/>
      <c r="DH6" s="684"/>
      <c r="DI6" s="684"/>
      <c r="DJ6" s="684"/>
      <c r="DK6" s="684"/>
      <c r="DL6" s="684"/>
      <c r="DM6" s="684"/>
      <c r="DN6" s="684"/>
      <c r="DO6" s="684"/>
      <c r="DP6" s="685"/>
      <c r="DQ6" s="692">
        <v>112835</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2603</v>
      </c>
      <c r="S7" s="684"/>
      <c r="T7" s="684"/>
      <c r="U7" s="684"/>
      <c r="V7" s="684"/>
      <c r="W7" s="684"/>
      <c r="X7" s="684"/>
      <c r="Y7" s="685"/>
      <c r="Z7" s="686">
        <v>0</v>
      </c>
      <c r="AA7" s="686"/>
      <c r="AB7" s="686"/>
      <c r="AC7" s="686"/>
      <c r="AD7" s="687">
        <v>2603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1872622</v>
      </c>
      <c r="BH7" s="684"/>
      <c r="BI7" s="684"/>
      <c r="BJ7" s="684"/>
      <c r="BK7" s="684"/>
      <c r="BL7" s="684"/>
      <c r="BM7" s="684"/>
      <c r="BN7" s="685"/>
      <c r="BO7" s="686">
        <v>49.9</v>
      </c>
      <c r="BP7" s="686"/>
      <c r="BQ7" s="686"/>
      <c r="BR7" s="686"/>
      <c r="BS7" s="687">
        <v>62322</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1950681</v>
      </c>
      <c r="CS7" s="684"/>
      <c r="CT7" s="684"/>
      <c r="CU7" s="684"/>
      <c r="CV7" s="684"/>
      <c r="CW7" s="684"/>
      <c r="CX7" s="684"/>
      <c r="CY7" s="685"/>
      <c r="CZ7" s="686">
        <v>15.3</v>
      </c>
      <c r="DA7" s="686"/>
      <c r="DB7" s="686"/>
      <c r="DC7" s="686"/>
      <c r="DD7" s="692">
        <v>133330</v>
      </c>
      <c r="DE7" s="684"/>
      <c r="DF7" s="684"/>
      <c r="DG7" s="684"/>
      <c r="DH7" s="684"/>
      <c r="DI7" s="684"/>
      <c r="DJ7" s="684"/>
      <c r="DK7" s="684"/>
      <c r="DL7" s="684"/>
      <c r="DM7" s="684"/>
      <c r="DN7" s="684"/>
      <c r="DO7" s="684"/>
      <c r="DP7" s="685"/>
      <c r="DQ7" s="692">
        <v>1794892</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14913</v>
      </c>
      <c r="S8" s="684"/>
      <c r="T8" s="684"/>
      <c r="U8" s="684"/>
      <c r="V8" s="684"/>
      <c r="W8" s="684"/>
      <c r="X8" s="684"/>
      <c r="Y8" s="685"/>
      <c r="Z8" s="686">
        <v>0.1</v>
      </c>
      <c r="AA8" s="686"/>
      <c r="AB8" s="686"/>
      <c r="AC8" s="686"/>
      <c r="AD8" s="687">
        <v>14913</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60985</v>
      </c>
      <c r="BH8" s="684"/>
      <c r="BI8" s="684"/>
      <c r="BJ8" s="684"/>
      <c r="BK8" s="684"/>
      <c r="BL8" s="684"/>
      <c r="BM8" s="684"/>
      <c r="BN8" s="685"/>
      <c r="BO8" s="686">
        <v>1.6</v>
      </c>
      <c r="BP8" s="686"/>
      <c r="BQ8" s="686"/>
      <c r="BR8" s="686"/>
      <c r="BS8" s="692" t="s">
        <v>127</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4589726</v>
      </c>
      <c r="CS8" s="684"/>
      <c r="CT8" s="684"/>
      <c r="CU8" s="684"/>
      <c r="CV8" s="684"/>
      <c r="CW8" s="684"/>
      <c r="CX8" s="684"/>
      <c r="CY8" s="685"/>
      <c r="CZ8" s="686">
        <v>36</v>
      </c>
      <c r="DA8" s="686"/>
      <c r="DB8" s="686"/>
      <c r="DC8" s="686"/>
      <c r="DD8" s="692">
        <v>271</v>
      </c>
      <c r="DE8" s="684"/>
      <c r="DF8" s="684"/>
      <c r="DG8" s="684"/>
      <c r="DH8" s="684"/>
      <c r="DI8" s="684"/>
      <c r="DJ8" s="684"/>
      <c r="DK8" s="684"/>
      <c r="DL8" s="684"/>
      <c r="DM8" s="684"/>
      <c r="DN8" s="684"/>
      <c r="DO8" s="684"/>
      <c r="DP8" s="685"/>
      <c r="DQ8" s="692">
        <v>2251595</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9091</v>
      </c>
      <c r="S9" s="684"/>
      <c r="T9" s="684"/>
      <c r="U9" s="684"/>
      <c r="V9" s="684"/>
      <c r="W9" s="684"/>
      <c r="X9" s="684"/>
      <c r="Y9" s="685"/>
      <c r="Z9" s="686">
        <v>0.1</v>
      </c>
      <c r="AA9" s="686"/>
      <c r="AB9" s="686"/>
      <c r="AC9" s="686"/>
      <c r="AD9" s="687">
        <v>9091</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1477018</v>
      </c>
      <c r="BH9" s="684"/>
      <c r="BI9" s="684"/>
      <c r="BJ9" s="684"/>
      <c r="BK9" s="684"/>
      <c r="BL9" s="684"/>
      <c r="BM9" s="684"/>
      <c r="BN9" s="685"/>
      <c r="BO9" s="686">
        <v>39.4</v>
      </c>
      <c r="BP9" s="686"/>
      <c r="BQ9" s="686"/>
      <c r="BR9" s="686"/>
      <c r="BS9" s="692" t="s">
        <v>127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1165336</v>
      </c>
      <c r="CS9" s="684"/>
      <c r="CT9" s="684"/>
      <c r="CU9" s="684"/>
      <c r="CV9" s="684"/>
      <c r="CW9" s="684"/>
      <c r="CX9" s="684"/>
      <c r="CY9" s="685"/>
      <c r="CZ9" s="686">
        <v>9.1</v>
      </c>
      <c r="DA9" s="686"/>
      <c r="DB9" s="686"/>
      <c r="DC9" s="686"/>
      <c r="DD9" s="692">
        <v>28789</v>
      </c>
      <c r="DE9" s="684"/>
      <c r="DF9" s="684"/>
      <c r="DG9" s="684"/>
      <c r="DH9" s="684"/>
      <c r="DI9" s="684"/>
      <c r="DJ9" s="684"/>
      <c r="DK9" s="684"/>
      <c r="DL9" s="684"/>
      <c r="DM9" s="684"/>
      <c r="DN9" s="684"/>
      <c r="DO9" s="684"/>
      <c r="DP9" s="685"/>
      <c r="DQ9" s="692">
        <v>981455</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101024</v>
      </c>
      <c r="BH10" s="684"/>
      <c r="BI10" s="684"/>
      <c r="BJ10" s="684"/>
      <c r="BK10" s="684"/>
      <c r="BL10" s="684"/>
      <c r="BM10" s="684"/>
      <c r="BN10" s="685"/>
      <c r="BO10" s="686">
        <v>2.7</v>
      </c>
      <c r="BP10" s="686"/>
      <c r="BQ10" s="686"/>
      <c r="BR10" s="686"/>
      <c r="BS10" s="692">
        <v>16798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19791</v>
      </c>
      <c r="CS10" s="684"/>
      <c r="CT10" s="684"/>
      <c r="CU10" s="684"/>
      <c r="CV10" s="684"/>
      <c r="CW10" s="684"/>
      <c r="CX10" s="684"/>
      <c r="CY10" s="685"/>
      <c r="CZ10" s="686">
        <v>0.2</v>
      </c>
      <c r="DA10" s="686"/>
      <c r="DB10" s="686"/>
      <c r="DC10" s="686"/>
      <c r="DD10" s="692">
        <v>741</v>
      </c>
      <c r="DE10" s="684"/>
      <c r="DF10" s="684"/>
      <c r="DG10" s="684"/>
      <c r="DH10" s="684"/>
      <c r="DI10" s="684"/>
      <c r="DJ10" s="684"/>
      <c r="DK10" s="684"/>
      <c r="DL10" s="684"/>
      <c r="DM10" s="684"/>
      <c r="DN10" s="684"/>
      <c r="DO10" s="684"/>
      <c r="DP10" s="685"/>
      <c r="DQ10" s="692">
        <v>19791</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622686</v>
      </c>
      <c r="S11" s="684"/>
      <c r="T11" s="684"/>
      <c r="U11" s="684"/>
      <c r="V11" s="684"/>
      <c r="W11" s="684"/>
      <c r="X11" s="684"/>
      <c r="Y11" s="685"/>
      <c r="Z11" s="688">
        <v>4.7</v>
      </c>
      <c r="AA11" s="689"/>
      <c r="AB11" s="689"/>
      <c r="AC11" s="701"/>
      <c r="AD11" s="692">
        <v>622686</v>
      </c>
      <c r="AE11" s="684"/>
      <c r="AF11" s="684"/>
      <c r="AG11" s="684"/>
      <c r="AH11" s="684"/>
      <c r="AI11" s="684"/>
      <c r="AJ11" s="684"/>
      <c r="AK11" s="685"/>
      <c r="AL11" s="688">
        <v>8.9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233595</v>
      </c>
      <c r="BH11" s="684"/>
      <c r="BI11" s="684"/>
      <c r="BJ11" s="684"/>
      <c r="BK11" s="684"/>
      <c r="BL11" s="684"/>
      <c r="BM11" s="684"/>
      <c r="BN11" s="685"/>
      <c r="BO11" s="686">
        <v>6.2</v>
      </c>
      <c r="BP11" s="686"/>
      <c r="BQ11" s="686"/>
      <c r="BR11" s="686"/>
      <c r="BS11" s="692">
        <v>45524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155349</v>
      </c>
      <c r="CS11" s="684"/>
      <c r="CT11" s="684"/>
      <c r="CU11" s="684"/>
      <c r="CV11" s="684"/>
      <c r="CW11" s="684"/>
      <c r="CX11" s="684"/>
      <c r="CY11" s="685"/>
      <c r="CZ11" s="686">
        <v>1.2</v>
      </c>
      <c r="DA11" s="686"/>
      <c r="DB11" s="686"/>
      <c r="DC11" s="686"/>
      <c r="DD11" s="692">
        <v>66133</v>
      </c>
      <c r="DE11" s="684"/>
      <c r="DF11" s="684"/>
      <c r="DG11" s="684"/>
      <c r="DH11" s="684"/>
      <c r="DI11" s="684"/>
      <c r="DJ11" s="684"/>
      <c r="DK11" s="684"/>
      <c r="DL11" s="684"/>
      <c r="DM11" s="684"/>
      <c r="DN11" s="684"/>
      <c r="DO11" s="684"/>
      <c r="DP11" s="685"/>
      <c r="DQ11" s="692">
        <v>85575</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231</v>
      </c>
      <c r="AA12" s="686"/>
      <c r="AB12" s="686"/>
      <c r="AC12" s="686"/>
      <c r="AD12" s="687" t="s">
        <v>127</v>
      </c>
      <c r="AE12" s="687"/>
      <c r="AF12" s="687"/>
      <c r="AG12" s="687"/>
      <c r="AH12" s="687"/>
      <c r="AI12" s="687"/>
      <c r="AJ12" s="687"/>
      <c r="AK12" s="687"/>
      <c r="AL12" s="688" t="s">
        <v>127</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1528139</v>
      </c>
      <c r="BH12" s="684"/>
      <c r="BI12" s="684"/>
      <c r="BJ12" s="684"/>
      <c r="BK12" s="684"/>
      <c r="BL12" s="684"/>
      <c r="BM12" s="684"/>
      <c r="BN12" s="685"/>
      <c r="BO12" s="686">
        <v>40.700000000000003</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93571</v>
      </c>
      <c r="CS12" s="684"/>
      <c r="CT12" s="684"/>
      <c r="CU12" s="684"/>
      <c r="CV12" s="684"/>
      <c r="CW12" s="684"/>
      <c r="CX12" s="684"/>
      <c r="CY12" s="685"/>
      <c r="CZ12" s="686">
        <v>0.7</v>
      </c>
      <c r="DA12" s="686"/>
      <c r="DB12" s="686"/>
      <c r="DC12" s="686"/>
      <c r="DD12" s="692" t="s">
        <v>127</v>
      </c>
      <c r="DE12" s="684"/>
      <c r="DF12" s="684"/>
      <c r="DG12" s="684"/>
      <c r="DH12" s="684"/>
      <c r="DI12" s="684"/>
      <c r="DJ12" s="684"/>
      <c r="DK12" s="684"/>
      <c r="DL12" s="684"/>
      <c r="DM12" s="684"/>
      <c r="DN12" s="684"/>
      <c r="DO12" s="684"/>
      <c r="DP12" s="685"/>
      <c r="DQ12" s="692">
        <v>25321</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1521349</v>
      </c>
      <c r="BH13" s="684"/>
      <c r="BI13" s="684"/>
      <c r="BJ13" s="684"/>
      <c r="BK13" s="684"/>
      <c r="BL13" s="684"/>
      <c r="BM13" s="684"/>
      <c r="BN13" s="685"/>
      <c r="BO13" s="686">
        <v>40.5</v>
      </c>
      <c r="BP13" s="686"/>
      <c r="BQ13" s="686"/>
      <c r="BR13" s="686"/>
      <c r="BS13" s="692" t="s">
        <v>127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1395476</v>
      </c>
      <c r="CS13" s="684"/>
      <c r="CT13" s="684"/>
      <c r="CU13" s="684"/>
      <c r="CV13" s="684"/>
      <c r="CW13" s="684"/>
      <c r="CX13" s="684"/>
      <c r="CY13" s="685"/>
      <c r="CZ13" s="686">
        <v>10.9</v>
      </c>
      <c r="DA13" s="686"/>
      <c r="DB13" s="686"/>
      <c r="DC13" s="686"/>
      <c r="DD13" s="692">
        <v>857673</v>
      </c>
      <c r="DE13" s="684"/>
      <c r="DF13" s="684"/>
      <c r="DG13" s="684"/>
      <c r="DH13" s="684"/>
      <c r="DI13" s="684"/>
      <c r="DJ13" s="684"/>
      <c r="DK13" s="684"/>
      <c r="DL13" s="684"/>
      <c r="DM13" s="684"/>
      <c r="DN13" s="684"/>
      <c r="DO13" s="684"/>
      <c r="DP13" s="685"/>
      <c r="DQ13" s="692">
        <v>635143</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17389</v>
      </c>
      <c r="S14" s="684"/>
      <c r="T14" s="684"/>
      <c r="U14" s="684"/>
      <c r="V14" s="684"/>
      <c r="W14" s="684"/>
      <c r="X14" s="684"/>
      <c r="Y14" s="685"/>
      <c r="Z14" s="686">
        <v>0.1</v>
      </c>
      <c r="AA14" s="686"/>
      <c r="AB14" s="686"/>
      <c r="AC14" s="686"/>
      <c r="AD14" s="687">
        <v>17389</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102516</v>
      </c>
      <c r="BH14" s="684"/>
      <c r="BI14" s="684"/>
      <c r="BJ14" s="684"/>
      <c r="BK14" s="684"/>
      <c r="BL14" s="684"/>
      <c r="BM14" s="684"/>
      <c r="BN14" s="685"/>
      <c r="BO14" s="686">
        <v>2.7</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494766</v>
      </c>
      <c r="CS14" s="684"/>
      <c r="CT14" s="684"/>
      <c r="CU14" s="684"/>
      <c r="CV14" s="684"/>
      <c r="CW14" s="684"/>
      <c r="CX14" s="684"/>
      <c r="CY14" s="685"/>
      <c r="CZ14" s="686">
        <v>3.9</v>
      </c>
      <c r="DA14" s="686"/>
      <c r="DB14" s="686"/>
      <c r="DC14" s="686"/>
      <c r="DD14" s="692">
        <v>36725</v>
      </c>
      <c r="DE14" s="684"/>
      <c r="DF14" s="684"/>
      <c r="DG14" s="684"/>
      <c r="DH14" s="684"/>
      <c r="DI14" s="684"/>
      <c r="DJ14" s="684"/>
      <c r="DK14" s="684"/>
      <c r="DL14" s="684"/>
      <c r="DM14" s="684"/>
      <c r="DN14" s="684"/>
      <c r="DO14" s="684"/>
      <c r="DP14" s="685"/>
      <c r="DQ14" s="692">
        <v>464052</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127</v>
      </c>
      <c r="AA15" s="686"/>
      <c r="AB15" s="686"/>
      <c r="AC15" s="686"/>
      <c r="AD15" s="687" t="s">
        <v>231</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249150</v>
      </c>
      <c r="BH15" s="684"/>
      <c r="BI15" s="684"/>
      <c r="BJ15" s="684"/>
      <c r="BK15" s="684"/>
      <c r="BL15" s="684"/>
      <c r="BM15" s="684"/>
      <c r="BN15" s="685"/>
      <c r="BO15" s="686">
        <v>6.6</v>
      </c>
      <c r="BP15" s="686"/>
      <c r="BQ15" s="686"/>
      <c r="BR15" s="686"/>
      <c r="BS15" s="692" t="s">
        <v>127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1786830</v>
      </c>
      <c r="CS15" s="684"/>
      <c r="CT15" s="684"/>
      <c r="CU15" s="684"/>
      <c r="CV15" s="684"/>
      <c r="CW15" s="684"/>
      <c r="CX15" s="684"/>
      <c r="CY15" s="685"/>
      <c r="CZ15" s="686">
        <v>14</v>
      </c>
      <c r="DA15" s="686"/>
      <c r="DB15" s="686"/>
      <c r="DC15" s="686"/>
      <c r="DD15" s="692">
        <v>713594</v>
      </c>
      <c r="DE15" s="684"/>
      <c r="DF15" s="684"/>
      <c r="DG15" s="684"/>
      <c r="DH15" s="684"/>
      <c r="DI15" s="684"/>
      <c r="DJ15" s="684"/>
      <c r="DK15" s="684"/>
      <c r="DL15" s="684"/>
      <c r="DM15" s="684"/>
      <c r="DN15" s="684"/>
      <c r="DO15" s="684"/>
      <c r="DP15" s="685"/>
      <c r="DQ15" s="692">
        <v>1016740</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5338</v>
      </c>
      <c r="S16" s="684"/>
      <c r="T16" s="684"/>
      <c r="U16" s="684"/>
      <c r="V16" s="684"/>
      <c r="W16" s="684"/>
      <c r="X16" s="684"/>
      <c r="Y16" s="685"/>
      <c r="Z16" s="686">
        <v>0</v>
      </c>
      <c r="AA16" s="686"/>
      <c r="AB16" s="686"/>
      <c r="AC16" s="686"/>
      <c r="AD16" s="687">
        <v>5338</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231</v>
      </c>
      <c r="BP16" s="686"/>
      <c r="BQ16" s="686"/>
      <c r="BR16" s="686"/>
      <c r="BS16" s="692" t="s">
        <v>137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102566</v>
      </c>
      <c r="S17" s="684"/>
      <c r="T17" s="684"/>
      <c r="U17" s="684"/>
      <c r="V17" s="684"/>
      <c r="W17" s="684"/>
      <c r="X17" s="684"/>
      <c r="Y17" s="685"/>
      <c r="Z17" s="686">
        <v>0.8</v>
      </c>
      <c r="AA17" s="686"/>
      <c r="AB17" s="686"/>
      <c r="AC17" s="686"/>
      <c r="AD17" s="687">
        <v>102566</v>
      </c>
      <c r="AE17" s="687"/>
      <c r="AF17" s="687"/>
      <c r="AG17" s="687"/>
      <c r="AH17" s="687"/>
      <c r="AI17" s="687"/>
      <c r="AJ17" s="687"/>
      <c r="AK17" s="687"/>
      <c r="AL17" s="688">
        <v>1.5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999912</v>
      </c>
      <c r="CS17" s="684"/>
      <c r="CT17" s="684"/>
      <c r="CU17" s="684"/>
      <c r="CV17" s="684"/>
      <c r="CW17" s="684"/>
      <c r="CX17" s="684"/>
      <c r="CY17" s="685"/>
      <c r="CZ17" s="686">
        <v>7.8</v>
      </c>
      <c r="DA17" s="686"/>
      <c r="DB17" s="686"/>
      <c r="DC17" s="686"/>
      <c r="DD17" s="692" t="s">
        <v>127</v>
      </c>
      <c r="DE17" s="684"/>
      <c r="DF17" s="684"/>
      <c r="DG17" s="684"/>
      <c r="DH17" s="684"/>
      <c r="DI17" s="684"/>
      <c r="DJ17" s="684"/>
      <c r="DK17" s="684"/>
      <c r="DL17" s="684"/>
      <c r="DM17" s="684"/>
      <c r="DN17" s="684"/>
      <c r="DO17" s="684"/>
      <c r="DP17" s="685"/>
      <c r="DQ17" s="692">
        <v>979393</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40163</v>
      </c>
      <c r="S18" s="684"/>
      <c r="T18" s="684"/>
      <c r="U18" s="684"/>
      <c r="V18" s="684"/>
      <c r="W18" s="684"/>
      <c r="X18" s="684"/>
      <c r="Y18" s="685"/>
      <c r="Z18" s="686">
        <v>0.3</v>
      </c>
      <c r="AA18" s="686"/>
      <c r="AB18" s="686"/>
      <c r="AC18" s="686"/>
      <c r="AD18" s="687">
        <v>40163</v>
      </c>
      <c r="AE18" s="687"/>
      <c r="AF18" s="687"/>
      <c r="AG18" s="687"/>
      <c r="AH18" s="687"/>
      <c r="AI18" s="687"/>
      <c r="AJ18" s="687"/>
      <c r="AK18" s="687"/>
      <c r="AL18" s="688">
        <v>0.6</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2569</v>
      </c>
      <c r="S19" s="684"/>
      <c r="T19" s="684"/>
      <c r="U19" s="684"/>
      <c r="V19" s="684"/>
      <c r="W19" s="684"/>
      <c r="X19" s="684"/>
      <c r="Y19" s="685"/>
      <c r="Z19" s="686">
        <v>0</v>
      </c>
      <c r="AA19" s="686"/>
      <c r="AB19" s="686"/>
      <c r="AC19" s="686"/>
      <c r="AD19" s="687">
        <v>2569</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845</v>
      </c>
      <c r="S20" s="684"/>
      <c r="T20" s="684"/>
      <c r="U20" s="684"/>
      <c r="V20" s="684"/>
      <c r="W20" s="684"/>
      <c r="X20" s="684"/>
      <c r="Y20" s="685"/>
      <c r="Z20" s="686">
        <v>0</v>
      </c>
      <c r="AA20" s="686"/>
      <c r="AB20" s="686"/>
      <c r="AC20" s="686"/>
      <c r="AD20" s="687">
        <v>845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127</v>
      </c>
      <c r="BP20" s="686"/>
      <c r="BQ20" s="686"/>
      <c r="BR20" s="686"/>
      <c r="BS20" s="692" t="s">
        <v>127</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12764273</v>
      </c>
      <c r="CS20" s="684"/>
      <c r="CT20" s="684"/>
      <c r="CU20" s="684"/>
      <c r="CV20" s="684"/>
      <c r="CW20" s="684"/>
      <c r="CX20" s="684"/>
      <c r="CY20" s="685"/>
      <c r="CZ20" s="686">
        <v>100</v>
      </c>
      <c r="DA20" s="686"/>
      <c r="DB20" s="686"/>
      <c r="DC20" s="686"/>
      <c r="DD20" s="692">
        <v>1837256</v>
      </c>
      <c r="DE20" s="684"/>
      <c r="DF20" s="684"/>
      <c r="DG20" s="684"/>
      <c r="DH20" s="684"/>
      <c r="DI20" s="684"/>
      <c r="DJ20" s="684"/>
      <c r="DK20" s="684"/>
      <c r="DL20" s="684"/>
      <c r="DM20" s="684"/>
      <c r="DN20" s="684"/>
      <c r="DO20" s="684"/>
      <c r="DP20" s="685"/>
      <c r="DQ20" s="692">
        <v>8366792</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58989</v>
      </c>
      <c r="S21" s="684"/>
      <c r="T21" s="684"/>
      <c r="U21" s="684"/>
      <c r="V21" s="684"/>
      <c r="W21" s="684"/>
      <c r="X21" s="684"/>
      <c r="Y21" s="685"/>
      <c r="Z21" s="686">
        <v>0.4</v>
      </c>
      <c r="AA21" s="686"/>
      <c r="AB21" s="686"/>
      <c r="AC21" s="686"/>
      <c r="AD21" s="687">
        <v>58989</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2612619</v>
      </c>
      <c r="S22" s="684"/>
      <c r="T22" s="684"/>
      <c r="U22" s="684"/>
      <c r="V22" s="684"/>
      <c r="W22" s="684"/>
      <c r="X22" s="684"/>
      <c r="Y22" s="685"/>
      <c r="Z22" s="686">
        <v>19.8</v>
      </c>
      <c r="AA22" s="686"/>
      <c r="AB22" s="686"/>
      <c r="AC22" s="686"/>
      <c r="AD22" s="687">
        <v>2328112</v>
      </c>
      <c r="AE22" s="687"/>
      <c r="AF22" s="687"/>
      <c r="AG22" s="687"/>
      <c r="AH22" s="687"/>
      <c r="AI22" s="687"/>
      <c r="AJ22" s="687"/>
      <c r="AK22" s="687"/>
      <c r="AL22" s="688">
        <v>33.4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127</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2328112</v>
      </c>
      <c r="S23" s="684"/>
      <c r="T23" s="684"/>
      <c r="U23" s="684"/>
      <c r="V23" s="684"/>
      <c r="W23" s="684"/>
      <c r="X23" s="684"/>
      <c r="Y23" s="685"/>
      <c r="Z23" s="686">
        <v>17.7</v>
      </c>
      <c r="AA23" s="686"/>
      <c r="AB23" s="686"/>
      <c r="AC23" s="686"/>
      <c r="AD23" s="687">
        <v>2328112</v>
      </c>
      <c r="AE23" s="687"/>
      <c r="AF23" s="687"/>
      <c r="AG23" s="687"/>
      <c r="AH23" s="687"/>
      <c r="AI23" s="687"/>
      <c r="AJ23" s="687"/>
      <c r="AK23" s="687"/>
      <c r="AL23" s="688">
        <v>33.4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284507</v>
      </c>
      <c r="S24" s="684"/>
      <c r="T24" s="684"/>
      <c r="U24" s="684"/>
      <c r="V24" s="684"/>
      <c r="W24" s="684"/>
      <c r="X24" s="684"/>
      <c r="Y24" s="685"/>
      <c r="Z24" s="686">
        <v>2.2000000000000002</v>
      </c>
      <c r="AA24" s="686"/>
      <c r="AB24" s="686"/>
      <c r="AC24" s="686"/>
      <c r="AD24" s="687" t="s">
        <v>127</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127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5372071</v>
      </c>
      <c r="CS24" s="673"/>
      <c r="CT24" s="673"/>
      <c r="CU24" s="673"/>
      <c r="CV24" s="673"/>
      <c r="CW24" s="673"/>
      <c r="CX24" s="673"/>
      <c r="CY24" s="674"/>
      <c r="CZ24" s="677">
        <v>42.1</v>
      </c>
      <c r="DA24" s="678"/>
      <c r="DB24" s="678"/>
      <c r="DC24" s="697"/>
      <c r="DD24" s="722">
        <v>3309684</v>
      </c>
      <c r="DE24" s="673"/>
      <c r="DF24" s="673"/>
      <c r="DG24" s="673"/>
      <c r="DH24" s="673"/>
      <c r="DI24" s="673"/>
      <c r="DJ24" s="673"/>
      <c r="DK24" s="674"/>
      <c r="DL24" s="722">
        <v>3296065</v>
      </c>
      <c r="DM24" s="673"/>
      <c r="DN24" s="673"/>
      <c r="DO24" s="673"/>
      <c r="DP24" s="673"/>
      <c r="DQ24" s="673"/>
      <c r="DR24" s="673"/>
      <c r="DS24" s="673"/>
      <c r="DT24" s="673"/>
      <c r="DU24" s="673"/>
      <c r="DV24" s="674"/>
      <c r="DW24" s="677">
        <v>44.8</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1725378</v>
      </c>
      <c r="CS25" s="719"/>
      <c r="CT25" s="719"/>
      <c r="CU25" s="719"/>
      <c r="CV25" s="719"/>
      <c r="CW25" s="719"/>
      <c r="CX25" s="719"/>
      <c r="CY25" s="720"/>
      <c r="CZ25" s="688">
        <v>13.5</v>
      </c>
      <c r="DA25" s="717"/>
      <c r="DB25" s="717"/>
      <c r="DC25" s="721"/>
      <c r="DD25" s="692">
        <v>1595531</v>
      </c>
      <c r="DE25" s="719"/>
      <c r="DF25" s="719"/>
      <c r="DG25" s="719"/>
      <c r="DH25" s="719"/>
      <c r="DI25" s="719"/>
      <c r="DJ25" s="719"/>
      <c r="DK25" s="720"/>
      <c r="DL25" s="692">
        <v>1586637</v>
      </c>
      <c r="DM25" s="719"/>
      <c r="DN25" s="719"/>
      <c r="DO25" s="719"/>
      <c r="DP25" s="719"/>
      <c r="DQ25" s="719"/>
      <c r="DR25" s="719"/>
      <c r="DS25" s="719"/>
      <c r="DT25" s="719"/>
      <c r="DU25" s="719"/>
      <c r="DV25" s="720"/>
      <c r="DW25" s="688">
        <v>21.6</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7230576</v>
      </c>
      <c r="S26" s="684"/>
      <c r="T26" s="684"/>
      <c r="U26" s="684"/>
      <c r="V26" s="684"/>
      <c r="W26" s="684"/>
      <c r="X26" s="684"/>
      <c r="Y26" s="685"/>
      <c r="Z26" s="686">
        <v>54.9</v>
      </c>
      <c r="AA26" s="686"/>
      <c r="AB26" s="686"/>
      <c r="AC26" s="686"/>
      <c r="AD26" s="687">
        <v>6946069</v>
      </c>
      <c r="AE26" s="687"/>
      <c r="AF26" s="687"/>
      <c r="AG26" s="687"/>
      <c r="AH26" s="687"/>
      <c r="AI26" s="687"/>
      <c r="AJ26" s="687"/>
      <c r="AK26" s="687"/>
      <c r="AL26" s="688">
        <v>99.6</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996481</v>
      </c>
      <c r="CS26" s="684"/>
      <c r="CT26" s="684"/>
      <c r="CU26" s="684"/>
      <c r="CV26" s="684"/>
      <c r="CW26" s="684"/>
      <c r="CX26" s="684"/>
      <c r="CY26" s="685"/>
      <c r="CZ26" s="688">
        <v>7.8</v>
      </c>
      <c r="DA26" s="717"/>
      <c r="DB26" s="717"/>
      <c r="DC26" s="721"/>
      <c r="DD26" s="692">
        <v>885423</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5171</v>
      </c>
      <c r="S27" s="684"/>
      <c r="T27" s="684"/>
      <c r="U27" s="684"/>
      <c r="V27" s="684"/>
      <c r="W27" s="684"/>
      <c r="X27" s="684"/>
      <c r="Y27" s="685"/>
      <c r="Z27" s="686">
        <v>0</v>
      </c>
      <c r="AA27" s="686"/>
      <c r="AB27" s="686"/>
      <c r="AC27" s="686"/>
      <c r="AD27" s="687">
        <v>5171</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3752427</v>
      </c>
      <c r="BH27" s="684"/>
      <c r="BI27" s="684"/>
      <c r="BJ27" s="684"/>
      <c r="BK27" s="684"/>
      <c r="BL27" s="684"/>
      <c r="BM27" s="684"/>
      <c r="BN27" s="685"/>
      <c r="BO27" s="686">
        <v>100</v>
      </c>
      <c r="BP27" s="686"/>
      <c r="BQ27" s="686"/>
      <c r="BR27" s="686"/>
      <c r="BS27" s="692">
        <v>62322</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2646781</v>
      </c>
      <c r="CS27" s="719"/>
      <c r="CT27" s="719"/>
      <c r="CU27" s="719"/>
      <c r="CV27" s="719"/>
      <c r="CW27" s="719"/>
      <c r="CX27" s="719"/>
      <c r="CY27" s="720"/>
      <c r="CZ27" s="688">
        <v>20.7</v>
      </c>
      <c r="DA27" s="717"/>
      <c r="DB27" s="717"/>
      <c r="DC27" s="721"/>
      <c r="DD27" s="692">
        <v>734760</v>
      </c>
      <c r="DE27" s="719"/>
      <c r="DF27" s="719"/>
      <c r="DG27" s="719"/>
      <c r="DH27" s="719"/>
      <c r="DI27" s="719"/>
      <c r="DJ27" s="719"/>
      <c r="DK27" s="720"/>
      <c r="DL27" s="692">
        <v>730035</v>
      </c>
      <c r="DM27" s="719"/>
      <c r="DN27" s="719"/>
      <c r="DO27" s="719"/>
      <c r="DP27" s="719"/>
      <c r="DQ27" s="719"/>
      <c r="DR27" s="719"/>
      <c r="DS27" s="719"/>
      <c r="DT27" s="719"/>
      <c r="DU27" s="719"/>
      <c r="DV27" s="720"/>
      <c r="DW27" s="688">
        <v>9.9</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224535</v>
      </c>
      <c r="S28" s="684"/>
      <c r="T28" s="684"/>
      <c r="U28" s="684"/>
      <c r="V28" s="684"/>
      <c r="W28" s="684"/>
      <c r="X28" s="684"/>
      <c r="Y28" s="685"/>
      <c r="Z28" s="686">
        <v>1.7</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999912</v>
      </c>
      <c r="CS28" s="684"/>
      <c r="CT28" s="684"/>
      <c r="CU28" s="684"/>
      <c r="CV28" s="684"/>
      <c r="CW28" s="684"/>
      <c r="CX28" s="684"/>
      <c r="CY28" s="685"/>
      <c r="CZ28" s="688">
        <v>7.8</v>
      </c>
      <c r="DA28" s="717"/>
      <c r="DB28" s="717"/>
      <c r="DC28" s="721"/>
      <c r="DD28" s="692">
        <v>979393</v>
      </c>
      <c r="DE28" s="684"/>
      <c r="DF28" s="684"/>
      <c r="DG28" s="684"/>
      <c r="DH28" s="684"/>
      <c r="DI28" s="684"/>
      <c r="DJ28" s="684"/>
      <c r="DK28" s="685"/>
      <c r="DL28" s="692">
        <v>979393</v>
      </c>
      <c r="DM28" s="684"/>
      <c r="DN28" s="684"/>
      <c r="DO28" s="684"/>
      <c r="DP28" s="684"/>
      <c r="DQ28" s="684"/>
      <c r="DR28" s="684"/>
      <c r="DS28" s="684"/>
      <c r="DT28" s="684"/>
      <c r="DU28" s="684"/>
      <c r="DV28" s="685"/>
      <c r="DW28" s="688">
        <v>13.3</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119231</v>
      </c>
      <c r="S29" s="684"/>
      <c r="T29" s="684"/>
      <c r="U29" s="684"/>
      <c r="V29" s="684"/>
      <c r="W29" s="684"/>
      <c r="X29" s="684"/>
      <c r="Y29" s="685"/>
      <c r="Z29" s="686">
        <v>0.9</v>
      </c>
      <c r="AA29" s="686"/>
      <c r="AB29" s="686"/>
      <c r="AC29" s="686"/>
      <c r="AD29" s="687">
        <v>12948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999912</v>
      </c>
      <c r="CS29" s="719"/>
      <c r="CT29" s="719"/>
      <c r="CU29" s="719"/>
      <c r="CV29" s="719"/>
      <c r="CW29" s="719"/>
      <c r="CX29" s="719"/>
      <c r="CY29" s="720"/>
      <c r="CZ29" s="688">
        <v>7.8</v>
      </c>
      <c r="DA29" s="717"/>
      <c r="DB29" s="717"/>
      <c r="DC29" s="721"/>
      <c r="DD29" s="692">
        <v>979393</v>
      </c>
      <c r="DE29" s="719"/>
      <c r="DF29" s="719"/>
      <c r="DG29" s="719"/>
      <c r="DH29" s="719"/>
      <c r="DI29" s="719"/>
      <c r="DJ29" s="719"/>
      <c r="DK29" s="720"/>
      <c r="DL29" s="692">
        <v>979393</v>
      </c>
      <c r="DM29" s="719"/>
      <c r="DN29" s="719"/>
      <c r="DO29" s="719"/>
      <c r="DP29" s="719"/>
      <c r="DQ29" s="719"/>
      <c r="DR29" s="719"/>
      <c r="DS29" s="719"/>
      <c r="DT29" s="719"/>
      <c r="DU29" s="719"/>
      <c r="DV29" s="720"/>
      <c r="DW29" s="688">
        <v>13.3</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116150</v>
      </c>
      <c r="S30" s="684"/>
      <c r="T30" s="684"/>
      <c r="U30" s="684"/>
      <c r="V30" s="684"/>
      <c r="W30" s="684"/>
      <c r="X30" s="684"/>
      <c r="Y30" s="685"/>
      <c r="Z30" s="686">
        <v>0.9</v>
      </c>
      <c r="AA30" s="686"/>
      <c r="AB30" s="686"/>
      <c r="AC30" s="686"/>
      <c r="AD30" s="687" t="s">
        <v>127</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938167</v>
      </c>
      <c r="CS30" s="684"/>
      <c r="CT30" s="684"/>
      <c r="CU30" s="684"/>
      <c r="CV30" s="684"/>
      <c r="CW30" s="684"/>
      <c r="CX30" s="684"/>
      <c r="CY30" s="685"/>
      <c r="CZ30" s="688">
        <v>7.3</v>
      </c>
      <c r="DA30" s="717"/>
      <c r="DB30" s="717"/>
      <c r="DC30" s="721"/>
      <c r="DD30" s="692">
        <v>917648</v>
      </c>
      <c r="DE30" s="684"/>
      <c r="DF30" s="684"/>
      <c r="DG30" s="684"/>
      <c r="DH30" s="684"/>
      <c r="DI30" s="684"/>
      <c r="DJ30" s="684"/>
      <c r="DK30" s="685"/>
      <c r="DL30" s="692">
        <v>917648</v>
      </c>
      <c r="DM30" s="684"/>
      <c r="DN30" s="684"/>
      <c r="DO30" s="684"/>
      <c r="DP30" s="684"/>
      <c r="DQ30" s="684"/>
      <c r="DR30" s="684"/>
      <c r="DS30" s="684"/>
      <c r="DT30" s="684"/>
      <c r="DU30" s="684"/>
      <c r="DV30" s="685"/>
      <c r="DW30" s="688">
        <v>12.5</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2041507</v>
      </c>
      <c r="S31" s="684"/>
      <c r="T31" s="684"/>
      <c r="U31" s="684"/>
      <c r="V31" s="684"/>
      <c r="W31" s="684"/>
      <c r="X31" s="684"/>
      <c r="Y31" s="685"/>
      <c r="Z31" s="686">
        <v>15.5</v>
      </c>
      <c r="AA31" s="686"/>
      <c r="AB31" s="686"/>
      <c r="AC31" s="686"/>
      <c r="AD31" s="687" t="s">
        <v>127</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98.6</v>
      </c>
      <c r="BH31" s="738"/>
      <c r="BI31" s="738"/>
      <c r="BJ31" s="738"/>
      <c r="BK31" s="738"/>
      <c r="BL31" s="738"/>
      <c r="BM31" s="678">
        <v>94.5</v>
      </c>
      <c r="BN31" s="738"/>
      <c r="BO31" s="738"/>
      <c r="BP31" s="738"/>
      <c r="BQ31" s="739"/>
      <c r="BR31" s="751">
        <v>98.8</v>
      </c>
      <c r="BS31" s="738"/>
      <c r="BT31" s="738"/>
      <c r="BU31" s="738"/>
      <c r="BV31" s="738"/>
      <c r="BW31" s="738"/>
      <c r="BX31" s="678">
        <v>94.5</v>
      </c>
      <c r="BY31" s="738"/>
      <c r="BZ31" s="738"/>
      <c r="CA31" s="738"/>
      <c r="CB31" s="739"/>
      <c r="CD31" s="725"/>
      <c r="CE31" s="726"/>
      <c r="CF31" s="698" t="s">
        <v>310</v>
      </c>
      <c r="CG31" s="699"/>
      <c r="CH31" s="699"/>
      <c r="CI31" s="699"/>
      <c r="CJ31" s="699"/>
      <c r="CK31" s="699"/>
      <c r="CL31" s="699"/>
      <c r="CM31" s="699"/>
      <c r="CN31" s="699"/>
      <c r="CO31" s="699"/>
      <c r="CP31" s="699"/>
      <c r="CQ31" s="700"/>
      <c r="CR31" s="683">
        <v>61745</v>
      </c>
      <c r="CS31" s="719"/>
      <c r="CT31" s="719"/>
      <c r="CU31" s="719"/>
      <c r="CV31" s="719"/>
      <c r="CW31" s="719"/>
      <c r="CX31" s="719"/>
      <c r="CY31" s="720"/>
      <c r="CZ31" s="688">
        <v>0.5</v>
      </c>
      <c r="DA31" s="717"/>
      <c r="DB31" s="717"/>
      <c r="DC31" s="721"/>
      <c r="DD31" s="692">
        <v>61745</v>
      </c>
      <c r="DE31" s="719"/>
      <c r="DF31" s="719"/>
      <c r="DG31" s="719"/>
      <c r="DH31" s="719"/>
      <c r="DI31" s="719"/>
      <c r="DJ31" s="719"/>
      <c r="DK31" s="720"/>
      <c r="DL31" s="692">
        <v>61745</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98.4</v>
      </c>
      <c r="BH32" s="719"/>
      <c r="BI32" s="719"/>
      <c r="BJ32" s="719"/>
      <c r="BK32" s="719"/>
      <c r="BL32" s="719"/>
      <c r="BM32" s="689">
        <v>94.1</v>
      </c>
      <c r="BN32" s="749"/>
      <c r="BO32" s="749"/>
      <c r="BP32" s="749"/>
      <c r="BQ32" s="750"/>
      <c r="BR32" s="752">
        <v>98.6</v>
      </c>
      <c r="BS32" s="719"/>
      <c r="BT32" s="719"/>
      <c r="BU32" s="719"/>
      <c r="BV32" s="719"/>
      <c r="BW32" s="719"/>
      <c r="BX32" s="689">
        <v>94.1</v>
      </c>
      <c r="BY32" s="749"/>
      <c r="BZ32" s="749"/>
      <c r="CA32" s="749"/>
      <c r="CB32" s="750"/>
      <c r="CD32" s="727"/>
      <c r="CE32" s="728"/>
      <c r="CF32" s="698" t="s">
        <v>314</v>
      </c>
      <c r="CG32" s="699"/>
      <c r="CH32" s="699"/>
      <c r="CI32" s="699"/>
      <c r="CJ32" s="699"/>
      <c r="CK32" s="699"/>
      <c r="CL32" s="699"/>
      <c r="CM32" s="699"/>
      <c r="CN32" s="699"/>
      <c r="CO32" s="699"/>
      <c r="CP32" s="699"/>
      <c r="CQ32" s="700"/>
      <c r="CR32" s="683" t="s">
        <v>137</v>
      </c>
      <c r="CS32" s="684"/>
      <c r="CT32" s="684"/>
      <c r="CU32" s="684"/>
      <c r="CV32" s="684"/>
      <c r="CW32" s="684"/>
      <c r="CX32" s="684"/>
      <c r="CY32" s="685"/>
      <c r="CZ32" s="688" t="s">
        <v>231</v>
      </c>
      <c r="DA32" s="717"/>
      <c r="DB32" s="717"/>
      <c r="DC32" s="721"/>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1023637</v>
      </c>
      <c r="S33" s="684"/>
      <c r="T33" s="684"/>
      <c r="U33" s="684"/>
      <c r="V33" s="684"/>
      <c r="W33" s="684"/>
      <c r="X33" s="684"/>
      <c r="Y33" s="685"/>
      <c r="Z33" s="686">
        <v>7.8</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98.7</v>
      </c>
      <c r="BH33" s="754"/>
      <c r="BI33" s="754"/>
      <c r="BJ33" s="754"/>
      <c r="BK33" s="754"/>
      <c r="BL33" s="754"/>
      <c r="BM33" s="755">
        <v>94.2</v>
      </c>
      <c r="BN33" s="754"/>
      <c r="BO33" s="754"/>
      <c r="BP33" s="754"/>
      <c r="BQ33" s="756"/>
      <c r="BR33" s="753">
        <v>98.9</v>
      </c>
      <c r="BS33" s="754"/>
      <c r="BT33" s="754"/>
      <c r="BU33" s="754"/>
      <c r="BV33" s="754"/>
      <c r="BW33" s="754"/>
      <c r="BX33" s="755">
        <v>94.2</v>
      </c>
      <c r="BY33" s="754"/>
      <c r="BZ33" s="754"/>
      <c r="CA33" s="754"/>
      <c r="CB33" s="756"/>
      <c r="CD33" s="698" t="s">
        <v>317</v>
      </c>
      <c r="CE33" s="699"/>
      <c r="CF33" s="699"/>
      <c r="CG33" s="699"/>
      <c r="CH33" s="699"/>
      <c r="CI33" s="699"/>
      <c r="CJ33" s="699"/>
      <c r="CK33" s="699"/>
      <c r="CL33" s="699"/>
      <c r="CM33" s="699"/>
      <c r="CN33" s="699"/>
      <c r="CO33" s="699"/>
      <c r="CP33" s="699"/>
      <c r="CQ33" s="700"/>
      <c r="CR33" s="683">
        <v>5554946</v>
      </c>
      <c r="CS33" s="719"/>
      <c r="CT33" s="719"/>
      <c r="CU33" s="719"/>
      <c r="CV33" s="719"/>
      <c r="CW33" s="719"/>
      <c r="CX33" s="719"/>
      <c r="CY33" s="720"/>
      <c r="CZ33" s="688">
        <v>43.5</v>
      </c>
      <c r="DA33" s="717"/>
      <c r="DB33" s="717"/>
      <c r="DC33" s="721"/>
      <c r="DD33" s="692">
        <v>4737232</v>
      </c>
      <c r="DE33" s="719"/>
      <c r="DF33" s="719"/>
      <c r="DG33" s="719"/>
      <c r="DH33" s="719"/>
      <c r="DI33" s="719"/>
      <c r="DJ33" s="719"/>
      <c r="DK33" s="720"/>
      <c r="DL33" s="692">
        <v>3655944</v>
      </c>
      <c r="DM33" s="719"/>
      <c r="DN33" s="719"/>
      <c r="DO33" s="719"/>
      <c r="DP33" s="719"/>
      <c r="DQ33" s="719"/>
      <c r="DR33" s="719"/>
      <c r="DS33" s="719"/>
      <c r="DT33" s="719"/>
      <c r="DU33" s="719"/>
      <c r="DV33" s="720"/>
      <c r="DW33" s="688">
        <v>49.7</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26507</v>
      </c>
      <c r="S34" s="684"/>
      <c r="T34" s="684"/>
      <c r="U34" s="684"/>
      <c r="V34" s="684"/>
      <c r="W34" s="684"/>
      <c r="X34" s="684"/>
      <c r="Y34" s="685"/>
      <c r="Z34" s="686">
        <v>0.2</v>
      </c>
      <c r="AA34" s="686"/>
      <c r="AB34" s="686"/>
      <c r="AC34" s="686"/>
      <c r="AD34" s="687">
        <v>8217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2077748</v>
      </c>
      <c r="CS34" s="684"/>
      <c r="CT34" s="684"/>
      <c r="CU34" s="684"/>
      <c r="CV34" s="684"/>
      <c r="CW34" s="684"/>
      <c r="CX34" s="684"/>
      <c r="CY34" s="685"/>
      <c r="CZ34" s="688">
        <v>16.3</v>
      </c>
      <c r="DA34" s="717"/>
      <c r="DB34" s="717"/>
      <c r="DC34" s="721"/>
      <c r="DD34" s="692">
        <v>1712508</v>
      </c>
      <c r="DE34" s="684"/>
      <c r="DF34" s="684"/>
      <c r="DG34" s="684"/>
      <c r="DH34" s="684"/>
      <c r="DI34" s="684"/>
      <c r="DJ34" s="684"/>
      <c r="DK34" s="685"/>
      <c r="DL34" s="692">
        <v>1429152</v>
      </c>
      <c r="DM34" s="684"/>
      <c r="DN34" s="684"/>
      <c r="DO34" s="684"/>
      <c r="DP34" s="684"/>
      <c r="DQ34" s="684"/>
      <c r="DR34" s="684"/>
      <c r="DS34" s="684"/>
      <c r="DT34" s="684"/>
      <c r="DU34" s="684"/>
      <c r="DV34" s="685"/>
      <c r="DW34" s="688">
        <v>19.399999999999999</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253890</v>
      </c>
      <c r="S35" s="684"/>
      <c r="T35" s="684"/>
      <c r="U35" s="684"/>
      <c r="V35" s="684"/>
      <c r="W35" s="684"/>
      <c r="X35" s="684"/>
      <c r="Y35" s="685"/>
      <c r="Z35" s="686">
        <v>1.9</v>
      </c>
      <c r="AA35" s="686"/>
      <c r="AB35" s="686"/>
      <c r="AC35" s="686"/>
      <c r="AD35" s="687" t="s">
        <v>231</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56101</v>
      </c>
      <c r="CS35" s="719"/>
      <c r="CT35" s="719"/>
      <c r="CU35" s="719"/>
      <c r="CV35" s="719"/>
      <c r="CW35" s="719"/>
      <c r="CX35" s="719"/>
      <c r="CY35" s="720"/>
      <c r="CZ35" s="688">
        <v>0.4</v>
      </c>
      <c r="DA35" s="717"/>
      <c r="DB35" s="717"/>
      <c r="DC35" s="721"/>
      <c r="DD35" s="692">
        <v>51735</v>
      </c>
      <c r="DE35" s="719"/>
      <c r="DF35" s="719"/>
      <c r="DG35" s="719"/>
      <c r="DH35" s="719"/>
      <c r="DI35" s="719"/>
      <c r="DJ35" s="719"/>
      <c r="DK35" s="720"/>
      <c r="DL35" s="692">
        <v>51735</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363114</v>
      </c>
      <c r="S36" s="684"/>
      <c r="T36" s="684"/>
      <c r="U36" s="684"/>
      <c r="V36" s="684"/>
      <c r="W36" s="684"/>
      <c r="X36" s="684"/>
      <c r="Y36" s="685"/>
      <c r="Z36" s="686">
        <v>2.8</v>
      </c>
      <c r="AA36" s="686"/>
      <c r="AB36" s="686"/>
      <c r="AC36" s="686"/>
      <c r="AD36" s="687" t="s">
        <v>127</v>
      </c>
      <c r="AE36" s="687"/>
      <c r="AF36" s="687"/>
      <c r="AG36" s="687"/>
      <c r="AH36" s="687"/>
      <c r="AI36" s="687"/>
      <c r="AJ36" s="687"/>
      <c r="AK36" s="687"/>
      <c r="AL36" s="688" t="s">
        <v>127</v>
      </c>
      <c r="AM36" s="689"/>
      <c r="AN36" s="689"/>
      <c r="AO36" s="690"/>
      <c r="AP36" s="235"/>
      <c r="AQ36" s="757" t="s">
        <v>325</v>
      </c>
      <c r="AR36" s="758"/>
      <c r="AS36" s="758"/>
      <c r="AT36" s="758"/>
      <c r="AU36" s="758"/>
      <c r="AV36" s="758"/>
      <c r="AW36" s="758"/>
      <c r="AX36" s="758"/>
      <c r="AY36" s="759"/>
      <c r="AZ36" s="672">
        <v>1603306</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116372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1552511</v>
      </c>
      <c r="CS36" s="684"/>
      <c r="CT36" s="684"/>
      <c r="CU36" s="684"/>
      <c r="CV36" s="684"/>
      <c r="CW36" s="684"/>
      <c r="CX36" s="684"/>
      <c r="CY36" s="685"/>
      <c r="CZ36" s="688">
        <v>12.2</v>
      </c>
      <c r="DA36" s="717"/>
      <c r="DB36" s="717"/>
      <c r="DC36" s="721"/>
      <c r="DD36" s="692">
        <v>1368834</v>
      </c>
      <c r="DE36" s="684"/>
      <c r="DF36" s="684"/>
      <c r="DG36" s="684"/>
      <c r="DH36" s="684"/>
      <c r="DI36" s="684"/>
      <c r="DJ36" s="684"/>
      <c r="DK36" s="685"/>
      <c r="DL36" s="692">
        <v>1295666</v>
      </c>
      <c r="DM36" s="684"/>
      <c r="DN36" s="684"/>
      <c r="DO36" s="684"/>
      <c r="DP36" s="684"/>
      <c r="DQ36" s="684"/>
      <c r="DR36" s="684"/>
      <c r="DS36" s="684"/>
      <c r="DT36" s="684"/>
      <c r="DU36" s="684"/>
      <c r="DV36" s="685"/>
      <c r="DW36" s="688">
        <v>17.600000000000001</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471790</v>
      </c>
      <c r="S37" s="684"/>
      <c r="T37" s="684"/>
      <c r="U37" s="684"/>
      <c r="V37" s="684"/>
      <c r="W37" s="684"/>
      <c r="X37" s="684"/>
      <c r="Y37" s="685"/>
      <c r="Z37" s="686">
        <v>3.6</v>
      </c>
      <c r="AA37" s="686"/>
      <c r="AB37" s="686"/>
      <c r="AC37" s="686"/>
      <c r="AD37" s="687" t="s">
        <v>127</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370000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51768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633268</v>
      </c>
      <c r="CS37" s="719"/>
      <c r="CT37" s="719"/>
      <c r="CU37" s="719"/>
      <c r="CV37" s="719"/>
      <c r="CW37" s="719"/>
      <c r="CX37" s="719"/>
      <c r="CY37" s="720"/>
      <c r="CZ37" s="688">
        <v>5</v>
      </c>
      <c r="DA37" s="717"/>
      <c r="DB37" s="717"/>
      <c r="DC37" s="721"/>
      <c r="DD37" s="692">
        <v>633166</v>
      </c>
      <c r="DE37" s="719"/>
      <c r="DF37" s="719"/>
      <c r="DG37" s="719"/>
      <c r="DH37" s="719"/>
      <c r="DI37" s="719"/>
      <c r="DJ37" s="719"/>
      <c r="DK37" s="720"/>
      <c r="DL37" s="692">
        <v>629178</v>
      </c>
      <c r="DM37" s="719"/>
      <c r="DN37" s="719"/>
      <c r="DO37" s="719"/>
      <c r="DP37" s="719"/>
      <c r="DQ37" s="719"/>
      <c r="DR37" s="719"/>
      <c r="DS37" s="719"/>
      <c r="DT37" s="719"/>
      <c r="DU37" s="719"/>
      <c r="DV37" s="720"/>
      <c r="DW37" s="688">
        <v>8.6</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130358</v>
      </c>
      <c r="S38" s="684"/>
      <c r="T38" s="684"/>
      <c r="U38" s="684"/>
      <c r="V38" s="684"/>
      <c r="W38" s="684"/>
      <c r="X38" s="684"/>
      <c r="Y38" s="685"/>
      <c r="Z38" s="686">
        <v>1</v>
      </c>
      <c r="AA38" s="686"/>
      <c r="AB38" s="686"/>
      <c r="AC38" s="686"/>
      <c r="AD38" s="687">
        <v>1</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26915</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4728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1206391</v>
      </c>
      <c r="CS38" s="684"/>
      <c r="CT38" s="684"/>
      <c r="CU38" s="684"/>
      <c r="CV38" s="684"/>
      <c r="CW38" s="684"/>
      <c r="CX38" s="684"/>
      <c r="CY38" s="685"/>
      <c r="CZ38" s="688">
        <v>9.5</v>
      </c>
      <c r="DA38" s="717"/>
      <c r="DB38" s="717"/>
      <c r="DC38" s="721"/>
      <c r="DD38" s="692">
        <v>950689</v>
      </c>
      <c r="DE38" s="684"/>
      <c r="DF38" s="684"/>
      <c r="DG38" s="684"/>
      <c r="DH38" s="684"/>
      <c r="DI38" s="684"/>
      <c r="DJ38" s="684"/>
      <c r="DK38" s="685"/>
      <c r="DL38" s="692">
        <v>879391</v>
      </c>
      <c r="DM38" s="684"/>
      <c r="DN38" s="684"/>
      <c r="DO38" s="684"/>
      <c r="DP38" s="684"/>
      <c r="DQ38" s="684"/>
      <c r="DR38" s="684"/>
      <c r="DS38" s="684"/>
      <c r="DT38" s="684"/>
      <c r="DU38" s="684"/>
      <c r="DV38" s="685"/>
      <c r="DW38" s="688">
        <v>12</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1167011</v>
      </c>
      <c r="S39" s="684"/>
      <c r="T39" s="684"/>
      <c r="U39" s="684"/>
      <c r="V39" s="684"/>
      <c r="W39" s="684"/>
      <c r="X39" s="684"/>
      <c r="Y39" s="685"/>
      <c r="Z39" s="686">
        <v>8.9</v>
      </c>
      <c r="AA39" s="686"/>
      <c r="AB39" s="686"/>
      <c r="AC39" s="686"/>
      <c r="AD39" s="687" t="s">
        <v>231</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t="s">
        <v>127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7717</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638320</v>
      </c>
      <c r="CS39" s="719"/>
      <c r="CT39" s="719"/>
      <c r="CU39" s="719"/>
      <c r="CV39" s="719"/>
      <c r="CW39" s="719"/>
      <c r="CX39" s="719"/>
      <c r="CY39" s="720"/>
      <c r="CZ39" s="688">
        <v>5</v>
      </c>
      <c r="DA39" s="717"/>
      <c r="DB39" s="717"/>
      <c r="DC39" s="721"/>
      <c r="DD39" s="692">
        <v>634991</v>
      </c>
      <c r="DE39" s="719"/>
      <c r="DF39" s="719"/>
      <c r="DG39" s="719"/>
      <c r="DH39" s="719"/>
      <c r="DI39" s="719"/>
      <c r="DJ39" s="719"/>
      <c r="DK39" s="720"/>
      <c r="DL39" s="692" t="s">
        <v>127</v>
      </c>
      <c r="DM39" s="719"/>
      <c r="DN39" s="719"/>
      <c r="DO39" s="719"/>
      <c r="DP39" s="719"/>
      <c r="DQ39" s="719"/>
      <c r="DR39" s="719"/>
      <c r="DS39" s="719"/>
      <c r="DT39" s="719"/>
      <c r="DU39" s="719"/>
      <c r="DV39" s="720"/>
      <c r="DW39" s="688" t="s">
        <v>231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231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23875</v>
      </c>
      <c r="CS40" s="684"/>
      <c r="CT40" s="684"/>
      <c r="CU40" s="684"/>
      <c r="CV40" s="684"/>
      <c r="CW40" s="684"/>
      <c r="CX40" s="684"/>
      <c r="CY40" s="685"/>
      <c r="CZ40" s="688">
        <v>0.2</v>
      </c>
      <c r="DA40" s="717"/>
      <c r="DB40" s="717"/>
      <c r="DC40" s="721"/>
      <c r="DD40" s="692">
        <v>18475</v>
      </c>
      <c r="DE40" s="684"/>
      <c r="DF40" s="684"/>
      <c r="DG40" s="684"/>
      <c r="DH40" s="684"/>
      <c r="DI40" s="684"/>
      <c r="DJ40" s="684"/>
      <c r="DK40" s="685"/>
      <c r="DL40" s="692" t="s">
        <v>127</v>
      </c>
      <c r="DM40" s="684"/>
      <c r="DN40" s="684"/>
      <c r="DO40" s="684"/>
      <c r="DP40" s="684"/>
      <c r="DQ40" s="684"/>
      <c r="DR40" s="684"/>
      <c r="DS40" s="684"/>
      <c r="DT40" s="684"/>
      <c r="DU40" s="684"/>
      <c r="DV40" s="685"/>
      <c r="DW40" s="688" t="s">
        <v>231</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383611</v>
      </c>
      <c r="S41" s="684"/>
      <c r="T41" s="684"/>
      <c r="U41" s="684"/>
      <c r="V41" s="684"/>
      <c r="W41" s="684"/>
      <c r="X41" s="684"/>
      <c r="Y41" s="685"/>
      <c r="Z41" s="686">
        <v>2.9</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333016</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231</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13173477</v>
      </c>
      <c r="S42" s="769"/>
      <c r="T42" s="769"/>
      <c r="U42" s="769"/>
      <c r="V42" s="769"/>
      <c r="W42" s="769"/>
      <c r="X42" s="769"/>
      <c r="Y42" s="777"/>
      <c r="Z42" s="778">
        <v>100</v>
      </c>
      <c r="AA42" s="778"/>
      <c r="AB42" s="778"/>
      <c r="AC42" s="778"/>
      <c r="AD42" s="779">
        <v>6972406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873375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347</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1837256</v>
      </c>
      <c r="CS42" s="684"/>
      <c r="CT42" s="684"/>
      <c r="CU42" s="684"/>
      <c r="CV42" s="684"/>
      <c r="CW42" s="684"/>
      <c r="CX42" s="684"/>
      <c r="CY42" s="685"/>
      <c r="CZ42" s="688">
        <v>14.4</v>
      </c>
      <c r="DA42" s="689"/>
      <c r="DB42" s="689"/>
      <c r="DC42" s="701"/>
      <c r="DD42" s="692">
        <v>319876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20841</v>
      </c>
      <c r="CS43" s="719"/>
      <c r="CT43" s="719"/>
      <c r="CU43" s="719"/>
      <c r="CV43" s="719"/>
      <c r="CW43" s="719"/>
      <c r="CX43" s="719"/>
      <c r="CY43" s="720"/>
      <c r="CZ43" s="688">
        <v>0.2</v>
      </c>
      <c r="DA43" s="717"/>
      <c r="DB43" s="717"/>
      <c r="DC43" s="721"/>
      <c r="DD43" s="692">
        <v>20841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1837256</v>
      </c>
      <c r="CS44" s="684"/>
      <c r="CT44" s="684"/>
      <c r="CU44" s="684"/>
      <c r="CV44" s="684"/>
      <c r="CW44" s="684"/>
      <c r="CX44" s="684"/>
      <c r="CY44" s="685"/>
      <c r="CZ44" s="688">
        <v>14.4</v>
      </c>
      <c r="DA44" s="689"/>
      <c r="DB44" s="689"/>
      <c r="DC44" s="701"/>
      <c r="DD44" s="692">
        <v>319876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1117249</v>
      </c>
      <c r="CS45" s="719"/>
      <c r="CT45" s="719"/>
      <c r="CU45" s="719"/>
      <c r="CV45" s="719"/>
      <c r="CW45" s="719"/>
      <c r="CX45" s="719"/>
      <c r="CY45" s="720"/>
      <c r="CZ45" s="688">
        <v>8.8000000000000007</v>
      </c>
      <c r="DA45" s="717"/>
      <c r="DB45" s="717"/>
      <c r="DC45" s="721"/>
      <c r="DD45" s="692">
        <v>9569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701924</v>
      </c>
      <c r="CS46" s="684"/>
      <c r="CT46" s="684"/>
      <c r="CU46" s="684"/>
      <c r="CV46" s="684"/>
      <c r="CW46" s="684"/>
      <c r="CX46" s="684"/>
      <c r="CY46" s="685"/>
      <c r="CZ46" s="688">
        <v>5.5</v>
      </c>
      <c r="DA46" s="689"/>
      <c r="DB46" s="689"/>
      <c r="DC46" s="701"/>
      <c r="DD46" s="692">
        <v>308624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231</v>
      </c>
      <c r="CS47" s="719"/>
      <c r="CT47" s="719"/>
      <c r="CU47" s="719"/>
      <c r="CV47" s="719"/>
      <c r="CW47" s="719"/>
      <c r="CX47" s="719"/>
      <c r="CY47" s="720"/>
      <c r="CZ47" s="688" t="s">
        <v>127</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231</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12764273</v>
      </c>
      <c r="CS49" s="754"/>
      <c r="CT49" s="754"/>
      <c r="CU49" s="754"/>
      <c r="CV49" s="754"/>
      <c r="CW49" s="754"/>
      <c r="CX49" s="754"/>
      <c r="CY49" s="785"/>
      <c r="CZ49" s="780">
        <v>100</v>
      </c>
      <c r="DA49" s="786"/>
      <c r="DB49" s="786"/>
      <c r="DC49" s="787"/>
      <c r="DD49" s="788">
        <v>8366792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RFxbyS0rr03HBvj1NHMMyJmRyDB66/svX4UM1q4NLanJ7XxULaqqfsCnzOCZX0MzVwp+FzK3VQ+I0uBxDt8/Q==" saltValue="lktP8/oMQQ8zC5eB0Gu53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13173</v>
      </c>
      <c r="R7" s="819"/>
      <c r="S7" s="819"/>
      <c r="T7" s="819"/>
      <c r="U7" s="819"/>
      <c r="V7" s="819">
        <v>12764</v>
      </c>
      <c r="W7" s="819"/>
      <c r="X7" s="819"/>
      <c r="Y7" s="819"/>
      <c r="Z7" s="819"/>
      <c r="AA7" s="819">
        <v>409</v>
      </c>
      <c r="AB7" s="819"/>
      <c r="AC7" s="819"/>
      <c r="AD7" s="819"/>
      <c r="AE7" s="820"/>
      <c r="AF7" s="821">
        <v>319</v>
      </c>
      <c r="AG7" s="822"/>
      <c r="AH7" s="822"/>
      <c r="AI7" s="822"/>
      <c r="AJ7" s="823"/>
      <c r="AK7" s="858">
        <v>360</v>
      </c>
      <c r="AL7" s="859"/>
      <c r="AM7" s="859"/>
      <c r="AN7" s="859"/>
      <c r="AO7" s="859"/>
      <c r="AP7" s="859">
        <v>9979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0</v>
      </c>
      <c r="CI7" s="856"/>
      <c r="CJ7" s="856"/>
      <c r="CK7" s="856"/>
      <c r="CL7" s="857"/>
      <c r="CM7" s="855">
        <v>544</v>
      </c>
      <c r="CN7" s="856"/>
      <c r="CO7" s="856"/>
      <c r="CP7" s="856"/>
      <c r="CQ7" s="857"/>
      <c r="CR7" s="855">
        <v>300</v>
      </c>
      <c r="CS7" s="856"/>
      <c r="CT7" s="856"/>
      <c r="CU7" s="856"/>
      <c r="CV7" s="857"/>
      <c r="CW7" s="855" t="s">
        <v>581</v>
      </c>
      <c r="CX7" s="856"/>
      <c r="CY7" s="856"/>
      <c r="CZ7" s="856"/>
      <c r="DA7" s="857"/>
      <c r="DB7" s="855" t="s">
        <v>581</v>
      </c>
      <c r="DC7" s="856"/>
      <c r="DD7" s="856"/>
      <c r="DE7" s="856"/>
      <c r="DF7" s="857"/>
      <c r="DG7" s="855" t="s">
        <v>581</v>
      </c>
      <c r="DH7" s="856"/>
      <c r="DI7" s="856"/>
      <c r="DJ7" s="856"/>
      <c r="DK7" s="857"/>
      <c r="DL7" s="855" t="s">
        <v>581</v>
      </c>
      <c r="DM7" s="856"/>
      <c r="DN7" s="856"/>
      <c r="DO7" s="856"/>
      <c r="DP7" s="857"/>
      <c r="DQ7" s="855" t="s">
        <v>581</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13173</v>
      </c>
      <c r="R23" s="878"/>
      <c r="S23" s="878"/>
      <c r="T23" s="878"/>
      <c r="U23" s="878"/>
      <c r="V23" s="878">
        <v>12764</v>
      </c>
      <c r="W23" s="878"/>
      <c r="X23" s="878"/>
      <c r="Y23" s="878"/>
      <c r="Z23" s="878"/>
      <c r="AA23" s="878">
        <v>409</v>
      </c>
      <c r="AB23" s="878"/>
      <c r="AC23" s="878"/>
      <c r="AD23" s="878"/>
      <c r="AE23" s="879"/>
      <c r="AF23" s="880">
        <v>319</v>
      </c>
      <c r="AG23" s="878"/>
      <c r="AH23" s="878"/>
      <c r="AI23" s="878"/>
      <c r="AJ23" s="881"/>
      <c r="AK23" s="882"/>
      <c r="AL23" s="883"/>
      <c r="AM23" s="883"/>
      <c r="AN23" s="883"/>
      <c r="AO23" s="883"/>
      <c r="AP23" s="878">
        <v>9979</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3912</v>
      </c>
      <c r="R28" s="907"/>
      <c r="S28" s="907"/>
      <c r="T28" s="907"/>
      <c r="U28" s="907"/>
      <c r="V28" s="907">
        <v>3795</v>
      </c>
      <c r="W28" s="907"/>
      <c r="X28" s="907"/>
      <c r="Y28" s="907"/>
      <c r="Z28" s="907"/>
      <c r="AA28" s="907">
        <v>116</v>
      </c>
      <c r="AB28" s="907"/>
      <c r="AC28" s="907"/>
      <c r="AD28" s="907"/>
      <c r="AE28" s="908"/>
      <c r="AF28" s="909">
        <v>116</v>
      </c>
      <c r="AG28" s="907"/>
      <c r="AH28" s="907"/>
      <c r="AI28" s="907"/>
      <c r="AJ28" s="910"/>
      <c r="AK28" s="911">
        <v>333</v>
      </c>
      <c r="AL28" s="902"/>
      <c r="AM28" s="902"/>
      <c r="AN28" s="902"/>
      <c r="AO28" s="902"/>
      <c r="AP28" s="902" t="s">
        <v>614</v>
      </c>
      <c r="AQ28" s="902"/>
      <c r="AR28" s="902"/>
      <c r="AS28" s="902"/>
      <c r="AT28" s="902"/>
      <c r="AU28" s="902" t="s">
        <v>614</v>
      </c>
      <c r="AV28" s="902"/>
      <c r="AW28" s="902"/>
      <c r="AX28" s="902"/>
      <c r="AY28" s="902"/>
      <c r="AZ28" s="903" t="s">
        <v>614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440</v>
      </c>
      <c r="R29" s="843"/>
      <c r="S29" s="843"/>
      <c r="T29" s="843"/>
      <c r="U29" s="843"/>
      <c r="V29" s="843">
        <v>420</v>
      </c>
      <c r="W29" s="843"/>
      <c r="X29" s="843"/>
      <c r="Y29" s="843"/>
      <c r="Z29" s="843"/>
      <c r="AA29" s="843">
        <v>20</v>
      </c>
      <c r="AB29" s="843"/>
      <c r="AC29" s="843"/>
      <c r="AD29" s="843"/>
      <c r="AE29" s="844"/>
      <c r="AF29" s="845">
        <v>20</v>
      </c>
      <c r="AG29" s="846"/>
      <c r="AH29" s="846"/>
      <c r="AI29" s="846"/>
      <c r="AJ29" s="847"/>
      <c r="AK29" s="914">
        <v>119</v>
      </c>
      <c r="AL29" s="915"/>
      <c r="AM29" s="915"/>
      <c r="AN29" s="915"/>
      <c r="AO29" s="915"/>
      <c r="AP29" s="915" t="s">
        <v>614</v>
      </c>
      <c r="AQ29" s="915"/>
      <c r="AR29" s="915"/>
      <c r="AS29" s="915"/>
      <c r="AT29" s="915"/>
      <c r="AU29" s="915" t="s">
        <v>614</v>
      </c>
      <c r="AV29" s="915"/>
      <c r="AW29" s="915"/>
      <c r="AX29" s="915"/>
      <c r="AY29" s="915"/>
      <c r="AZ29" s="916" t="s">
        <v>614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738</v>
      </c>
      <c r="R30" s="843"/>
      <c r="S30" s="843"/>
      <c r="T30" s="843"/>
      <c r="U30" s="843"/>
      <c r="V30" s="843">
        <v>623</v>
      </c>
      <c r="W30" s="843"/>
      <c r="X30" s="843"/>
      <c r="Y30" s="843"/>
      <c r="Z30" s="843"/>
      <c r="AA30" s="843">
        <v>115</v>
      </c>
      <c r="AB30" s="843"/>
      <c r="AC30" s="843"/>
      <c r="AD30" s="843"/>
      <c r="AE30" s="844"/>
      <c r="AF30" s="845">
        <v>501</v>
      </c>
      <c r="AG30" s="846"/>
      <c r="AH30" s="846"/>
      <c r="AI30" s="846"/>
      <c r="AJ30" s="847"/>
      <c r="AK30" s="914">
        <v>0</v>
      </c>
      <c r="AL30" s="915"/>
      <c r="AM30" s="915"/>
      <c r="AN30" s="915"/>
      <c r="AO30" s="915"/>
      <c r="AP30" s="915">
        <v>901</v>
      </c>
      <c r="AQ30" s="915"/>
      <c r="AR30" s="915"/>
      <c r="AS30" s="915"/>
      <c r="AT30" s="915"/>
      <c r="AU30" s="915">
        <v>901</v>
      </c>
      <c r="AV30" s="915"/>
      <c r="AW30" s="915"/>
      <c r="AX30" s="915"/>
      <c r="AY30" s="915"/>
      <c r="AZ30" s="916" t="s">
        <v>581</v>
      </c>
      <c r="BA30" s="916"/>
      <c r="BB30" s="916"/>
      <c r="BC30" s="916"/>
      <c r="BD30" s="916"/>
      <c r="BE30" s="912" t="s">
        <v>403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861</v>
      </c>
      <c r="R31" s="843"/>
      <c r="S31" s="843"/>
      <c r="T31" s="843"/>
      <c r="U31" s="843"/>
      <c r="V31" s="843">
        <v>833</v>
      </c>
      <c r="W31" s="843"/>
      <c r="X31" s="843"/>
      <c r="Y31" s="843"/>
      <c r="Z31" s="843"/>
      <c r="AA31" s="843">
        <v>29</v>
      </c>
      <c r="AB31" s="843"/>
      <c r="AC31" s="843"/>
      <c r="AD31" s="843"/>
      <c r="AE31" s="844"/>
      <c r="AF31" s="845" t="s">
        <v>405</v>
      </c>
      <c r="AG31" s="846"/>
      <c r="AH31" s="846"/>
      <c r="AI31" s="846"/>
      <c r="AJ31" s="847"/>
      <c r="AK31" s="914">
        <v>370</v>
      </c>
      <c r="AL31" s="915"/>
      <c r="AM31" s="915"/>
      <c r="AN31" s="915"/>
      <c r="AO31" s="915"/>
      <c r="AP31" s="915">
        <v>6815</v>
      </c>
      <c r="AQ31" s="915"/>
      <c r="AR31" s="915"/>
      <c r="AS31" s="915"/>
      <c r="AT31" s="915"/>
      <c r="AU31" s="915">
        <v>3564</v>
      </c>
      <c r="AV31" s="915"/>
      <c r="AW31" s="915"/>
      <c r="AX31" s="915"/>
      <c r="AY31" s="915"/>
      <c r="AZ31" s="916" t="s">
        <v>581</v>
      </c>
      <c r="BA31" s="916"/>
      <c r="BB31" s="916"/>
      <c r="BC31" s="916"/>
      <c r="BD31" s="916"/>
      <c r="BE31" s="912" t="s">
        <v>621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638</v>
      </c>
      <c r="AG63" s="926"/>
      <c r="AH63" s="926"/>
      <c r="AI63" s="926"/>
      <c r="AJ63" s="927"/>
      <c r="AK63" s="928"/>
      <c r="AL63" s="923"/>
      <c r="AM63" s="923"/>
      <c r="AN63" s="923"/>
      <c r="AO63" s="923"/>
      <c r="AP63" s="926">
        <v>7716</v>
      </c>
      <c r="AQ63" s="926"/>
      <c r="AR63" s="926"/>
      <c r="AS63" s="926"/>
      <c r="AT63" s="926"/>
      <c r="AU63" s="926">
        <v>4465</v>
      </c>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412</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586</v>
      </c>
      <c r="C68" s="954">
        <v>0</v>
      </c>
      <c r="D68" s="954">
        <v>0</v>
      </c>
      <c r="E68" s="954">
        <v>0</v>
      </c>
      <c r="F68" s="954">
        <v>0</v>
      </c>
      <c r="G68" s="954">
        <v>0</v>
      </c>
      <c r="H68" s="954">
        <v>0</v>
      </c>
      <c r="I68" s="954">
        <v>0</v>
      </c>
      <c r="J68" s="954">
        <v>0</v>
      </c>
      <c r="K68" s="954">
        <v>0</v>
      </c>
      <c r="L68" s="954">
        <v>0</v>
      </c>
      <c r="M68" s="954">
        <v>0</v>
      </c>
      <c r="N68" s="954">
        <v>0</v>
      </c>
      <c r="O68" s="954">
        <v>0</v>
      </c>
      <c r="P68" s="955">
        <v>0</v>
      </c>
      <c r="Q68" s="956">
        <v>419</v>
      </c>
      <c r="R68" s="950"/>
      <c r="S68" s="950"/>
      <c r="T68" s="950"/>
      <c r="U68" s="950"/>
      <c r="V68" s="950">
        <v>273</v>
      </c>
      <c r="W68" s="950"/>
      <c r="X68" s="950"/>
      <c r="Y68" s="950"/>
      <c r="Z68" s="950"/>
      <c r="AA68" s="950">
        <v>146</v>
      </c>
      <c r="AB68" s="950"/>
      <c r="AC68" s="950"/>
      <c r="AD68" s="950"/>
      <c r="AE68" s="950"/>
      <c r="AF68" s="950">
        <v>84</v>
      </c>
      <c r="AG68" s="950"/>
      <c r="AH68" s="950"/>
      <c r="AI68" s="950"/>
      <c r="AJ68" s="950"/>
      <c r="AK68" s="950">
        <v>67</v>
      </c>
      <c r="AL68" s="950"/>
      <c r="AM68" s="950"/>
      <c r="AN68" s="950"/>
      <c r="AO68" s="950"/>
      <c r="AP68" s="950">
        <v>21</v>
      </c>
      <c r="AQ68" s="950"/>
      <c r="AR68" s="950"/>
      <c r="AS68" s="950"/>
      <c r="AT68" s="950"/>
      <c r="AU68" s="950">
        <v>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587</v>
      </c>
      <c r="C69" s="958"/>
      <c r="D69" s="958"/>
      <c r="E69" s="958"/>
      <c r="F69" s="958"/>
      <c r="G69" s="958"/>
      <c r="H69" s="958"/>
      <c r="I69" s="958"/>
      <c r="J69" s="958"/>
      <c r="K69" s="958"/>
      <c r="L69" s="958"/>
      <c r="M69" s="958"/>
      <c r="N69" s="958"/>
      <c r="O69" s="958"/>
      <c r="P69" s="959"/>
      <c r="Q69" s="960">
        <v>196</v>
      </c>
      <c r="R69" s="915"/>
      <c r="S69" s="915"/>
      <c r="T69" s="915"/>
      <c r="U69" s="915"/>
      <c r="V69" s="915">
        <v>173</v>
      </c>
      <c r="W69" s="915"/>
      <c r="X69" s="915"/>
      <c r="Y69" s="915"/>
      <c r="Z69" s="915"/>
      <c r="AA69" s="915">
        <v>23</v>
      </c>
      <c r="AB69" s="915"/>
      <c r="AC69" s="915"/>
      <c r="AD69" s="915"/>
      <c r="AE69" s="915"/>
      <c r="AF69" s="915">
        <v>23</v>
      </c>
      <c r="AG69" s="915"/>
      <c r="AH69" s="915"/>
      <c r="AI69" s="915"/>
      <c r="AJ69" s="915"/>
      <c r="AK69" s="915" t="s">
        <v>606</v>
      </c>
      <c r="AL69" s="915"/>
      <c r="AM69" s="915"/>
      <c r="AN69" s="915"/>
      <c r="AO69" s="915"/>
      <c r="AP69" s="915" t="s">
        <v>607</v>
      </c>
      <c r="AQ69" s="915"/>
      <c r="AR69" s="915"/>
      <c r="AS69" s="915"/>
      <c r="AT69" s="915"/>
      <c r="AU69" s="915" t="s">
        <v>613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588</v>
      </c>
      <c r="C70" s="958"/>
      <c r="D70" s="958"/>
      <c r="E70" s="958"/>
      <c r="F70" s="958"/>
      <c r="G70" s="958"/>
      <c r="H70" s="958"/>
      <c r="I70" s="958"/>
      <c r="J70" s="958"/>
      <c r="K70" s="958"/>
      <c r="L70" s="958"/>
      <c r="M70" s="958"/>
      <c r="N70" s="958"/>
      <c r="O70" s="958"/>
      <c r="P70" s="959"/>
      <c r="Q70" s="960">
        <v>28</v>
      </c>
      <c r="R70" s="915"/>
      <c r="S70" s="915"/>
      <c r="T70" s="915"/>
      <c r="U70" s="915"/>
      <c r="V70" s="915">
        <v>28</v>
      </c>
      <c r="W70" s="915"/>
      <c r="X70" s="915"/>
      <c r="Y70" s="915"/>
      <c r="Z70" s="915"/>
      <c r="AA70" s="915" t="s">
        <v>607</v>
      </c>
      <c r="AB70" s="915"/>
      <c r="AC70" s="915"/>
      <c r="AD70" s="915"/>
      <c r="AE70" s="915"/>
      <c r="AF70" s="915" t="s">
        <v>608</v>
      </c>
      <c r="AG70" s="915"/>
      <c r="AH70" s="915"/>
      <c r="AI70" s="915"/>
      <c r="AJ70" s="915"/>
      <c r="AK70" s="915">
        <v>27</v>
      </c>
      <c r="AL70" s="915"/>
      <c r="AM70" s="915"/>
      <c r="AN70" s="915"/>
      <c r="AO70" s="915"/>
      <c r="AP70" s="915" t="s">
        <v>608</v>
      </c>
      <c r="AQ70" s="915"/>
      <c r="AR70" s="915"/>
      <c r="AS70" s="915"/>
      <c r="AT70" s="915"/>
      <c r="AU70" s="915" t="s">
        <v>613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589</v>
      </c>
      <c r="C71" s="958"/>
      <c r="D71" s="958"/>
      <c r="E71" s="958"/>
      <c r="F71" s="958"/>
      <c r="G71" s="958"/>
      <c r="H71" s="958"/>
      <c r="I71" s="958"/>
      <c r="J71" s="958"/>
      <c r="K71" s="958"/>
      <c r="L71" s="958"/>
      <c r="M71" s="958"/>
      <c r="N71" s="958"/>
      <c r="O71" s="958"/>
      <c r="P71" s="959"/>
      <c r="Q71" s="960">
        <v>3526</v>
      </c>
      <c r="R71" s="915"/>
      <c r="S71" s="915"/>
      <c r="T71" s="915"/>
      <c r="U71" s="915"/>
      <c r="V71" s="915">
        <v>3526</v>
      </c>
      <c r="W71" s="915"/>
      <c r="X71" s="915"/>
      <c r="Y71" s="915"/>
      <c r="Z71" s="915"/>
      <c r="AA71" s="915" t="s">
        <v>609</v>
      </c>
      <c r="AB71" s="915"/>
      <c r="AC71" s="915"/>
      <c r="AD71" s="915"/>
      <c r="AE71" s="915"/>
      <c r="AF71" s="915" t="s">
        <v>608</v>
      </c>
      <c r="AG71" s="915"/>
      <c r="AH71" s="915"/>
      <c r="AI71" s="915"/>
      <c r="AJ71" s="915"/>
      <c r="AK71" s="915" t="s">
        <v>610</v>
      </c>
      <c r="AL71" s="915"/>
      <c r="AM71" s="915"/>
      <c r="AN71" s="915"/>
      <c r="AO71" s="915"/>
      <c r="AP71" s="915" t="s">
        <v>609</v>
      </c>
      <c r="AQ71" s="915"/>
      <c r="AR71" s="915"/>
      <c r="AS71" s="915"/>
      <c r="AT71" s="915"/>
      <c r="AU71" s="915" t="s">
        <v>613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590</v>
      </c>
      <c r="C72" s="958"/>
      <c r="D72" s="958"/>
      <c r="E72" s="958"/>
      <c r="F72" s="958"/>
      <c r="G72" s="958"/>
      <c r="H72" s="958"/>
      <c r="I72" s="958"/>
      <c r="J72" s="958"/>
      <c r="K72" s="958"/>
      <c r="L72" s="958"/>
      <c r="M72" s="958"/>
      <c r="N72" s="958"/>
      <c r="O72" s="958"/>
      <c r="P72" s="959"/>
      <c r="Q72" s="960">
        <v>2117</v>
      </c>
      <c r="R72" s="915"/>
      <c r="S72" s="915"/>
      <c r="T72" s="915"/>
      <c r="U72" s="915"/>
      <c r="V72" s="915">
        <v>2103</v>
      </c>
      <c r="W72" s="915"/>
      <c r="X72" s="915"/>
      <c r="Y72" s="915"/>
      <c r="Z72" s="915"/>
      <c r="AA72" s="915">
        <v>14</v>
      </c>
      <c r="AB72" s="915"/>
      <c r="AC72" s="915"/>
      <c r="AD72" s="915"/>
      <c r="AE72" s="915"/>
      <c r="AF72" s="915">
        <v>14</v>
      </c>
      <c r="AG72" s="915"/>
      <c r="AH72" s="915"/>
      <c r="AI72" s="915"/>
      <c r="AJ72" s="915"/>
      <c r="AK72" s="915" t="s">
        <v>608</v>
      </c>
      <c r="AL72" s="915"/>
      <c r="AM72" s="915"/>
      <c r="AN72" s="915"/>
      <c r="AO72" s="915"/>
      <c r="AP72" s="915">
        <v>1275</v>
      </c>
      <c r="AQ72" s="915"/>
      <c r="AR72" s="915"/>
      <c r="AS72" s="915"/>
      <c r="AT72" s="915"/>
      <c r="AU72" s="915">
        <v>236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591</v>
      </c>
      <c r="C73" s="958"/>
      <c r="D73" s="958"/>
      <c r="E73" s="958"/>
      <c r="F73" s="958"/>
      <c r="G73" s="958"/>
      <c r="H73" s="958"/>
      <c r="I73" s="958"/>
      <c r="J73" s="958"/>
      <c r="K73" s="958"/>
      <c r="L73" s="958"/>
      <c r="M73" s="958"/>
      <c r="N73" s="958"/>
      <c r="O73" s="958"/>
      <c r="P73" s="959"/>
      <c r="Q73" s="960">
        <v>57</v>
      </c>
      <c r="R73" s="915"/>
      <c r="S73" s="915"/>
      <c r="T73" s="915"/>
      <c r="U73" s="915"/>
      <c r="V73" s="915">
        <v>35</v>
      </c>
      <c r="W73" s="915"/>
      <c r="X73" s="915"/>
      <c r="Y73" s="915"/>
      <c r="Z73" s="915"/>
      <c r="AA73" s="915">
        <v>22</v>
      </c>
      <c r="AB73" s="915"/>
      <c r="AC73" s="915"/>
      <c r="AD73" s="915"/>
      <c r="AE73" s="915"/>
      <c r="AF73" s="915">
        <v>22</v>
      </c>
      <c r="AG73" s="915"/>
      <c r="AH73" s="915"/>
      <c r="AI73" s="915"/>
      <c r="AJ73" s="915"/>
      <c r="AK73" s="915" t="s">
        <v>608</v>
      </c>
      <c r="AL73" s="915"/>
      <c r="AM73" s="915"/>
      <c r="AN73" s="915"/>
      <c r="AO73" s="915"/>
      <c r="AP73" s="915" t="s">
        <v>608</v>
      </c>
      <c r="AQ73" s="915"/>
      <c r="AR73" s="915"/>
      <c r="AS73" s="915"/>
      <c r="AT73" s="915"/>
      <c r="AU73" s="915" t="s">
        <v>613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592</v>
      </c>
      <c r="C74" s="958"/>
      <c r="D74" s="958"/>
      <c r="E74" s="958"/>
      <c r="F74" s="958"/>
      <c r="G74" s="958"/>
      <c r="H74" s="958"/>
      <c r="I74" s="958"/>
      <c r="J74" s="958"/>
      <c r="K74" s="958"/>
      <c r="L74" s="958"/>
      <c r="M74" s="958"/>
      <c r="N74" s="958"/>
      <c r="O74" s="958"/>
      <c r="P74" s="959"/>
      <c r="Q74" s="960">
        <v>173</v>
      </c>
      <c r="R74" s="915"/>
      <c r="S74" s="915"/>
      <c r="T74" s="915"/>
      <c r="U74" s="915"/>
      <c r="V74" s="915">
        <v>151</v>
      </c>
      <c r="W74" s="915"/>
      <c r="X74" s="915"/>
      <c r="Y74" s="915"/>
      <c r="Z74" s="915"/>
      <c r="AA74" s="915">
        <v>22</v>
      </c>
      <c r="AB74" s="915"/>
      <c r="AC74" s="915"/>
      <c r="AD74" s="915"/>
      <c r="AE74" s="915"/>
      <c r="AF74" s="915">
        <v>22</v>
      </c>
      <c r="AG74" s="915"/>
      <c r="AH74" s="915"/>
      <c r="AI74" s="915"/>
      <c r="AJ74" s="915"/>
      <c r="AK74" s="915">
        <v>42</v>
      </c>
      <c r="AL74" s="915"/>
      <c r="AM74" s="915"/>
      <c r="AN74" s="915"/>
      <c r="AO74" s="915"/>
      <c r="AP74" s="915" t="s">
        <v>608</v>
      </c>
      <c r="AQ74" s="915"/>
      <c r="AR74" s="915"/>
      <c r="AS74" s="915"/>
      <c r="AT74" s="915"/>
      <c r="AU74" s="915" t="s">
        <v>613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593</v>
      </c>
      <c r="C75" s="958"/>
      <c r="D75" s="958"/>
      <c r="E75" s="958"/>
      <c r="F75" s="958"/>
      <c r="G75" s="958"/>
      <c r="H75" s="958"/>
      <c r="I75" s="958"/>
      <c r="J75" s="958"/>
      <c r="K75" s="958"/>
      <c r="L75" s="958"/>
      <c r="M75" s="958"/>
      <c r="N75" s="958"/>
      <c r="O75" s="958"/>
      <c r="P75" s="959"/>
      <c r="Q75" s="963">
        <v>783718</v>
      </c>
      <c r="R75" s="964"/>
      <c r="S75" s="964"/>
      <c r="T75" s="964"/>
      <c r="U75" s="914"/>
      <c r="V75" s="965">
        <v>768737</v>
      </c>
      <c r="W75" s="964"/>
      <c r="X75" s="964"/>
      <c r="Y75" s="964"/>
      <c r="Z75" s="914"/>
      <c r="AA75" s="965">
        <v>14981</v>
      </c>
      <c r="AB75" s="964"/>
      <c r="AC75" s="964"/>
      <c r="AD75" s="964"/>
      <c r="AE75" s="914"/>
      <c r="AF75" s="965">
        <v>14981</v>
      </c>
      <c r="AG75" s="964"/>
      <c r="AH75" s="964"/>
      <c r="AI75" s="964"/>
      <c r="AJ75" s="914"/>
      <c r="AK75" s="965">
        <v>4096</v>
      </c>
      <c r="AL75" s="964"/>
      <c r="AM75" s="964"/>
      <c r="AN75" s="964"/>
      <c r="AO75" s="914"/>
      <c r="AP75" s="965" t="s">
        <v>608</v>
      </c>
      <c r="AQ75" s="964"/>
      <c r="AR75" s="964"/>
      <c r="AS75" s="964"/>
      <c r="AT75" s="914"/>
      <c r="AU75" s="915" t="s">
        <v>613</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594</v>
      </c>
      <c r="C76" s="958"/>
      <c r="D76" s="958"/>
      <c r="E76" s="958"/>
      <c r="F76" s="958"/>
      <c r="G76" s="958"/>
      <c r="H76" s="958"/>
      <c r="I76" s="958"/>
      <c r="J76" s="958"/>
      <c r="K76" s="958"/>
      <c r="L76" s="958"/>
      <c r="M76" s="958"/>
      <c r="N76" s="958"/>
      <c r="O76" s="958"/>
      <c r="P76" s="959"/>
      <c r="Q76" s="963">
        <v>92</v>
      </c>
      <c r="R76" s="964"/>
      <c r="S76" s="964"/>
      <c r="T76" s="964"/>
      <c r="U76" s="914"/>
      <c r="V76" s="965">
        <v>90</v>
      </c>
      <c r="W76" s="964"/>
      <c r="X76" s="964"/>
      <c r="Y76" s="964"/>
      <c r="Z76" s="914"/>
      <c r="AA76" s="965">
        <v>1</v>
      </c>
      <c r="AB76" s="964"/>
      <c r="AC76" s="964"/>
      <c r="AD76" s="964"/>
      <c r="AE76" s="914"/>
      <c r="AF76" s="965">
        <v>1</v>
      </c>
      <c r="AG76" s="964"/>
      <c r="AH76" s="964"/>
      <c r="AI76" s="964"/>
      <c r="AJ76" s="914"/>
      <c r="AK76" s="965" t="s">
        <v>608</v>
      </c>
      <c r="AL76" s="964"/>
      <c r="AM76" s="964"/>
      <c r="AN76" s="964"/>
      <c r="AO76" s="914"/>
      <c r="AP76" s="965" t="s">
        <v>608</v>
      </c>
      <c r="AQ76" s="964"/>
      <c r="AR76" s="964"/>
      <c r="AS76" s="964"/>
      <c r="AT76" s="914"/>
      <c r="AU76" s="915" t="s">
        <v>613</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595</v>
      </c>
      <c r="C77" s="958"/>
      <c r="D77" s="958"/>
      <c r="E77" s="958"/>
      <c r="F77" s="958"/>
      <c r="G77" s="958"/>
      <c r="H77" s="958"/>
      <c r="I77" s="958"/>
      <c r="J77" s="958"/>
      <c r="K77" s="958"/>
      <c r="L77" s="958"/>
      <c r="M77" s="958"/>
      <c r="N77" s="958"/>
      <c r="O77" s="958"/>
      <c r="P77" s="959"/>
      <c r="Q77" s="963">
        <v>10094</v>
      </c>
      <c r="R77" s="964"/>
      <c r="S77" s="964"/>
      <c r="T77" s="964"/>
      <c r="U77" s="914"/>
      <c r="V77" s="965">
        <v>9713</v>
      </c>
      <c r="W77" s="964"/>
      <c r="X77" s="964"/>
      <c r="Y77" s="964"/>
      <c r="Z77" s="914"/>
      <c r="AA77" s="965">
        <v>381</v>
      </c>
      <c r="AB77" s="964"/>
      <c r="AC77" s="964"/>
      <c r="AD77" s="964"/>
      <c r="AE77" s="914"/>
      <c r="AF77" s="965">
        <v>381</v>
      </c>
      <c r="AG77" s="964"/>
      <c r="AH77" s="964"/>
      <c r="AI77" s="964"/>
      <c r="AJ77" s="914"/>
      <c r="AK77" s="965" t="s">
        <v>608</v>
      </c>
      <c r="AL77" s="964"/>
      <c r="AM77" s="964"/>
      <c r="AN77" s="964"/>
      <c r="AO77" s="914"/>
      <c r="AP77" s="965" t="s">
        <v>608</v>
      </c>
      <c r="AQ77" s="964"/>
      <c r="AR77" s="964"/>
      <c r="AS77" s="964"/>
      <c r="AT77" s="914"/>
      <c r="AU77" s="915" t="s">
        <v>613</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596</v>
      </c>
      <c r="C78" s="958"/>
      <c r="D78" s="958"/>
      <c r="E78" s="958"/>
      <c r="F78" s="958"/>
      <c r="G78" s="958"/>
      <c r="H78" s="958"/>
      <c r="I78" s="958"/>
      <c r="J78" s="958"/>
      <c r="K78" s="958"/>
      <c r="L78" s="958"/>
      <c r="M78" s="958"/>
      <c r="N78" s="958"/>
      <c r="O78" s="958"/>
      <c r="P78" s="959"/>
      <c r="Q78" s="960">
        <v>62</v>
      </c>
      <c r="R78" s="915"/>
      <c r="S78" s="915"/>
      <c r="T78" s="915"/>
      <c r="U78" s="915"/>
      <c r="V78" s="915">
        <v>62</v>
      </c>
      <c r="W78" s="915"/>
      <c r="X78" s="915"/>
      <c r="Y78" s="915"/>
      <c r="Z78" s="915"/>
      <c r="AA78" s="915" t="s">
        <v>608</v>
      </c>
      <c r="AB78" s="915"/>
      <c r="AC78" s="915"/>
      <c r="AD78" s="915"/>
      <c r="AE78" s="915"/>
      <c r="AF78" s="915" t="s">
        <v>608</v>
      </c>
      <c r="AG78" s="915"/>
      <c r="AH78" s="915"/>
      <c r="AI78" s="915"/>
      <c r="AJ78" s="915"/>
      <c r="AK78" s="915" t="s">
        <v>606</v>
      </c>
      <c r="AL78" s="915"/>
      <c r="AM78" s="915"/>
      <c r="AN78" s="915"/>
      <c r="AO78" s="915"/>
      <c r="AP78" s="915" t="s">
        <v>608</v>
      </c>
      <c r="AQ78" s="915"/>
      <c r="AR78" s="915"/>
      <c r="AS78" s="915"/>
      <c r="AT78" s="915"/>
      <c r="AU78" s="915" t="s">
        <v>613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597</v>
      </c>
      <c r="C79" s="958"/>
      <c r="D79" s="958"/>
      <c r="E79" s="958"/>
      <c r="F79" s="958"/>
      <c r="G79" s="958"/>
      <c r="H79" s="958"/>
      <c r="I79" s="958"/>
      <c r="J79" s="958"/>
      <c r="K79" s="958"/>
      <c r="L79" s="958"/>
      <c r="M79" s="958"/>
      <c r="N79" s="958"/>
      <c r="O79" s="958"/>
      <c r="P79" s="959"/>
      <c r="Q79" s="960">
        <v>191</v>
      </c>
      <c r="R79" s="915"/>
      <c r="S79" s="915"/>
      <c r="T79" s="915"/>
      <c r="U79" s="915"/>
      <c r="V79" s="915">
        <v>179</v>
      </c>
      <c r="W79" s="915"/>
      <c r="X79" s="915"/>
      <c r="Y79" s="915"/>
      <c r="Z79" s="915"/>
      <c r="AA79" s="915">
        <v>12</v>
      </c>
      <c r="AB79" s="915"/>
      <c r="AC79" s="915"/>
      <c r="AD79" s="915"/>
      <c r="AE79" s="915"/>
      <c r="AF79" s="915">
        <v>12</v>
      </c>
      <c r="AG79" s="915"/>
      <c r="AH79" s="915"/>
      <c r="AI79" s="915"/>
      <c r="AJ79" s="915"/>
      <c r="AK79" s="915" t="s">
        <v>608</v>
      </c>
      <c r="AL79" s="915"/>
      <c r="AM79" s="915"/>
      <c r="AN79" s="915"/>
      <c r="AO79" s="915"/>
      <c r="AP79" s="915" t="s">
        <v>608</v>
      </c>
      <c r="AQ79" s="915"/>
      <c r="AR79" s="915"/>
      <c r="AS79" s="915"/>
      <c r="AT79" s="915"/>
      <c r="AU79" s="915" t="s">
        <v>613</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598</v>
      </c>
      <c r="C80" s="958"/>
      <c r="D80" s="958"/>
      <c r="E80" s="958"/>
      <c r="F80" s="958"/>
      <c r="G80" s="958"/>
      <c r="H80" s="958"/>
      <c r="I80" s="958"/>
      <c r="J80" s="958"/>
      <c r="K80" s="958"/>
      <c r="L80" s="958"/>
      <c r="M80" s="958"/>
      <c r="N80" s="958"/>
      <c r="O80" s="958"/>
      <c r="P80" s="959"/>
      <c r="Q80" s="960">
        <v>20</v>
      </c>
      <c r="R80" s="915"/>
      <c r="S80" s="915"/>
      <c r="T80" s="915"/>
      <c r="U80" s="915"/>
      <c r="V80" s="915">
        <v>20</v>
      </c>
      <c r="W80" s="915"/>
      <c r="X80" s="915"/>
      <c r="Y80" s="915"/>
      <c r="Z80" s="915"/>
      <c r="AA80" s="915">
        <v>0</v>
      </c>
      <c r="AB80" s="915"/>
      <c r="AC80" s="915"/>
      <c r="AD80" s="915"/>
      <c r="AE80" s="915"/>
      <c r="AF80" s="915">
        <v>0</v>
      </c>
      <c r="AG80" s="915"/>
      <c r="AH80" s="915"/>
      <c r="AI80" s="915"/>
      <c r="AJ80" s="915"/>
      <c r="AK80" s="915" t="s">
        <v>608</v>
      </c>
      <c r="AL80" s="915"/>
      <c r="AM80" s="915"/>
      <c r="AN80" s="915"/>
      <c r="AO80" s="915"/>
      <c r="AP80" s="915" t="s">
        <v>608</v>
      </c>
      <c r="AQ80" s="915"/>
      <c r="AR80" s="915"/>
      <c r="AS80" s="915"/>
      <c r="AT80" s="915"/>
      <c r="AU80" s="915" t="s">
        <v>613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599</v>
      </c>
      <c r="C81" s="958"/>
      <c r="D81" s="958"/>
      <c r="E81" s="958"/>
      <c r="F81" s="958"/>
      <c r="G81" s="958"/>
      <c r="H81" s="958"/>
      <c r="I81" s="958"/>
      <c r="J81" s="958"/>
      <c r="K81" s="958"/>
      <c r="L81" s="958"/>
      <c r="M81" s="958"/>
      <c r="N81" s="958"/>
      <c r="O81" s="958"/>
      <c r="P81" s="959"/>
      <c r="Q81" s="960">
        <v>204</v>
      </c>
      <c r="R81" s="915"/>
      <c r="S81" s="915"/>
      <c r="T81" s="915"/>
      <c r="U81" s="915"/>
      <c r="V81" s="915">
        <v>196</v>
      </c>
      <c r="W81" s="915"/>
      <c r="X81" s="915"/>
      <c r="Y81" s="915"/>
      <c r="Z81" s="915"/>
      <c r="AA81" s="915">
        <v>9</v>
      </c>
      <c r="AB81" s="915"/>
      <c r="AC81" s="915"/>
      <c r="AD81" s="915"/>
      <c r="AE81" s="915"/>
      <c r="AF81" s="915">
        <v>9</v>
      </c>
      <c r="AG81" s="915"/>
      <c r="AH81" s="915"/>
      <c r="AI81" s="915"/>
      <c r="AJ81" s="915"/>
      <c r="AK81" s="915" t="s">
        <v>608</v>
      </c>
      <c r="AL81" s="915"/>
      <c r="AM81" s="915"/>
      <c r="AN81" s="915"/>
      <c r="AO81" s="915"/>
      <c r="AP81" s="915" t="s">
        <v>608</v>
      </c>
      <c r="AQ81" s="915"/>
      <c r="AR81" s="915"/>
      <c r="AS81" s="915"/>
      <c r="AT81" s="915"/>
      <c r="AU81" s="915" t="s">
        <v>613</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600</v>
      </c>
      <c r="C82" s="958"/>
      <c r="D82" s="958"/>
      <c r="E82" s="958"/>
      <c r="F82" s="958"/>
      <c r="G82" s="958"/>
      <c r="H82" s="958"/>
      <c r="I82" s="958"/>
      <c r="J82" s="958"/>
      <c r="K82" s="958"/>
      <c r="L82" s="958"/>
      <c r="M82" s="958"/>
      <c r="N82" s="958"/>
      <c r="O82" s="958"/>
      <c r="P82" s="959"/>
      <c r="Q82" s="960">
        <v>65</v>
      </c>
      <c r="R82" s="915"/>
      <c r="S82" s="915"/>
      <c r="T82" s="915"/>
      <c r="U82" s="915"/>
      <c r="V82" s="915">
        <v>65</v>
      </c>
      <c r="W82" s="915"/>
      <c r="X82" s="915"/>
      <c r="Y82" s="915"/>
      <c r="Z82" s="915"/>
      <c r="AA82" s="915" t="s">
        <v>608</v>
      </c>
      <c r="AB82" s="915"/>
      <c r="AC82" s="915"/>
      <c r="AD82" s="915"/>
      <c r="AE82" s="915"/>
      <c r="AF82" s="915" t="s">
        <v>606</v>
      </c>
      <c r="AG82" s="915"/>
      <c r="AH82" s="915"/>
      <c r="AI82" s="915"/>
      <c r="AJ82" s="915"/>
      <c r="AK82" s="915" t="s">
        <v>608</v>
      </c>
      <c r="AL82" s="915"/>
      <c r="AM82" s="915"/>
      <c r="AN82" s="915"/>
      <c r="AO82" s="915"/>
      <c r="AP82" s="915" t="s">
        <v>608</v>
      </c>
      <c r="AQ82" s="915"/>
      <c r="AR82" s="915"/>
      <c r="AS82" s="915"/>
      <c r="AT82" s="915"/>
      <c r="AU82" s="915" t="s">
        <v>613</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601</v>
      </c>
      <c r="C83" s="958"/>
      <c r="D83" s="958"/>
      <c r="E83" s="958"/>
      <c r="F83" s="958"/>
      <c r="G83" s="958"/>
      <c r="H83" s="958"/>
      <c r="I83" s="958"/>
      <c r="J83" s="958"/>
      <c r="K83" s="958"/>
      <c r="L83" s="958"/>
      <c r="M83" s="958"/>
      <c r="N83" s="958"/>
      <c r="O83" s="958"/>
      <c r="P83" s="959"/>
      <c r="Q83" s="960">
        <v>418</v>
      </c>
      <c r="R83" s="915"/>
      <c r="S83" s="915"/>
      <c r="T83" s="915"/>
      <c r="U83" s="915"/>
      <c r="V83" s="915">
        <v>406</v>
      </c>
      <c r="W83" s="915"/>
      <c r="X83" s="915"/>
      <c r="Y83" s="915"/>
      <c r="Z83" s="915"/>
      <c r="AA83" s="915">
        <v>12</v>
      </c>
      <c r="AB83" s="915"/>
      <c r="AC83" s="915"/>
      <c r="AD83" s="915"/>
      <c r="AE83" s="915"/>
      <c r="AF83" s="915">
        <v>12</v>
      </c>
      <c r="AG83" s="915"/>
      <c r="AH83" s="915"/>
      <c r="AI83" s="915"/>
      <c r="AJ83" s="915"/>
      <c r="AK83" s="915" t="s">
        <v>608</v>
      </c>
      <c r="AL83" s="915"/>
      <c r="AM83" s="915"/>
      <c r="AN83" s="915"/>
      <c r="AO83" s="915"/>
      <c r="AP83" s="915">
        <v>323</v>
      </c>
      <c r="AQ83" s="915"/>
      <c r="AR83" s="915"/>
      <c r="AS83" s="915"/>
      <c r="AT83" s="915"/>
      <c r="AU83" s="915">
        <v>178</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602</v>
      </c>
      <c r="C84" s="958"/>
      <c r="D84" s="958"/>
      <c r="E84" s="958"/>
      <c r="F84" s="958"/>
      <c r="G84" s="958"/>
      <c r="H84" s="958"/>
      <c r="I84" s="958"/>
      <c r="J84" s="958"/>
      <c r="K84" s="958"/>
      <c r="L84" s="958"/>
      <c r="M84" s="958"/>
      <c r="N84" s="958"/>
      <c r="O84" s="958"/>
      <c r="P84" s="959"/>
      <c r="Q84" s="960">
        <v>1433</v>
      </c>
      <c r="R84" s="915"/>
      <c r="S84" s="915"/>
      <c r="T84" s="915"/>
      <c r="U84" s="915"/>
      <c r="V84" s="915">
        <v>1391</v>
      </c>
      <c r="W84" s="915"/>
      <c r="X84" s="915"/>
      <c r="Y84" s="915"/>
      <c r="Z84" s="915"/>
      <c r="AA84" s="915">
        <v>42</v>
      </c>
      <c r="AB84" s="915"/>
      <c r="AC84" s="915"/>
      <c r="AD84" s="915"/>
      <c r="AE84" s="915"/>
      <c r="AF84" s="915">
        <v>42</v>
      </c>
      <c r="AG84" s="915"/>
      <c r="AH84" s="915"/>
      <c r="AI84" s="915"/>
      <c r="AJ84" s="915"/>
      <c r="AK84" s="915" t="s">
        <v>609</v>
      </c>
      <c r="AL84" s="915"/>
      <c r="AM84" s="915"/>
      <c r="AN84" s="915"/>
      <c r="AO84" s="915"/>
      <c r="AP84" s="915" t="s">
        <v>608</v>
      </c>
      <c r="AQ84" s="915"/>
      <c r="AR84" s="915"/>
      <c r="AS84" s="915"/>
      <c r="AT84" s="915"/>
      <c r="AU84" s="915" t="s">
        <v>613</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603</v>
      </c>
      <c r="C85" s="958"/>
      <c r="D85" s="958"/>
      <c r="E85" s="958"/>
      <c r="F85" s="958"/>
      <c r="G85" s="958"/>
      <c r="H85" s="958"/>
      <c r="I85" s="958"/>
      <c r="J85" s="958"/>
      <c r="K85" s="958"/>
      <c r="L85" s="958"/>
      <c r="M85" s="958"/>
      <c r="N85" s="958"/>
      <c r="O85" s="958"/>
      <c r="P85" s="959"/>
      <c r="Q85" s="960">
        <v>70128</v>
      </c>
      <c r="R85" s="915"/>
      <c r="S85" s="915"/>
      <c r="T85" s="915"/>
      <c r="U85" s="915"/>
      <c r="V85" s="915">
        <v>68744</v>
      </c>
      <c r="W85" s="915"/>
      <c r="X85" s="915"/>
      <c r="Y85" s="915"/>
      <c r="Z85" s="915"/>
      <c r="AA85" s="915">
        <v>1385</v>
      </c>
      <c r="AB85" s="915"/>
      <c r="AC85" s="915"/>
      <c r="AD85" s="915"/>
      <c r="AE85" s="915"/>
      <c r="AF85" s="915">
        <v>1385</v>
      </c>
      <c r="AG85" s="915"/>
      <c r="AH85" s="915"/>
      <c r="AI85" s="915"/>
      <c r="AJ85" s="915"/>
      <c r="AK85" s="915">
        <v>644</v>
      </c>
      <c r="AL85" s="915"/>
      <c r="AM85" s="915"/>
      <c r="AN85" s="915"/>
      <c r="AO85" s="915"/>
      <c r="AP85" s="915" t="s">
        <v>608</v>
      </c>
      <c r="AQ85" s="915"/>
      <c r="AR85" s="915"/>
      <c r="AS85" s="915"/>
      <c r="AT85" s="915"/>
      <c r="AU85" s="915" t="s">
        <v>608</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t="s">
        <v>604</v>
      </c>
      <c r="C86" s="958"/>
      <c r="D86" s="958"/>
      <c r="E86" s="958"/>
      <c r="F86" s="958"/>
      <c r="G86" s="958"/>
      <c r="H86" s="958"/>
      <c r="I86" s="958"/>
      <c r="J86" s="958"/>
      <c r="K86" s="958"/>
      <c r="L86" s="958"/>
      <c r="M86" s="958"/>
      <c r="N86" s="958"/>
      <c r="O86" s="958"/>
      <c r="P86" s="959"/>
      <c r="Q86" s="960">
        <v>11606</v>
      </c>
      <c r="R86" s="915"/>
      <c r="S86" s="915"/>
      <c r="T86" s="915"/>
      <c r="U86" s="915"/>
      <c r="V86" s="915">
        <v>10215</v>
      </c>
      <c r="W86" s="915"/>
      <c r="X86" s="915"/>
      <c r="Y86" s="915"/>
      <c r="Z86" s="915"/>
      <c r="AA86" s="915">
        <v>1391</v>
      </c>
      <c r="AB86" s="915"/>
      <c r="AC86" s="915"/>
      <c r="AD86" s="915"/>
      <c r="AE86" s="915"/>
      <c r="AF86" s="915">
        <v>8977</v>
      </c>
      <c r="AG86" s="915"/>
      <c r="AH86" s="915"/>
      <c r="AI86" s="915"/>
      <c r="AJ86" s="915"/>
      <c r="AK86" s="915" t="s">
        <v>612</v>
      </c>
      <c r="AL86" s="915"/>
      <c r="AM86" s="915"/>
      <c r="AN86" s="915"/>
      <c r="AO86" s="915"/>
      <c r="AP86" s="915">
        <v>13555</v>
      </c>
      <c r="AQ86" s="915"/>
      <c r="AR86" s="915"/>
      <c r="AS86" s="915"/>
      <c r="AT86" s="915"/>
      <c r="AU86" s="915" t="s">
        <v>614</v>
      </c>
      <c r="AV86" s="915"/>
      <c r="AW86" s="915"/>
      <c r="AX86" s="915"/>
      <c r="AY86" s="915"/>
      <c r="AZ86" s="961" t="s">
        <v>622</v>
      </c>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t="s">
        <v>605</v>
      </c>
      <c r="C87" s="967"/>
      <c r="D87" s="967"/>
      <c r="E87" s="967"/>
      <c r="F87" s="967"/>
      <c r="G87" s="967"/>
      <c r="H87" s="967"/>
      <c r="I87" s="967"/>
      <c r="J87" s="967"/>
      <c r="K87" s="967"/>
      <c r="L87" s="967"/>
      <c r="M87" s="967"/>
      <c r="N87" s="967"/>
      <c r="O87" s="967"/>
      <c r="P87" s="968"/>
      <c r="Q87" s="969">
        <v>104</v>
      </c>
      <c r="R87" s="970"/>
      <c r="S87" s="970"/>
      <c r="T87" s="970"/>
      <c r="U87" s="970"/>
      <c r="V87" s="970">
        <v>79</v>
      </c>
      <c r="W87" s="970"/>
      <c r="X87" s="970"/>
      <c r="Y87" s="970"/>
      <c r="Z87" s="970"/>
      <c r="AA87" s="970">
        <v>25</v>
      </c>
      <c r="AB87" s="970"/>
      <c r="AC87" s="970"/>
      <c r="AD87" s="970"/>
      <c r="AE87" s="970"/>
      <c r="AF87" s="970">
        <v>25</v>
      </c>
      <c r="AG87" s="970"/>
      <c r="AH87" s="970"/>
      <c r="AI87" s="970"/>
      <c r="AJ87" s="970"/>
      <c r="AK87" s="970" t="s">
        <v>608</v>
      </c>
      <c r="AL87" s="970"/>
      <c r="AM87" s="970"/>
      <c r="AN87" s="970"/>
      <c r="AO87" s="970"/>
      <c r="AP87" s="970" t="s">
        <v>611</v>
      </c>
      <c r="AQ87" s="970"/>
      <c r="AR87" s="970"/>
      <c r="AS87" s="970"/>
      <c r="AT87" s="970"/>
      <c r="AU87" s="970" t="s">
        <v>608</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25990</v>
      </c>
      <c r="AG88" s="926"/>
      <c r="AH88" s="926"/>
      <c r="AI88" s="926"/>
      <c r="AJ88" s="926"/>
      <c r="AK88" s="923"/>
      <c r="AL88" s="923"/>
      <c r="AM88" s="923"/>
      <c r="AN88" s="923"/>
      <c r="AO88" s="923"/>
      <c r="AP88" s="926">
        <v>15174</v>
      </c>
      <c r="AQ88" s="926"/>
      <c r="AR88" s="926"/>
      <c r="AS88" s="926"/>
      <c r="AT88" s="926"/>
      <c r="AU88" s="926">
        <v>416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300</v>
      </c>
      <c r="CS102" s="934"/>
      <c r="CT102" s="934"/>
      <c r="CU102" s="934"/>
      <c r="CV102" s="977"/>
      <c r="CW102" s="976" t="s">
        <v>614</v>
      </c>
      <c r="CX102" s="934"/>
      <c r="CY102" s="934"/>
      <c r="CZ102" s="934"/>
      <c r="DA102" s="977"/>
      <c r="DB102" s="976" t="s">
        <v>614</v>
      </c>
      <c r="DC102" s="934"/>
      <c r="DD102" s="934"/>
      <c r="DE102" s="934"/>
      <c r="DF102" s="977"/>
      <c r="DG102" s="976" t="s">
        <v>614</v>
      </c>
      <c r="DH102" s="934"/>
      <c r="DI102" s="934"/>
      <c r="DJ102" s="934"/>
      <c r="DK102" s="977"/>
      <c r="DL102" s="976" t="s">
        <v>614</v>
      </c>
      <c r="DM102" s="934"/>
      <c r="DN102" s="934"/>
      <c r="DO102" s="934"/>
      <c r="DP102" s="977"/>
      <c r="DQ102" s="976" t="s">
        <v>614</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907813</v>
      </c>
      <c r="AB110" s="986"/>
      <c r="AC110" s="986"/>
      <c r="AD110" s="986"/>
      <c r="AE110" s="987"/>
      <c r="AF110" s="988">
        <v>991717</v>
      </c>
      <c r="AG110" s="986"/>
      <c r="AH110" s="986"/>
      <c r="AI110" s="986"/>
      <c r="AJ110" s="987"/>
      <c r="AK110" s="988">
        <v>999912</v>
      </c>
      <c r="AL110" s="986"/>
      <c r="AM110" s="986"/>
      <c r="AN110" s="986"/>
      <c r="AO110" s="987"/>
      <c r="AP110" s="989">
        <v>16.2</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10114204</v>
      </c>
      <c r="BR110" s="1021"/>
      <c r="BS110" s="1021"/>
      <c r="BT110" s="1021"/>
      <c r="BU110" s="1021"/>
      <c r="BV110" s="1021">
        <v>9749824</v>
      </c>
      <c r="BW110" s="1021"/>
      <c r="BX110" s="1021"/>
      <c r="BY110" s="1021"/>
      <c r="BZ110" s="1021"/>
      <c r="CA110" s="1021">
        <v>9978668</v>
      </c>
      <c r="CB110" s="1021"/>
      <c r="CC110" s="1021"/>
      <c r="CD110" s="1021"/>
      <c r="CE110" s="1021"/>
      <c r="CF110" s="1035">
        <v>161.5</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434</v>
      </c>
      <c r="DM110" s="1021"/>
      <c r="DN110" s="1021"/>
      <c r="DO110" s="1021"/>
      <c r="DP110" s="1021"/>
      <c r="DQ110" s="1021" t="s">
        <v>389</v>
      </c>
      <c r="DR110" s="1021"/>
      <c r="DS110" s="1021"/>
      <c r="DT110" s="1021"/>
      <c r="DU110" s="1021"/>
      <c r="DV110" s="1022" t="s">
        <v>405</v>
      </c>
      <c r="DW110" s="1022"/>
      <c r="DX110" s="1022"/>
      <c r="DY110" s="1022"/>
      <c r="DZ110" s="1023"/>
    </row>
    <row r="111" spans="1:131" s="247" customFormat="1" ht="26.25" customHeight="1">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389</v>
      </c>
      <c r="AB111" s="1028"/>
      <c r="AC111" s="1028"/>
      <c r="AD111" s="1028"/>
      <c r="AE111" s="1029"/>
      <c r="AF111" s="1030" t="s">
        <v>405</v>
      </c>
      <c r="AG111" s="1028"/>
      <c r="AH111" s="1028"/>
      <c r="AI111" s="1028"/>
      <c r="AJ111" s="1029"/>
      <c r="AK111" s="1030" t="s">
        <v>436</v>
      </c>
      <c r="AL111" s="1028"/>
      <c r="AM111" s="1028"/>
      <c r="AN111" s="1028"/>
      <c r="AO111" s="1029"/>
      <c r="AP111" s="1031" t="s">
        <v>437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405</v>
      </c>
      <c r="BR111" s="1014"/>
      <c r="BS111" s="1014"/>
      <c r="BT111" s="1014"/>
      <c r="BU111" s="1014"/>
      <c r="BV111" s="1014" t="s">
        <v>436</v>
      </c>
      <c r="BW111" s="1014"/>
      <c r="BX111" s="1014"/>
      <c r="BY111" s="1014"/>
      <c r="BZ111" s="1014"/>
      <c r="CA111" s="1014" t="s">
        <v>405</v>
      </c>
      <c r="CB111" s="1014"/>
      <c r="CC111" s="1014"/>
      <c r="CD111" s="1014"/>
      <c r="CE111" s="1014"/>
      <c r="CF111" s="1008" t="s">
        <v>439</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405</v>
      </c>
      <c r="DM111" s="1014"/>
      <c r="DN111" s="1014"/>
      <c r="DO111" s="1014"/>
      <c r="DP111" s="1014"/>
      <c r="DQ111" s="1014" t="s">
        <v>441</v>
      </c>
      <c r="DR111" s="1014"/>
      <c r="DS111" s="1014"/>
      <c r="DT111" s="1014"/>
      <c r="DU111" s="1014"/>
      <c r="DV111" s="1015" t="s">
        <v>442</v>
      </c>
      <c r="DW111" s="1015"/>
      <c r="DX111" s="1015"/>
      <c r="DY111" s="1015"/>
      <c r="DZ111" s="1016"/>
    </row>
    <row r="112" spans="1:131" s="247" customFormat="1" ht="26.25" customHeight="1">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437</v>
      </c>
      <c r="AG112" s="1053"/>
      <c r="AH112" s="1053"/>
      <c r="AI112" s="1053"/>
      <c r="AJ112" s="1054"/>
      <c r="AK112" s="1055" t="s">
        <v>437</v>
      </c>
      <c r="AL112" s="1053"/>
      <c r="AM112" s="1053"/>
      <c r="AN112" s="1053"/>
      <c r="AO112" s="1054"/>
      <c r="AP112" s="1056" t="s">
        <v>442</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4580799</v>
      </c>
      <c r="BR112" s="1014"/>
      <c r="BS112" s="1014"/>
      <c r="BT112" s="1014"/>
      <c r="BU112" s="1014"/>
      <c r="BV112" s="1014">
        <v>3882359</v>
      </c>
      <c r="BW112" s="1014"/>
      <c r="BX112" s="1014"/>
      <c r="BY112" s="1014"/>
      <c r="BZ112" s="1014"/>
      <c r="CA112" s="1014">
        <v>3564948</v>
      </c>
      <c r="CB112" s="1014"/>
      <c r="CC112" s="1014"/>
      <c r="CD112" s="1014"/>
      <c r="CE112" s="1014"/>
      <c r="CF112" s="1008">
        <v>57.7</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437</v>
      </c>
      <c r="DH112" s="1014"/>
      <c r="DI112" s="1014"/>
      <c r="DJ112" s="1014"/>
      <c r="DK112" s="1014"/>
      <c r="DL112" s="1014" t="s">
        <v>408</v>
      </c>
      <c r="DM112" s="1014"/>
      <c r="DN112" s="1014"/>
      <c r="DO112" s="1014"/>
      <c r="DP112" s="1014"/>
      <c r="DQ112" s="1014" t="s">
        <v>437</v>
      </c>
      <c r="DR112" s="1014"/>
      <c r="DS112" s="1014"/>
      <c r="DT112" s="1014"/>
      <c r="DU112" s="1014"/>
      <c r="DV112" s="1015" t="s">
        <v>405</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392609</v>
      </c>
      <c r="AB113" s="1028"/>
      <c r="AC113" s="1028"/>
      <c r="AD113" s="1028"/>
      <c r="AE113" s="1029"/>
      <c r="AF113" s="1030">
        <v>373957</v>
      </c>
      <c r="AG113" s="1028"/>
      <c r="AH113" s="1028"/>
      <c r="AI113" s="1028"/>
      <c r="AJ113" s="1029"/>
      <c r="AK113" s="1030">
        <v>370114</v>
      </c>
      <c r="AL113" s="1028"/>
      <c r="AM113" s="1028"/>
      <c r="AN113" s="1028"/>
      <c r="AO113" s="1029"/>
      <c r="AP113" s="1031">
        <v>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607839</v>
      </c>
      <c r="BR113" s="1014"/>
      <c r="BS113" s="1014"/>
      <c r="BT113" s="1014"/>
      <c r="BU113" s="1014"/>
      <c r="BV113" s="1014">
        <v>517609</v>
      </c>
      <c r="BW113" s="1014"/>
      <c r="BX113" s="1014"/>
      <c r="BY113" s="1014"/>
      <c r="BZ113" s="1014"/>
      <c r="CA113" s="1014">
        <v>415263</v>
      </c>
      <c r="CB113" s="1014"/>
      <c r="CC113" s="1014"/>
      <c r="CD113" s="1014"/>
      <c r="CE113" s="1014"/>
      <c r="CF113" s="1008">
        <v>6.7</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442</v>
      </c>
      <c r="DH113" s="1053"/>
      <c r="DI113" s="1053"/>
      <c r="DJ113" s="1053"/>
      <c r="DK113" s="1054"/>
      <c r="DL113" s="1055" t="s">
        <v>437</v>
      </c>
      <c r="DM113" s="1053"/>
      <c r="DN113" s="1053"/>
      <c r="DO113" s="1053"/>
      <c r="DP113" s="1054"/>
      <c r="DQ113" s="1055" t="s">
        <v>437</v>
      </c>
      <c r="DR113" s="1053"/>
      <c r="DS113" s="1053"/>
      <c r="DT113" s="1053"/>
      <c r="DU113" s="1054"/>
      <c r="DV113" s="1056" t="s">
        <v>405</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6552</v>
      </c>
      <c r="AB114" s="1053"/>
      <c r="AC114" s="1053"/>
      <c r="AD114" s="1053"/>
      <c r="AE114" s="1054"/>
      <c r="AF114" s="1055">
        <v>17454</v>
      </c>
      <c r="AG114" s="1053"/>
      <c r="AH114" s="1053"/>
      <c r="AI114" s="1053"/>
      <c r="AJ114" s="1054"/>
      <c r="AK114" s="1055">
        <v>4233</v>
      </c>
      <c r="AL114" s="1053"/>
      <c r="AM114" s="1053"/>
      <c r="AN114" s="1053"/>
      <c r="AO114" s="1054"/>
      <c r="AP114" s="1056">
        <v>0.1</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t="s">
        <v>436</v>
      </c>
      <c r="BR114" s="1014"/>
      <c r="BS114" s="1014"/>
      <c r="BT114" s="1014"/>
      <c r="BU114" s="1014"/>
      <c r="BV114" s="1014" t="s">
        <v>437</v>
      </c>
      <c r="BW114" s="1014"/>
      <c r="BX114" s="1014"/>
      <c r="BY114" s="1014"/>
      <c r="BZ114" s="1014"/>
      <c r="CA114" s="1014" t="s">
        <v>389</v>
      </c>
      <c r="CB114" s="1014"/>
      <c r="CC114" s="1014"/>
      <c r="CD114" s="1014"/>
      <c r="CE114" s="1014"/>
      <c r="CF114" s="1008" t="s">
        <v>437</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436</v>
      </c>
      <c r="DM114" s="1053"/>
      <c r="DN114" s="1053"/>
      <c r="DO114" s="1053"/>
      <c r="DP114" s="1054"/>
      <c r="DQ114" s="1055" t="s">
        <v>436</v>
      </c>
      <c r="DR114" s="1053"/>
      <c r="DS114" s="1053"/>
      <c r="DT114" s="1053"/>
      <c r="DU114" s="1054"/>
      <c r="DV114" s="1056" t="s">
        <v>441</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95304</v>
      </c>
      <c r="AB115" s="1028"/>
      <c r="AC115" s="1028"/>
      <c r="AD115" s="1028"/>
      <c r="AE115" s="1029"/>
      <c r="AF115" s="1030">
        <v>98269</v>
      </c>
      <c r="AG115" s="1028"/>
      <c r="AH115" s="1028"/>
      <c r="AI115" s="1028"/>
      <c r="AJ115" s="1029"/>
      <c r="AK115" s="1030">
        <v>110966</v>
      </c>
      <c r="AL115" s="1028"/>
      <c r="AM115" s="1028"/>
      <c r="AN115" s="1028"/>
      <c r="AO115" s="1029"/>
      <c r="AP115" s="1031">
        <v>1.8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437</v>
      </c>
      <c r="BR115" s="1014"/>
      <c r="BS115" s="1014"/>
      <c r="BT115" s="1014"/>
      <c r="BU115" s="1014"/>
      <c r="BV115" s="1014" t="s">
        <v>434</v>
      </c>
      <c r="BW115" s="1014"/>
      <c r="BX115" s="1014"/>
      <c r="BY115" s="1014"/>
      <c r="BZ115" s="1014"/>
      <c r="CA115" s="1014" t="s">
        <v>437</v>
      </c>
      <c r="CB115" s="1014"/>
      <c r="CC115" s="1014"/>
      <c r="CD115" s="1014"/>
      <c r="CE115" s="1014"/>
      <c r="CF115" s="1008" t="s">
        <v>442</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442</v>
      </c>
      <c r="DH115" s="1053"/>
      <c r="DI115" s="1053"/>
      <c r="DJ115" s="1053"/>
      <c r="DK115" s="1054"/>
      <c r="DL115" s="1055" t="s">
        <v>436</v>
      </c>
      <c r="DM115" s="1053"/>
      <c r="DN115" s="1053"/>
      <c r="DO115" s="1053"/>
      <c r="DP115" s="1054"/>
      <c r="DQ115" s="1055" t="s">
        <v>437</v>
      </c>
      <c r="DR115" s="1053"/>
      <c r="DS115" s="1053"/>
      <c r="DT115" s="1053"/>
      <c r="DU115" s="1054"/>
      <c r="DV115" s="1056" t="s">
        <v>437</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405</v>
      </c>
      <c r="AG116" s="1053"/>
      <c r="AH116" s="1053"/>
      <c r="AI116" s="1053"/>
      <c r="AJ116" s="1054"/>
      <c r="AK116" s="1055" t="s">
        <v>437</v>
      </c>
      <c r="AL116" s="1053"/>
      <c r="AM116" s="1053"/>
      <c r="AN116" s="1053"/>
      <c r="AO116" s="1054"/>
      <c r="AP116" s="1056" t="s">
        <v>437</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437</v>
      </c>
      <c r="BW116" s="1014"/>
      <c r="BX116" s="1014"/>
      <c r="BY116" s="1014"/>
      <c r="BZ116" s="1014"/>
      <c r="CA116" s="1014" t="s">
        <v>442</v>
      </c>
      <c r="CB116" s="1014"/>
      <c r="CC116" s="1014"/>
      <c r="CD116" s="1014"/>
      <c r="CE116" s="1014"/>
      <c r="CF116" s="1008" t="s">
        <v>389</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405</v>
      </c>
      <c r="DH116" s="1053"/>
      <c r="DI116" s="1053"/>
      <c r="DJ116" s="1053"/>
      <c r="DK116" s="1054"/>
      <c r="DL116" s="1055" t="s">
        <v>442</v>
      </c>
      <c r="DM116" s="1053"/>
      <c r="DN116" s="1053"/>
      <c r="DO116" s="1053"/>
      <c r="DP116" s="1054"/>
      <c r="DQ116" s="1055" t="s">
        <v>437</v>
      </c>
      <c r="DR116" s="1053"/>
      <c r="DS116" s="1053"/>
      <c r="DT116" s="1053"/>
      <c r="DU116" s="1054"/>
      <c r="DV116" s="1056" t="s">
        <v>437</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1402278</v>
      </c>
      <c r="AB117" s="1071"/>
      <c r="AC117" s="1071"/>
      <c r="AD117" s="1071"/>
      <c r="AE117" s="1072"/>
      <c r="AF117" s="1073">
        <v>1481397</v>
      </c>
      <c r="AG117" s="1071"/>
      <c r="AH117" s="1071"/>
      <c r="AI117" s="1071"/>
      <c r="AJ117" s="1072"/>
      <c r="AK117" s="1073">
        <v>1485225</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405</v>
      </c>
      <c r="BR117" s="1014"/>
      <c r="BS117" s="1014"/>
      <c r="BT117" s="1014"/>
      <c r="BU117" s="1014"/>
      <c r="BV117" s="1014" t="s">
        <v>389</v>
      </c>
      <c r="BW117" s="1014"/>
      <c r="BX117" s="1014"/>
      <c r="BY117" s="1014"/>
      <c r="BZ117" s="1014"/>
      <c r="CA117" s="1014" t="s">
        <v>434</v>
      </c>
      <c r="CB117" s="1014"/>
      <c r="CC117" s="1014"/>
      <c r="CD117" s="1014"/>
      <c r="CE117" s="1014"/>
      <c r="CF117" s="1008" t="s">
        <v>434</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434</v>
      </c>
      <c r="DH117" s="1053"/>
      <c r="DI117" s="1053"/>
      <c r="DJ117" s="1053"/>
      <c r="DK117" s="1054"/>
      <c r="DL117" s="1055" t="s">
        <v>434</v>
      </c>
      <c r="DM117" s="1053"/>
      <c r="DN117" s="1053"/>
      <c r="DO117" s="1053"/>
      <c r="DP117" s="1054"/>
      <c r="DQ117" s="1055" t="s">
        <v>405</v>
      </c>
      <c r="DR117" s="1053"/>
      <c r="DS117" s="1053"/>
      <c r="DT117" s="1053"/>
      <c r="DU117" s="1054"/>
      <c r="DV117" s="1056" t="s">
        <v>439</v>
      </c>
      <c r="DW117" s="1057"/>
      <c r="DX117" s="1057"/>
      <c r="DY117" s="1057"/>
      <c r="DZ117" s="1058"/>
    </row>
    <row r="118" spans="1:130" s="247" customFormat="1" ht="26.25" customHeight="1">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439</v>
      </c>
      <c r="BR118" s="1092"/>
      <c r="BS118" s="1092"/>
      <c r="BT118" s="1092"/>
      <c r="BU118" s="1092"/>
      <c r="BV118" s="1092" t="s">
        <v>439</v>
      </c>
      <c r="BW118" s="1092"/>
      <c r="BX118" s="1092"/>
      <c r="BY118" s="1092"/>
      <c r="BZ118" s="1092"/>
      <c r="CA118" s="1092" t="s">
        <v>439</v>
      </c>
      <c r="CB118" s="1092"/>
      <c r="CC118" s="1092"/>
      <c r="CD118" s="1092"/>
      <c r="CE118" s="1092"/>
      <c r="CF118" s="1008" t="s">
        <v>439</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439</v>
      </c>
      <c r="DM118" s="1053"/>
      <c r="DN118" s="1053"/>
      <c r="DO118" s="1053"/>
      <c r="DP118" s="1054"/>
      <c r="DQ118" s="1055" t="s">
        <v>405</v>
      </c>
      <c r="DR118" s="1053"/>
      <c r="DS118" s="1053"/>
      <c r="DT118" s="1053"/>
      <c r="DU118" s="1054"/>
      <c r="DV118" s="1056" t="s">
        <v>405</v>
      </c>
      <c r="DW118" s="1057"/>
      <c r="DX118" s="1057"/>
      <c r="DY118" s="1057"/>
      <c r="DZ118" s="1058"/>
    </row>
    <row r="119" spans="1:130" s="247" customFormat="1" ht="26.25" customHeight="1">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405</v>
      </c>
      <c r="AB119" s="986"/>
      <c r="AC119" s="986"/>
      <c r="AD119" s="986"/>
      <c r="AE119" s="987"/>
      <c r="AF119" s="988" t="s">
        <v>405</v>
      </c>
      <c r="AG119" s="986"/>
      <c r="AH119" s="986"/>
      <c r="AI119" s="986"/>
      <c r="AJ119" s="987"/>
      <c r="AK119" s="988" t="s">
        <v>439</v>
      </c>
      <c r="AL119" s="986"/>
      <c r="AM119" s="986"/>
      <c r="AN119" s="986"/>
      <c r="AO119" s="987"/>
      <c r="AP119" s="989" t="s">
        <v>408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464</v>
      </c>
      <c r="BP119" s="1100"/>
      <c r="BQ119" s="1091">
        <v>15302842</v>
      </c>
      <c r="BR119" s="1092"/>
      <c r="BS119" s="1092"/>
      <c r="BT119" s="1092"/>
      <c r="BU119" s="1092"/>
      <c r="BV119" s="1092">
        <v>14149792</v>
      </c>
      <c r="BW119" s="1092"/>
      <c r="BX119" s="1092"/>
      <c r="BY119" s="1092"/>
      <c r="BZ119" s="1092"/>
      <c r="CA119" s="1092">
        <v>13958879</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408</v>
      </c>
      <c r="DH119" s="1078"/>
      <c r="DI119" s="1078"/>
      <c r="DJ119" s="1078"/>
      <c r="DK119" s="1079"/>
      <c r="DL119" s="1077" t="s">
        <v>408</v>
      </c>
      <c r="DM119" s="1078"/>
      <c r="DN119" s="1078"/>
      <c r="DO119" s="1078"/>
      <c r="DP119" s="1079"/>
      <c r="DQ119" s="1077" t="s">
        <v>408</v>
      </c>
      <c r="DR119" s="1078"/>
      <c r="DS119" s="1078"/>
      <c r="DT119" s="1078"/>
      <c r="DU119" s="1079"/>
      <c r="DV119" s="1080" t="s">
        <v>408</v>
      </c>
      <c r="DW119" s="1081"/>
      <c r="DX119" s="1081"/>
      <c r="DY119" s="1081"/>
      <c r="DZ119" s="1082"/>
    </row>
    <row r="120" spans="1:130" s="247" customFormat="1" ht="26.25" customHeight="1">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408</v>
      </c>
      <c r="AG120" s="1053"/>
      <c r="AH120" s="1053"/>
      <c r="AI120" s="1053"/>
      <c r="AJ120" s="1054"/>
      <c r="AK120" s="1055" t="s">
        <v>408</v>
      </c>
      <c r="AL120" s="1053"/>
      <c r="AM120" s="1053"/>
      <c r="AN120" s="1053"/>
      <c r="AO120" s="1054"/>
      <c r="AP120" s="1056" t="s">
        <v>408</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1595394</v>
      </c>
      <c r="BR120" s="1021"/>
      <c r="BS120" s="1021"/>
      <c r="BT120" s="1021"/>
      <c r="BU120" s="1021"/>
      <c r="BV120" s="1021">
        <v>1874696</v>
      </c>
      <c r="BW120" s="1021"/>
      <c r="BX120" s="1021"/>
      <c r="BY120" s="1021"/>
      <c r="BZ120" s="1021"/>
      <c r="CA120" s="1021">
        <v>2149902</v>
      </c>
      <c r="CB120" s="1021"/>
      <c r="CC120" s="1021"/>
      <c r="CD120" s="1021"/>
      <c r="CE120" s="1021"/>
      <c r="CF120" s="1035">
        <v>34.799999999999997</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4579677</v>
      </c>
      <c r="DH120" s="1021"/>
      <c r="DI120" s="1021"/>
      <c r="DJ120" s="1021"/>
      <c r="DK120" s="1021"/>
      <c r="DL120" s="1021">
        <v>3881346</v>
      </c>
      <c r="DM120" s="1021"/>
      <c r="DN120" s="1021"/>
      <c r="DO120" s="1021"/>
      <c r="DP120" s="1021"/>
      <c r="DQ120" s="1021">
        <v>3564047</v>
      </c>
      <c r="DR120" s="1021"/>
      <c r="DS120" s="1021"/>
      <c r="DT120" s="1021"/>
      <c r="DU120" s="1021"/>
      <c r="DV120" s="1022">
        <v>57.7</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408</v>
      </c>
      <c r="AB121" s="1053"/>
      <c r="AC121" s="1053"/>
      <c r="AD121" s="1053"/>
      <c r="AE121" s="1054"/>
      <c r="AF121" s="1055" t="s">
        <v>408</v>
      </c>
      <c r="AG121" s="1053"/>
      <c r="AH121" s="1053"/>
      <c r="AI121" s="1053"/>
      <c r="AJ121" s="1054"/>
      <c r="AK121" s="1055" t="s">
        <v>408</v>
      </c>
      <c r="AL121" s="1053"/>
      <c r="AM121" s="1053"/>
      <c r="AN121" s="1053"/>
      <c r="AO121" s="1054"/>
      <c r="AP121" s="1056" t="s">
        <v>408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132503</v>
      </c>
      <c r="BR121" s="1014"/>
      <c r="BS121" s="1014"/>
      <c r="BT121" s="1014"/>
      <c r="BU121" s="1014"/>
      <c r="BV121" s="1014">
        <v>167919</v>
      </c>
      <c r="BW121" s="1014"/>
      <c r="BX121" s="1014"/>
      <c r="BY121" s="1014"/>
      <c r="BZ121" s="1014"/>
      <c r="CA121" s="1014">
        <v>345415</v>
      </c>
      <c r="CB121" s="1014"/>
      <c r="CC121" s="1014"/>
      <c r="CD121" s="1014"/>
      <c r="CE121" s="1014"/>
      <c r="CF121" s="1008">
        <v>5.6</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1122</v>
      </c>
      <c r="DH121" s="1014"/>
      <c r="DI121" s="1014"/>
      <c r="DJ121" s="1014"/>
      <c r="DK121" s="1014"/>
      <c r="DL121" s="1014">
        <v>1013</v>
      </c>
      <c r="DM121" s="1014"/>
      <c r="DN121" s="1014"/>
      <c r="DO121" s="1014"/>
      <c r="DP121" s="1014"/>
      <c r="DQ121" s="1014">
        <v>901</v>
      </c>
      <c r="DR121" s="1014"/>
      <c r="DS121" s="1014"/>
      <c r="DT121" s="1014"/>
      <c r="DU121" s="1014"/>
      <c r="DV121" s="1015">
        <v>0</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408</v>
      </c>
      <c r="AB122" s="1053"/>
      <c r="AC122" s="1053"/>
      <c r="AD122" s="1053"/>
      <c r="AE122" s="1054"/>
      <c r="AF122" s="1055" t="s">
        <v>439</v>
      </c>
      <c r="AG122" s="1053"/>
      <c r="AH122" s="1053"/>
      <c r="AI122" s="1053"/>
      <c r="AJ122" s="1054"/>
      <c r="AK122" s="1055" t="s">
        <v>408</v>
      </c>
      <c r="AL122" s="1053"/>
      <c r="AM122" s="1053"/>
      <c r="AN122" s="1053"/>
      <c r="AO122" s="1054"/>
      <c r="AP122" s="1056" t="s">
        <v>408</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11814812</v>
      </c>
      <c r="BR122" s="1092"/>
      <c r="BS122" s="1092"/>
      <c r="BT122" s="1092"/>
      <c r="BU122" s="1092"/>
      <c r="BV122" s="1092">
        <v>11623388</v>
      </c>
      <c r="BW122" s="1092"/>
      <c r="BX122" s="1092"/>
      <c r="BY122" s="1092"/>
      <c r="BZ122" s="1092"/>
      <c r="CA122" s="1092">
        <v>11407192</v>
      </c>
      <c r="CB122" s="1092"/>
      <c r="CC122" s="1092"/>
      <c r="CD122" s="1092"/>
      <c r="CE122" s="1092"/>
      <c r="CF122" s="1112">
        <v>184.6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408</v>
      </c>
      <c r="AB123" s="1053"/>
      <c r="AC123" s="1053"/>
      <c r="AD123" s="1053"/>
      <c r="AE123" s="1054"/>
      <c r="AF123" s="1055" t="s">
        <v>405</v>
      </c>
      <c r="AG123" s="1053"/>
      <c r="AH123" s="1053"/>
      <c r="AI123" s="1053"/>
      <c r="AJ123" s="1054"/>
      <c r="AK123" s="1055" t="s">
        <v>405</v>
      </c>
      <c r="AL123" s="1053"/>
      <c r="AM123" s="1053"/>
      <c r="AN123" s="1053"/>
      <c r="AO123" s="1054"/>
      <c r="AP123" s="1056" t="s">
        <v>405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474</v>
      </c>
      <c r="BP123" s="1100"/>
      <c r="BQ123" s="1159">
        <v>13542709</v>
      </c>
      <c r="BR123" s="1160"/>
      <c r="BS123" s="1160"/>
      <c r="BT123" s="1160"/>
      <c r="BU123" s="1160"/>
      <c r="BV123" s="1160">
        <v>13666003</v>
      </c>
      <c r="BW123" s="1160"/>
      <c r="BX123" s="1160"/>
      <c r="BY123" s="1160"/>
      <c r="BZ123" s="1160"/>
      <c r="CA123" s="1160">
        <v>13902509</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475</v>
      </c>
      <c r="AB124" s="1053"/>
      <c r="AC124" s="1053"/>
      <c r="AD124" s="1053"/>
      <c r="AE124" s="1054"/>
      <c r="AF124" s="1055" t="s">
        <v>405</v>
      </c>
      <c r="AG124" s="1053"/>
      <c r="AH124" s="1053"/>
      <c r="AI124" s="1053"/>
      <c r="AJ124" s="1054"/>
      <c r="AK124" s="1055" t="s">
        <v>408</v>
      </c>
      <c r="AL124" s="1053"/>
      <c r="AM124" s="1053"/>
      <c r="AN124" s="1053"/>
      <c r="AO124" s="1054"/>
      <c r="AP124" s="1056" t="s">
        <v>434</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29.1</v>
      </c>
      <c r="BR124" s="1122"/>
      <c r="BS124" s="1122"/>
      <c r="BT124" s="1122"/>
      <c r="BU124" s="1122"/>
      <c r="BV124" s="1122">
        <v>7.7</v>
      </c>
      <c r="BW124" s="1122"/>
      <c r="BX124" s="1122"/>
      <c r="BY124" s="1122"/>
      <c r="BZ124" s="1122"/>
      <c r="CA124" s="1122">
        <v>0.9</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475</v>
      </c>
      <c r="DH124" s="1078"/>
      <c r="DI124" s="1078"/>
      <c r="DJ124" s="1078"/>
      <c r="DK124" s="1079"/>
      <c r="DL124" s="1077" t="s">
        <v>408</v>
      </c>
      <c r="DM124" s="1078"/>
      <c r="DN124" s="1078"/>
      <c r="DO124" s="1078"/>
      <c r="DP124" s="1079"/>
      <c r="DQ124" s="1077" t="s">
        <v>408</v>
      </c>
      <c r="DR124" s="1078"/>
      <c r="DS124" s="1078"/>
      <c r="DT124" s="1078"/>
      <c r="DU124" s="1079"/>
      <c r="DV124" s="1080" t="s">
        <v>408</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478</v>
      </c>
      <c r="AG125" s="1053"/>
      <c r="AH125" s="1053"/>
      <c r="AI125" s="1053"/>
      <c r="AJ125" s="1054"/>
      <c r="AK125" s="1055" t="s">
        <v>405</v>
      </c>
      <c r="AL125" s="1053"/>
      <c r="AM125" s="1053"/>
      <c r="AN125" s="1053"/>
      <c r="AO125" s="1054"/>
      <c r="AP125" s="1056" t="s">
        <v>434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481</v>
      </c>
      <c r="DH125" s="1021"/>
      <c r="DI125" s="1021"/>
      <c r="DJ125" s="1021"/>
      <c r="DK125" s="1021"/>
      <c r="DL125" s="1021" t="s">
        <v>437</v>
      </c>
      <c r="DM125" s="1021"/>
      <c r="DN125" s="1021"/>
      <c r="DO125" s="1021"/>
      <c r="DP125" s="1021"/>
      <c r="DQ125" s="1021" t="s">
        <v>405</v>
      </c>
      <c r="DR125" s="1021"/>
      <c r="DS125" s="1021"/>
      <c r="DT125" s="1021"/>
      <c r="DU125" s="1021"/>
      <c r="DV125" s="1022" t="s">
        <v>482</v>
      </c>
      <c r="DW125" s="1022"/>
      <c r="DX125" s="1022"/>
      <c r="DY125" s="1022"/>
      <c r="DZ125" s="1023"/>
    </row>
    <row r="126" spans="1:130" s="247" customFormat="1" ht="26.25" customHeight="1" thickBot="1">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405</v>
      </c>
      <c r="AB126" s="1053"/>
      <c r="AC126" s="1053"/>
      <c r="AD126" s="1053"/>
      <c r="AE126" s="1054"/>
      <c r="AF126" s="1055" t="s">
        <v>437</v>
      </c>
      <c r="AG126" s="1053"/>
      <c r="AH126" s="1053"/>
      <c r="AI126" s="1053"/>
      <c r="AJ126" s="1054"/>
      <c r="AK126" s="1055" t="s">
        <v>408</v>
      </c>
      <c r="AL126" s="1053"/>
      <c r="AM126" s="1053"/>
      <c r="AN126" s="1053"/>
      <c r="AO126" s="1054"/>
      <c r="AP126" s="1056" t="s">
        <v>437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405</v>
      </c>
      <c r="DH126" s="1014"/>
      <c r="DI126" s="1014"/>
      <c r="DJ126" s="1014"/>
      <c r="DK126" s="1014"/>
      <c r="DL126" s="1014" t="s">
        <v>437</v>
      </c>
      <c r="DM126" s="1014"/>
      <c r="DN126" s="1014"/>
      <c r="DO126" s="1014"/>
      <c r="DP126" s="1014"/>
      <c r="DQ126" s="1014" t="s">
        <v>437</v>
      </c>
      <c r="DR126" s="1014"/>
      <c r="DS126" s="1014"/>
      <c r="DT126" s="1014"/>
      <c r="DU126" s="1014"/>
      <c r="DV126" s="1015" t="s">
        <v>482</v>
      </c>
      <c r="DW126" s="1015"/>
      <c r="DX126" s="1015"/>
      <c r="DY126" s="1015"/>
      <c r="DZ126" s="1016"/>
    </row>
    <row r="127" spans="1:130" s="247" customFormat="1" ht="26.25" customHeight="1">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95304</v>
      </c>
      <c r="AB127" s="1053"/>
      <c r="AC127" s="1053"/>
      <c r="AD127" s="1053"/>
      <c r="AE127" s="1054"/>
      <c r="AF127" s="1055">
        <v>98269</v>
      </c>
      <c r="AG127" s="1053"/>
      <c r="AH127" s="1053"/>
      <c r="AI127" s="1053"/>
      <c r="AJ127" s="1054"/>
      <c r="AK127" s="1055">
        <v>110966</v>
      </c>
      <c r="AL127" s="1053"/>
      <c r="AM127" s="1053"/>
      <c r="AN127" s="1053"/>
      <c r="AO127" s="1054"/>
      <c r="AP127" s="1056">
        <v>1.8</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434</v>
      </c>
      <c r="DH127" s="1014"/>
      <c r="DI127" s="1014"/>
      <c r="DJ127" s="1014"/>
      <c r="DK127" s="1014"/>
      <c r="DL127" s="1014" t="s">
        <v>405</v>
      </c>
      <c r="DM127" s="1014"/>
      <c r="DN127" s="1014"/>
      <c r="DO127" s="1014"/>
      <c r="DP127" s="1014"/>
      <c r="DQ127" s="1014" t="s">
        <v>408</v>
      </c>
      <c r="DR127" s="1014"/>
      <c r="DS127" s="1014"/>
      <c r="DT127" s="1014"/>
      <c r="DU127" s="1014"/>
      <c r="DV127" s="1015" t="s">
        <v>481</v>
      </c>
      <c r="DW127" s="1015"/>
      <c r="DX127" s="1015"/>
      <c r="DY127" s="1015"/>
      <c r="DZ127" s="1016"/>
    </row>
    <row r="128" spans="1:130" s="247" customFormat="1" ht="26.25" customHeight="1" thickBot="1">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18108</v>
      </c>
      <c r="AB128" s="1142"/>
      <c r="AC128" s="1142"/>
      <c r="AD128" s="1142"/>
      <c r="AE128" s="1143"/>
      <c r="AF128" s="1144">
        <v>25419</v>
      </c>
      <c r="AG128" s="1142"/>
      <c r="AH128" s="1142"/>
      <c r="AI128" s="1142"/>
      <c r="AJ128" s="1143"/>
      <c r="AK128" s="1144">
        <v>20519</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437</v>
      </c>
      <c r="BG128" s="1149"/>
      <c r="BH128" s="1149"/>
      <c r="BI128" s="1149"/>
      <c r="BJ128" s="1149"/>
      <c r="BK128" s="1149"/>
      <c r="BL128" s="1150"/>
      <c r="BM128" s="1148">
        <v>13.99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437</v>
      </c>
      <c r="DH128" s="1134"/>
      <c r="DI128" s="1134"/>
      <c r="DJ128" s="1134"/>
      <c r="DK128" s="1134"/>
      <c r="DL128" s="1134" t="s">
        <v>441</v>
      </c>
      <c r="DM128" s="1134"/>
      <c r="DN128" s="1134"/>
      <c r="DO128" s="1134"/>
      <c r="DP128" s="1134"/>
      <c r="DQ128" s="1134" t="s">
        <v>408</v>
      </c>
      <c r="DR128" s="1134"/>
      <c r="DS128" s="1134"/>
      <c r="DT128" s="1134"/>
      <c r="DU128" s="1134"/>
      <c r="DV128" s="1135" t="s">
        <v>441</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6932805</v>
      </c>
      <c r="AB129" s="1053"/>
      <c r="AC129" s="1053"/>
      <c r="AD129" s="1053"/>
      <c r="AE129" s="1054"/>
      <c r="AF129" s="1055">
        <v>7219384</v>
      </c>
      <c r="AG129" s="1053"/>
      <c r="AH129" s="1053"/>
      <c r="AI129" s="1053"/>
      <c r="AJ129" s="1054"/>
      <c r="AK129" s="1055">
        <v>7168434</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441</v>
      </c>
      <c r="BG129" s="1163"/>
      <c r="BH129" s="1163"/>
      <c r="BI129" s="1163"/>
      <c r="BJ129" s="1163"/>
      <c r="BK129" s="1163"/>
      <c r="BL129" s="1164"/>
      <c r="BM129" s="1162">
        <v>18.989999999999998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898919</v>
      </c>
      <c r="AB130" s="1053"/>
      <c r="AC130" s="1053"/>
      <c r="AD130" s="1053"/>
      <c r="AE130" s="1054"/>
      <c r="AF130" s="1055">
        <v>982635</v>
      </c>
      <c r="AG130" s="1053"/>
      <c r="AH130" s="1053"/>
      <c r="AI130" s="1053"/>
      <c r="AJ130" s="1054"/>
      <c r="AK130" s="1055">
        <v>987845</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7.7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6033886</v>
      </c>
      <c r="AB131" s="1078"/>
      <c r="AC131" s="1078"/>
      <c r="AD131" s="1078"/>
      <c r="AE131" s="1079"/>
      <c r="AF131" s="1077">
        <v>6236749</v>
      </c>
      <c r="AG131" s="1078"/>
      <c r="AH131" s="1078"/>
      <c r="AI131" s="1078"/>
      <c r="AJ131" s="1079"/>
      <c r="AK131" s="1077">
        <v>6180589</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0.9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8.0420975800000001</v>
      </c>
      <c r="AB132" s="1194"/>
      <c r="AC132" s="1194"/>
      <c r="AD132" s="1194"/>
      <c r="AE132" s="1195"/>
      <c r="AF132" s="1196">
        <v>7.589579122</v>
      </c>
      <c r="AG132" s="1194"/>
      <c r="AH132" s="1194"/>
      <c r="AI132" s="1194"/>
      <c r="AJ132" s="1195"/>
      <c r="AK132" s="1196">
        <v>7.7154620700000001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9.1</v>
      </c>
      <c r="AB133" s="1177"/>
      <c r="AC133" s="1177"/>
      <c r="AD133" s="1177"/>
      <c r="AE133" s="1178"/>
      <c r="AF133" s="1176">
        <v>7.9</v>
      </c>
      <c r="AG133" s="1177"/>
      <c r="AH133" s="1177"/>
      <c r="AI133" s="1177"/>
      <c r="AJ133" s="1178"/>
      <c r="AK133" s="1176">
        <v>7.7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r8tvFdGtnxobdAr4f8zFMS+IR4hODgMKRGVkmgAWsrF89fTe/a11GMv1hg8B0czwow3iXwixDl5Qv/cCP1jzQ==" saltValue="+QZPUyX9u77PT3466b8C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oKq9gTLAnDxDErS1nJIFJRjSsbEJgmEawyuNK93p6hCbTQ7T+mn8Bvvv+4Vzshmef7Xy0FmchAZmlooVqnP7Q==" saltValue="kQv1r6RPd74RGR1Ypvlh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fcCmTWKPymuOP9JU0Nz0S/6c800XOCJty8QbdQv7SAwFeQp5Oe55WR20lrI5NmHRb45OETcTvXWVPm4QOIYWg==" saltValue="i3KQr/vEiKKcuzlaUcB4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1725378</v>
      </c>
      <c r="AP9" s="313">
        <v>46180</v>
      </c>
      <c r="AQ9" s="314">
        <v>56845</v>
      </c>
      <c r="AR9" s="315">
        <v>-18.8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88199</v>
      </c>
      <c r="AP10" s="316">
        <v>2361</v>
      </c>
      <c r="AQ10" s="317">
        <v>5922</v>
      </c>
      <c r="AR10" s="318">
        <v>-60.1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285287</v>
      </c>
      <c r="AP11" s="316">
        <v>7636</v>
      </c>
      <c r="AQ11" s="317">
        <v>8264</v>
      </c>
      <c r="AR11" s="318">
        <v>-7.6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18403</v>
      </c>
      <c r="AP12" s="316">
        <v>493</v>
      </c>
      <c r="AQ12" s="317">
        <v>284</v>
      </c>
      <c r="AR12" s="318">
        <v>73.599999999999994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v>20</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46327</v>
      </c>
      <c r="AP14" s="316">
        <v>1240</v>
      </c>
      <c r="AQ14" s="317">
        <v>2517</v>
      </c>
      <c r="AR14" s="318">
        <v>-50.7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20841</v>
      </c>
      <c r="AP15" s="316">
        <v>558</v>
      </c>
      <c r="AQ15" s="317">
        <v>1185</v>
      </c>
      <c r="AR15" s="318">
        <v>-52.9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-121812</v>
      </c>
      <c r="AP16" s="316">
        <v>-3260</v>
      </c>
      <c r="AQ16" s="317">
        <v>-4726</v>
      </c>
      <c r="AR16" s="318">
        <v>-31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2062623</v>
      </c>
      <c r="AP17" s="316">
        <v>55206</v>
      </c>
      <c r="AQ17" s="317">
        <v>70311</v>
      </c>
      <c r="AR17" s="318">
        <v>-21.5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4.68</v>
      </c>
      <c r="AP21" s="329">
        <v>6.54</v>
      </c>
      <c r="AQ21" s="330">
        <v>-1.86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97</v>
      </c>
      <c r="AP22" s="334">
        <v>97.4</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999912</v>
      </c>
      <c r="AP32" s="343">
        <v>26763</v>
      </c>
      <c r="AQ32" s="344">
        <v>31480</v>
      </c>
      <c r="AR32" s="345">
        <v>-15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0</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370114</v>
      </c>
      <c r="AP35" s="343">
        <v>9906</v>
      </c>
      <c r="AQ35" s="344">
        <v>9510</v>
      </c>
      <c r="AR35" s="345">
        <v>4.2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4233</v>
      </c>
      <c r="AP36" s="343">
        <v>113</v>
      </c>
      <c r="AQ36" s="344">
        <v>2191</v>
      </c>
      <c r="AR36" s="345">
        <v>-94.8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110966</v>
      </c>
      <c r="AP37" s="343">
        <v>2970</v>
      </c>
      <c r="AQ37" s="344">
        <v>905</v>
      </c>
      <c r="AR37" s="345">
        <v>228.2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0</v>
      </c>
      <c r="AR38" s="335" t="s">
        <v>517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-20519</v>
      </c>
      <c r="AP39" s="343">
        <v>-549</v>
      </c>
      <c r="AQ39" s="344">
        <v>-3197</v>
      </c>
      <c r="AR39" s="345">
        <v>-82.8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-987845</v>
      </c>
      <c r="AP40" s="343">
        <v>-26440</v>
      </c>
      <c r="AQ40" s="344">
        <v>-28113</v>
      </c>
      <c r="AR40" s="345">
        <v>-6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476861</v>
      </c>
      <c r="AP41" s="343">
        <v>12763</v>
      </c>
      <c r="AQ41" s="344">
        <v>12777</v>
      </c>
      <c r="AR41" s="345">
        <v>-0.1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920646</v>
      </c>
      <c r="AN51" s="365">
        <v>24513</v>
      </c>
      <c r="AO51" s="366">
        <v>-33.5</v>
      </c>
      <c r="AP51" s="367">
        <v>49919</v>
      </c>
      <c r="AQ51" s="368">
        <v>-6.3</v>
      </c>
      <c r="AR51" s="369">
        <v>-27.2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464771</v>
      </c>
      <c r="AN52" s="373">
        <v>12375</v>
      </c>
      <c r="AO52" s="374">
        <v>-35</v>
      </c>
      <c r="AP52" s="375">
        <v>26398</v>
      </c>
      <c r="AQ52" s="376">
        <v>-8.6999999999999993</v>
      </c>
      <c r="AR52" s="377">
        <v>-26.3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1475310</v>
      </c>
      <c r="AN53" s="365">
        <v>39565</v>
      </c>
      <c r="AO53" s="366">
        <v>61.4</v>
      </c>
      <c r="AP53" s="367">
        <v>47738</v>
      </c>
      <c r="AQ53" s="368">
        <v>-4.4000000000000004</v>
      </c>
      <c r="AR53" s="369">
        <v>65.8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763150</v>
      </c>
      <c r="AN54" s="373">
        <v>20466</v>
      </c>
      <c r="AO54" s="374">
        <v>65.400000000000006</v>
      </c>
      <c r="AP54" s="375">
        <v>24937</v>
      </c>
      <c r="AQ54" s="376">
        <v>-5.5</v>
      </c>
      <c r="AR54" s="377">
        <v>70.900000000000006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1036371</v>
      </c>
      <c r="AN55" s="365">
        <v>27728</v>
      </c>
      <c r="AO55" s="366">
        <v>-29.9</v>
      </c>
      <c r="AP55" s="367">
        <v>52191</v>
      </c>
      <c r="AQ55" s="368">
        <v>9.3000000000000007</v>
      </c>
      <c r="AR55" s="369">
        <v>-39.200000000000003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254799</v>
      </c>
      <c r="AN56" s="373">
        <v>6817</v>
      </c>
      <c r="AO56" s="374">
        <v>-66.7</v>
      </c>
      <c r="AP56" s="375">
        <v>24843</v>
      </c>
      <c r="AQ56" s="376">
        <v>-0.4</v>
      </c>
      <c r="AR56" s="377">
        <v>-66.3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580974</v>
      </c>
      <c r="AN57" s="365">
        <v>15574</v>
      </c>
      <c r="AO57" s="366">
        <v>-43.8</v>
      </c>
      <c r="AP57" s="367">
        <v>47387</v>
      </c>
      <c r="AQ57" s="368">
        <v>-9.1999999999999993</v>
      </c>
      <c r="AR57" s="369">
        <v>-34.6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258452</v>
      </c>
      <c r="AN58" s="373">
        <v>6928</v>
      </c>
      <c r="AO58" s="374">
        <v>1.6</v>
      </c>
      <c r="AP58" s="375">
        <v>24928</v>
      </c>
      <c r="AQ58" s="376">
        <v>0.3</v>
      </c>
      <c r="AR58" s="377">
        <v>1.3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1837256</v>
      </c>
      <c r="AN59" s="365">
        <v>49174</v>
      </c>
      <c r="AO59" s="366">
        <v>215.7</v>
      </c>
      <c r="AP59" s="367">
        <v>51264</v>
      </c>
      <c r="AQ59" s="368">
        <v>8.1999999999999993</v>
      </c>
      <c r="AR59" s="369">
        <v>207.5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701924</v>
      </c>
      <c r="AN60" s="373">
        <v>18787</v>
      </c>
      <c r="AO60" s="374">
        <v>171.2</v>
      </c>
      <c r="AP60" s="375">
        <v>26040</v>
      </c>
      <c r="AQ60" s="376">
        <v>4.5</v>
      </c>
      <c r="AR60" s="377">
        <v>166.7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1170111</v>
      </c>
      <c r="AN61" s="380">
        <v>31311</v>
      </c>
      <c r="AO61" s="381">
        <v>34</v>
      </c>
      <c r="AP61" s="382">
        <v>49700</v>
      </c>
      <c r="AQ61" s="383">
        <v>-0.5</v>
      </c>
      <c r="AR61" s="369">
        <v>34.5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488619</v>
      </c>
      <c r="AN62" s="373">
        <v>13075</v>
      </c>
      <c r="AO62" s="374">
        <v>27.3</v>
      </c>
      <c r="AP62" s="375">
        <v>25429</v>
      </c>
      <c r="AQ62" s="376">
        <v>-2</v>
      </c>
      <c r="AR62" s="377">
        <v>29.3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G7ki/oXHioCHrkAkEw48l31wcIcfBbvfQnAoL9iAWr0G7WAM87ybkI4o+FI22+SyAte4PQGqnNwjYnio+ePoQ==" saltValue="Y4RBeNnfy0e2gp0P+3aN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556</v>
      </c>
    </row>
    <row r="120" spans="125:125" ht="13.5" hidden="1" customHeight="1"/>
    <row r="121" spans="125:125" ht="13.5" hidden="1" customHeight="1">
      <c r="DU121" s="291"/>
    </row>
  </sheetData>
  <sheetProtection algorithmName="SHA-512" hashValue="mbDMIRYfn7rvIatEbqHPDCF9bxCcySUaOl3LTY+bfsmBDVAV1TRfln7einA7f0sKekcIXQTnSp3SVz4Aehs+Og==" saltValue="dgucaLEbv10YutY91+Yn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557</v>
      </c>
    </row>
  </sheetData>
  <sheetProtection algorithmName="SHA-512" hashValue="KTkLLlQ86sCEBdAW9u9pUXEvLYzcM9dggIJHP5CzFhJskmhcbWjq5jnRzfjYOKWbAO0HvR18gxxqWOAsy9cnFQ==" saltValue="xKub6JciGM5YWHMypnMIU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6" t="s">
        <v>3</v>
      </c>
      <c r="D47" s="1236"/>
      <c r="E47" s="1237"/>
      <c r="F47" s="11">
        <v>8.11</v>
      </c>
      <c r="G47" s="12">
        <v>19</v>
      </c>
      <c r="H47" s="12">
        <v>20.92</v>
      </c>
      <c r="I47" s="12">
        <v>20.14</v>
      </c>
      <c r="J47" s="13">
        <v>20.48</v>
      </c>
    </row>
    <row r="48" spans="2:10" ht="57.75" customHeight="1">
      <c r="B48" s="14"/>
      <c r="C48" s="1238" t="s">
        <v>4</v>
      </c>
      <c r="D48" s="1238"/>
      <c r="E48" s="1239"/>
      <c r="F48" s="15">
        <v>6.81</v>
      </c>
      <c r="G48" s="16">
        <v>6.36</v>
      </c>
      <c r="H48" s="16">
        <v>4.78</v>
      </c>
      <c r="I48" s="16">
        <v>5.73</v>
      </c>
      <c r="J48" s="17">
        <v>4.4400000000000004</v>
      </c>
    </row>
    <row r="49" spans="2:10" ht="57.75" customHeight="1" thickBot="1">
      <c r="B49" s="18"/>
      <c r="C49" s="1240" t="s">
        <v>5</v>
      </c>
      <c r="D49" s="1240"/>
      <c r="E49" s="1241"/>
      <c r="F49" s="19">
        <v>4.99</v>
      </c>
      <c r="G49" s="20">
        <v>10.220000000000001</v>
      </c>
      <c r="H49" s="20">
        <v>0.16</v>
      </c>
      <c r="I49" s="20">
        <v>1.19</v>
      </c>
      <c r="J49" s="21" t="s">
        <v>563</v>
      </c>
    </row>
    <row r="50" spans="2:10" ht="13.5" customHeight="1"/>
  </sheetData>
  <sheetProtection algorithmName="SHA-512" hashValue="2FgaMUDujCN+cg3YSPqTo2iy65ECno8Vftc9mqy0PG1WPTm9Jjt+oEdkYsH+Ej00Pzl7yEjH5JKtG4G2nhIi2Q==" saltValue="RJZpTQQZwUyHtFnjcCUQ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2021-09-17T07:50:19Z</cp:lastPrinted>
  <dcterms:created xsi:type="dcterms:W3CDTF">2021-02-05T04:30:14Z</dcterms:created>
  <dcterms:modified xsi:type="dcterms:W3CDTF">2021-10-18T01:14:56Z</dcterms:modified>
  <cp:category/>
</cp:coreProperties>
</file>