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mc:AlternateContent xmlns:mc="http://schemas.openxmlformats.org/markup-compatibility/2006">
    <mc:Choice Requires="x15">
      <x15ac:absPath xmlns:x15ac="http://schemas.microsoft.com/office/spreadsheetml/2010/11/ac" url="X:\1023_財政課\10_財政担当\C00-3財政一般\各種調査\財政状況資料集（H22～）\H31\20210916【作業依頼（101（金）〆）】令和元年度財政状況資料集の作成について（２回目）\★作業用\"/>
    </mc:Choice>
  </mc:AlternateContent>
  <xr:revisionPtr revIDLastSave="0" documentId="13_ncr:1_{C3C665C6-AC35-4C7E-B56B-C6E0850FB6AD}"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AM36" i="10"/>
  <c r="BE35" i="10"/>
  <c r="BE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AM35" i="10" l="1"/>
  <c r="BW34" i="10"/>
  <c r="BW35" i="10" s="1"/>
  <c r="BW36" i="10" s="1"/>
  <c r="BW37" i="10" s="1"/>
  <c r="BW38" i="10" s="1"/>
  <c r="BW39" i="10" s="1"/>
  <c r="BW40" i="10" s="1"/>
  <c r="BW41" i="10" s="1"/>
  <c r="BW42" i="10" s="1"/>
  <c r="CO34" i="10" l="1"/>
  <c r="CO35" i="10" s="1"/>
  <c r="CO36" i="10" s="1"/>
</calcChain>
</file>

<file path=xl/sharedStrings.xml><?xml version="1.0" encoding="utf-8"?>
<sst xmlns="http://schemas.openxmlformats.org/spreadsheetml/2006/main" count="1108" uniqueCount="613">
  <si>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</si>
  <si>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</si>
  <si>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</si>
  <si>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</si>
  <si>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</si>
  <si>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</si>
  <si>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</si>
  <si>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</si>
  <si>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</si>
  <si>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</si>
  <si>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</si>
  <si>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</si>
  <si>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</si>
  <si>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</si>
  <si>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</si>
  <si>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</si>
  <si>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</si>
  <si>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</si>
  <si>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</si>
  <si>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</si>
  <si>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</si>
  <si>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</si>
  <si>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</si>
  <si>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</si>
  <si>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</si>
  <si>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</si>
  <si>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</si>
  <si>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</si>
  <si>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</si>
  <si>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</si>
  <si>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</si>
  <si>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</si>
  <si>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</si>
  <si>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</si>
  <si>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</si>
  <si>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</si>
  <si>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</si>
  <si>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</si>
  <si>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</si>
  <si>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</si>
  <si>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</si>
  <si>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</si>
  <si>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</si>
  <si>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</si>
  <si>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</si>
  <si>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</si>
  <si>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</si>
  <si>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</si>
  <si>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</si>
  <si>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</si>
  <si>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</si>
  <si>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</si>
  <si>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</si>
  <si>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</si>
  <si>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</si>
  <si>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</si>
  <si>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</si>
  <si>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</si>
  <si>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</si>
  <si>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</si>
  <si>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</si>
  <si>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</si>
  <si>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</si>
  <si>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</si>
  <si>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</si>
  <si>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</si>
  <si>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</si>
  <si>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</si>
  <si>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</si>
  <si>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</si>
  <si>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</si>
  <si>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</si>
  <si>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</si>
  <si>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</si>
  <si>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</si>
  <si>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</si>
  <si>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</si>
  <si>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</si>
  <si>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</si>
  <si>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</si>
  <si>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</si>
  <si>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</si>
  <si>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</si>
  <si>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</si>
  <si>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</si>
  <si>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</si>
  <si>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</si>
  <si>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</si>
  <si>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</si>
  <si>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</si>
  <si>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</si>
  <si>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</si>
  <si>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</si>
  <si>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</si>
  <si>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</si>
  <si>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</si>
  <si>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</si>
  <si>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</si>
  <si>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筑後市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</si>
  <si>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</si>
  <si>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</si>
  <si>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</si>
  <si>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</si>
  <si>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</si>
  <si>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</si>
  <si>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</si>
  <si>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</si>
  <si>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</si>
  <si>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</si>
  <si>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</si>
  <si>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</si>
  <si>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</si>
  <si>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</si>
  <si>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</si>
  <si>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</si>
  <si>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</si>
  <si>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</si>
  <si>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</si>
  <si>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</si>
  <si>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</si>
  <si>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</si>
  <si>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</si>
  <si>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</si>
  <si>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</si>
  <si>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</si>
  <si>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</si>
  <si>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</si>
  <si>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</si>
  <si>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</si>
  <si>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</si>
  <si>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</si>
  <si>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</si>
  <si>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</si>
  <si>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</si>
  <si>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</si>
  <si>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</si>
  <si>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</si>
  <si>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</si>
  <si>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</si>
  <si>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</si>
  <si>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</si>
  <si>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</si>
  <si>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</si>
  <si>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</si>
  <si>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</si>
  <si>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</si>
  <si>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</si>
  <si>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</si>
  <si>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</si>
  <si>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</si>
  <si>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</si>
  <si>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</si>
  <si>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</si>
  <si>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</si>
  <si>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</si>
  <si>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</si>
  <si>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</si>
  <si>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</si>
  <si>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</si>
  <si>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</si>
  <si>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</si>
  <si>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</si>
  <si>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</si>
  <si>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</si>
  <si>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</si>
  <si>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</si>
  <si>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</si>
  <si>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</si>
  <si>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</si>
  <si>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</si>
  <si>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</si>
  <si>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</si>
  <si>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</si>
  <si>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</si>
  <si>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</si>
  <si>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</si>
  <si>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</si>
  <si>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</si>
  <si>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</si>
  <si>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</si>
  <si>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</si>
  <si>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</si>
  <si>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</si>
  <si>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</si>
  <si>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</si>
  <si>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</si>
  <si>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</si>
  <si>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</si>
  <si>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</si>
  <si>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</si>
  <si>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</si>
  <si>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</si>
  <si>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</si>
  <si>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</si>
  <si>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</si>
  <si>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</si>
  <si>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</si>
  <si>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</si>
  <si>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</si>
  <si>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</si>
  <si>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</si>
  <si>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</si>
  <si>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</si>
  <si>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</si>
  <si>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</si>
  <si>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</si>
  <si>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</si>
  <si>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</si>
  <si>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</si>
  <si>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</si>
  <si>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</si>
  <si>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福岡県筑後市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</si>
  <si>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</si>
  <si>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</si>
  <si>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</si>
  <si>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</si>
  <si>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</si>
  <si>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</si>
  <si>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</si>
  <si>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</si>
  <si>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</si>
  <si>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</si>
  <si>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</si>
  <si>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</si>
  <si>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</si>
  <si>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</si>
  <si>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</si>
  <si>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</si>
  <si>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</si>
  <si>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</si>
  <si>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</si>
  <si>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</si>
  <si>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</si>
  <si>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</si>
  <si>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</si>
  <si>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</si>
  <si>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</si>
  <si>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</si>
  <si>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</si>
  <si>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</si>
  <si>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</si>
  <si>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</si>
  <si>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</si>
  <si>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</si>
  <si>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</si>
  <si>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</si>
  <si>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</si>
  <si>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</si>
  <si>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</si>
  <si>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</si>
  <si>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</si>
  <si>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</si>
  <si>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</si>
  <si>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</si>
  <si>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</si>
  <si>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</si>
  <si>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</si>
  <si>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</si>
  <si>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</si>
  <si>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</si>
  <si>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</si>
  <si>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</si>
  <si>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</si>
  <si>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</si>
  <si>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</si>
  <si>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</si>
  <si>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</si>
  <si>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</si>
  <si>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</si>
  <si>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</si>
  <si>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</si>
  <si>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</si>
  <si>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</si>
  <si>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</si>
  <si>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</si>
  <si>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</si>
  <si>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</si>
  <si>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</si>
  <si>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</si>
  <si>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</si>
  <si>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</si>
  <si>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</si>
  <si>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</si>
  <si>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</si>
  <si>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</si>
  <si>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</si>
  <si>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</si>
  <si>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</si>
  <si>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</si>
  <si>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</si>
  <si>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</si>
  <si>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</si>
  <si>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</si>
  <si>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</si>
  <si>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</si>
  <si>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</si>
  <si>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</si>
  <si>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</si>
  <si>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</si>
  <si>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</si>
  <si>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</si>
  <si>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</si>
  <si>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</si>
  <si>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</si>
  <si>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</si>
  <si>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</si>
  <si>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</si>
  <si>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</si>
  <si>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</si>
  <si>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</si>
  <si>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</si>
  <si>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</si>
  <si>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</si>
  <si>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</si>
  <si>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</si>
  <si>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</si>
  <si>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</si>
  <si>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</si>
  <si>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</si>
  <si>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</si>
  <si>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</si>
  <si>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</si>
  <si>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</si>
  <si>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</si>
  <si>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</si>
  <si>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</si>
  <si>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</si>
  <si>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</si>
  <si>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</si>
  <si>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</si>
  <si>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</si>
  <si>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</si>
  <si>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</si>
  <si>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</si>
  <si>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</si>
  <si>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</si>
  <si>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</si>
  <si>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</si>
  <si>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</si>
  <si>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</si>
  <si>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</si>
  <si>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</si>
  <si>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</si>
  <si>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</si>
  <si>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</si>
  <si>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</si>
  <si>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</si>
  <si>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</si>
  <si>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</si>
  <si>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</si>
  <si>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</si>
  <si>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</si>
  <si>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</si>
  <si>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</si>
  <si>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</si>
  <si>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</si>
  <si>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</si>
  <si>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</si>
  <si>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</si>
  <si>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</si>
  <si>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</si>
  <si>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</si>
  <si>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</si>
  <si>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</si>
  <si>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</si>
  <si>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福岡県筑後市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</si>
  <si>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</si>
  <si>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</si>
  <si>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</si>
  <si>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</si>
  <si>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</si>
  <si>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</si>
  <si>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</si>
  <si>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</si>
  <si>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</si>
  <si>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</si>
  <si>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</si>
  <si>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</si>
  <si>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</si>
  <si>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</si>
  <si>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</si>
  <si>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</si>
  <si>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</si>
  <si>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</si>
  <si>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</si>
  <si>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</si>
  <si>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</si>
  <si>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地方独立行政法人筑後市立病院貸付特別会計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</si>
  <si>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</si>
  <si>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</si>
  <si>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</si>
  <si>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</si>
  <si>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</si>
  <si>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</si>
  <si>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</si>
  <si>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</si>
  <si>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</si>
  <si>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</si>
  <si>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</si>
  <si>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</si>
  <si>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</si>
  <si>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</si>
  <si>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</si>
  <si>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介護保険特別会計（地域包括支援センター事業勘定）</t>
    <phoneticPr fontId="5"/>
  </si>
  <si>
    <t>後期高齢者医療特別会計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</si>
  <si>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</si>
  <si>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</si>
  <si>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</si>
  <si>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</si>
  <si>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</si>
  <si>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</si>
  <si>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</si>
  <si>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</si>
  <si>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</si>
  <si>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</si>
  <si>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</si>
  <si>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</si>
  <si>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</si>
  <si>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</si>
  <si>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</si>
  <si>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</si>
  <si>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</si>
  <si>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</si>
  <si>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</si>
  <si>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</si>
  <si>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</si>
  <si>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</si>
  <si>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</si>
  <si>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</si>
  <si>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</si>
  <si>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</si>
  <si>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</si>
  <si>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</si>
  <si>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</si>
  <si>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</si>
  <si>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</si>
  <si>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</si>
  <si>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</si>
  <si>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</si>
  <si>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</si>
  <si>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</si>
  <si>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</si>
  <si>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</si>
  <si>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</si>
  <si>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</si>
  <si>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</si>
  <si>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</si>
  <si>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</si>
  <si>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</si>
  <si>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</si>
  <si>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</si>
  <si>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</si>
  <si>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</si>
  <si>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</si>
  <si>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</si>
  <si>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</si>
  <si>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</si>
  <si>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</si>
  <si>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筑後市下水道事業会計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</si>
  <si>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</si>
  <si>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</si>
  <si>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筑後市水道事業会計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</si>
  <si>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</si>
  <si>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</si>
  <si>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</si>
  <si>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</si>
  <si>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</si>
  <si>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</si>
  <si>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</si>
  <si>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</si>
  <si>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</si>
  <si>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</si>
  <si>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</si>
  <si>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</si>
  <si>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</si>
  <si>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</si>
  <si>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</si>
  <si>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</si>
  <si>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</si>
  <si>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</si>
  <si>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</si>
  <si>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</si>
  <si>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</si>
  <si>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</si>
  <si>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</si>
  <si>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</si>
  <si>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</si>
  <si>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</si>
  <si>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</si>
  <si>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</si>
  <si>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</si>
  <si>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</si>
  <si>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</si>
  <si>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</si>
  <si>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</si>
  <si>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</si>
  <si>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</si>
  <si>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</si>
  <si>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</si>
  <si>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</si>
  <si>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</si>
  <si>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</si>
  <si>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</si>
  <si>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</si>
  <si>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</si>
  <si>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</si>
  <si>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</si>
  <si>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</si>
  <si>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</si>
  <si>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</si>
  <si>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</si>
  <si>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</si>
  <si>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</si>
  <si>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</si>
  <si>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</si>
  <si>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</si>
  <si>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</si>
  <si>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</si>
  <si>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</si>
  <si>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</si>
  <si>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</si>
  <si>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</si>
  <si>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</si>
  <si>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</si>
  <si>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</si>
  <si>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</si>
  <si>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</si>
  <si>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</si>
  <si>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</si>
  <si>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</si>
  <si>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</si>
  <si>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</si>
  <si>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</si>
  <si>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</si>
  <si>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</si>
  <si>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</si>
  <si>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</si>
  <si>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</si>
  <si>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</si>
  <si>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</si>
  <si>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</si>
  <si>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</si>
  <si>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</si>
  <si>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</si>
  <si>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</si>
  <si>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</si>
  <si>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</si>
  <si>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</si>
  <si>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0.12</t>
  </si>
  <si>
    <t>▲ 2.16</t>
  </si>
  <si>
    <t>▲ 0.16</t>
  </si>
  <si>
    <t>住宅新築資金等貸付特別会計</t>
  </si>
  <si>
    <t>▲ 0.49</t>
  </si>
  <si>
    <t>▲ 0.47</t>
  </si>
  <si>
    <t>▲ 0.44</t>
  </si>
  <si>
    <t>▲ 0.43</t>
  </si>
  <si>
    <t>▲ 0.42</t>
  </si>
  <si>
    <t>水道事業会計</t>
  </si>
  <si>
    <t>一般会計</t>
  </si>
  <si>
    <t>介護保険特別会計（保険事業勘定）</t>
  </si>
  <si>
    <t>下水道事業会計</t>
  </si>
  <si>
    <t>国民健康保険特別会計</t>
  </si>
  <si>
    <t>▲ 1.55</t>
  </si>
  <si>
    <t>▲ 1.36</t>
  </si>
  <si>
    <t>後期高齢者医療特別会計</t>
  </si>
  <si>
    <t>介護保険特別会計（地域包括支援センター事業勘定）</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</si>
  <si>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</si>
  <si>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</si>
  <si>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</si>
  <si>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</si>
  <si>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</si>
  <si>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</si>
  <si>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</si>
  <si>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</si>
  <si>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</si>
  <si>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八女西部広域事務組合（一般会計）</t>
    <rPh sb="0" eb="2">
      <t>ヤメ</t>
    </rPh>
    <rPh sb="2" eb="4">
      <t>セイブ</t>
    </rPh>
    <rPh sb="4" eb="6">
      <t>コウイキ</t>
    </rPh>
    <rPh sb="6" eb="8">
      <t>ジム</t>
    </rPh>
    <rPh sb="8" eb="10">
      <t>クミアイ</t>
    </rPh>
    <rPh sb="11" eb="13">
      <t>イッパン</t>
    </rPh>
    <rPh sb="13" eb="15">
      <t>カイケイ</t>
    </rPh>
    <phoneticPr fontId="2"/>
  </si>
  <si>
    <t>福岡県南広域水道企業団（用水供給事業会計）</t>
    <rPh sb="0" eb="1">
      <t>ハナ</t>
    </rPh>
    <rPh sb="1" eb="2">
      <t>ムネ</t>
    </rPh>
    <rPh sb="2" eb="4">
      <t>ヨウスイ</t>
    </rPh>
    <rPh sb="4" eb="6">
      <t>クミアイ</t>
    </rPh>
    <rPh sb="7" eb="9">
      <t>イッパン</t>
    </rPh>
    <rPh sb="9" eb="11">
      <t>カイケイ</t>
    </rPh>
    <phoneticPr fontId="2"/>
  </si>
  <si>
    <t>花宗用水組合（一般会計）</t>
    <rPh sb="0" eb="1">
      <t>ハナ</t>
    </rPh>
    <rPh sb="1" eb="2">
      <t>ムネ</t>
    </rPh>
    <rPh sb="2" eb="4">
      <t>ヨウスイ</t>
    </rPh>
    <rPh sb="4" eb="6">
      <t>クミアイ</t>
    </rPh>
    <rPh sb="7" eb="9">
      <t>イッパン</t>
    </rPh>
    <rPh sb="9" eb="11">
      <t>カイケイ</t>
    </rPh>
    <phoneticPr fontId="2"/>
  </si>
  <si>
    <t>山の井用水組合（一般会計）</t>
    <rPh sb="0" eb="1">
      <t>ヤマ</t>
    </rPh>
    <rPh sb="2" eb="3">
      <t>イ</t>
    </rPh>
    <rPh sb="3" eb="5">
      <t>ヨウスイ</t>
    </rPh>
    <rPh sb="5" eb="7">
      <t>クミアイ</t>
    </rPh>
    <rPh sb="8" eb="10">
      <t>イッパン</t>
    </rPh>
    <rPh sb="10" eb="12">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</si>
  <si>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</si>
  <si>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</si>
  <si>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t>
    <phoneticPr fontId="2"/>
  </si>
  <si>
    <t>法適用企業</t>
    <rPh sb="0" eb="1">
      <t>ホウ</t>
    </rPh>
    <rPh sb="1" eb="3">
      <t>テキヨウ</t>
    </rPh>
    <rPh sb="3" eb="5">
      <t>キギョウ</t>
    </rPh>
    <phoneticPr fontId="2"/>
  </si>
  <si>
    <t>筑後市文化振興公社</t>
    <rPh sb="0" eb="3">
      <t>チクゴシ</t>
    </rPh>
    <rPh sb="3" eb="5">
      <t>ブンカ</t>
    </rPh>
    <rPh sb="5" eb="7">
      <t>シンコウ</t>
    </rPh>
    <rPh sb="7" eb="9">
      <t>コウシャ</t>
    </rPh>
    <phoneticPr fontId="2"/>
  </si>
  <si>
    <t>筑後市土地開発公社</t>
    <rPh sb="0" eb="3">
      <t>チクゴシ</t>
    </rPh>
    <rPh sb="3" eb="5">
      <t>トチ</t>
    </rPh>
    <rPh sb="5" eb="7">
      <t>カイハツ</t>
    </rPh>
    <rPh sb="7" eb="9">
      <t>コウシャ</t>
    </rPh>
    <phoneticPr fontId="2"/>
  </si>
  <si>
    <t>独立行政法人筑後市立病院</t>
    <rPh sb="0" eb="2">
      <t>ドクリツ</t>
    </rPh>
    <rPh sb="2" eb="4">
      <t>ギョウセイ</t>
    </rPh>
    <rPh sb="4" eb="6">
      <t>ホウジン</t>
    </rPh>
    <rPh sb="6" eb="8">
      <t>チクゴ</t>
    </rPh>
    <rPh sb="8" eb="10">
      <t>シリツ</t>
    </rPh>
    <rPh sb="10" eb="12">
      <t>ビョウイン</t>
    </rPh>
    <phoneticPr fontId="2"/>
  </si>
  <si>
    <t>-</t>
    <phoneticPr fontId="2"/>
  </si>
  <si>
    <t>〇</t>
    <phoneticPr fontId="2"/>
  </si>
  <si>
    <t>-</t>
    <phoneticPr fontId="2"/>
  </si>
  <si>
    <t>ふるさと筑後市応援基金</t>
    <phoneticPr fontId="19"/>
  </si>
  <si>
    <t>福岡県後期高齢者医療広域連合（後期高齢者医療特別会計）</t>
    <phoneticPr fontId="2"/>
  </si>
  <si>
    <t>福岡県市町村消防団員等公務災害補償組合（一般会計）</t>
    <rPh sb="0" eb="3">
      <t>フクオカケン</t>
    </rPh>
    <rPh sb="3" eb="6">
      <t>シチョウソン</t>
    </rPh>
    <rPh sb="6" eb="9">
      <t>ショウボウダン</t>
    </rPh>
    <rPh sb="9" eb="11">
      <t>インナド</t>
    </rPh>
    <rPh sb="11" eb="13">
      <t>コウム</t>
    </rPh>
    <rPh sb="13" eb="15">
      <t>サイガイ</t>
    </rPh>
    <rPh sb="15" eb="17">
      <t>ホショウ</t>
    </rPh>
    <rPh sb="17" eb="19">
      <t>クミアイ</t>
    </rPh>
    <rPh sb="20" eb="22">
      <t>イッパン</t>
    </rPh>
    <rPh sb="22" eb="24">
      <t>カイケイ</t>
    </rPh>
    <phoneticPr fontId="2"/>
  </si>
  <si>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2"/>
  </si>
  <si>
    <t>-</t>
    <phoneticPr fontId="2"/>
  </si>
  <si>
    <t>筑後市水道事業会計</t>
    <rPh sb="0" eb="3">
      <t>チクゴシ</t>
    </rPh>
    <phoneticPr fontId="5"/>
  </si>
  <si>
    <t>筑後市下水道事業会計</t>
    <rPh sb="0" eb="3">
      <t>チクゴシ</t>
    </rPh>
    <phoneticPr fontId="5"/>
  </si>
  <si>
    <t>庁舎建設基金</t>
    <rPh sb="0" eb="2">
      <t>チョウシャ</t>
    </rPh>
    <rPh sb="2" eb="4">
      <t>ケンセツ</t>
    </rPh>
    <rPh sb="4" eb="6">
      <t>キキン</t>
    </rPh>
    <phoneticPr fontId="19"/>
  </si>
  <si>
    <t>-</t>
    <phoneticPr fontId="2"/>
  </si>
  <si>
    <t>公共施設建設基金</t>
    <rPh sb="0" eb="2">
      <t>コウキョウ</t>
    </rPh>
    <rPh sb="2" eb="4">
      <t>シセツ</t>
    </rPh>
    <rPh sb="4" eb="6">
      <t>ケンセツ</t>
    </rPh>
    <rPh sb="6" eb="8">
      <t>キキン</t>
    </rPh>
    <phoneticPr fontId="19"/>
  </si>
  <si>
    <t>塵芥処理施設等基金</t>
    <rPh sb="0" eb="2">
      <t>ジンカイ</t>
    </rPh>
    <rPh sb="2" eb="4">
      <t>ショリ</t>
    </rPh>
    <rPh sb="4" eb="6">
      <t>シセツ</t>
    </rPh>
    <rPh sb="6" eb="7">
      <t>トウ</t>
    </rPh>
    <rPh sb="7" eb="9">
      <t>キキン</t>
    </rPh>
    <phoneticPr fontId="19"/>
  </si>
  <si>
    <t>地域振興基金</t>
    <rPh sb="0" eb="2">
      <t>チイキ</t>
    </rPh>
    <rPh sb="2" eb="4">
      <t>シンコウ</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</si>
  <si>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</si>
  <si>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</si>
  <si>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</si>
  <si>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平均を下回っており、近年減少傾向にある。しかし、今後は小学校の再編や老朽施設の更新等により地方債の発行額が増加する見込みであり、将来負担の増加が想定される。公共施設等総合管理計画に基づいた施設総量の削減や更新費用の抑制に努め、適正な施設管理を行っていく必要がある。</t>
    <rPh sb="1" eb="3">
      <t>ショウライ</t>
    </rPh>
    <rPh sb="3" eb="5">
      <t>フタン</t>
    </rPh>
    <rPh sb="5" eb="7">
      <t>ヒリツ</t>
    </rPh>
    <rPh sb="8" eb="10">
      <t>ルイジ</t>
    </rPh>
    <rPh sb="10" eb="12">
      <t>ダンタイ</t>
    </rPh>
    <rPh sb="12" eb="14">
      <t>ヘイキン</t>
    </rPh>
    <rPh sb="15" eb="17">
      <t>シタマワ</t>
    </rPh>
    <rPh sb="22" eb="24">
      <t>キンネン</t>
    </rPh>
    <rPh sb="24" eb="26">
      <t>ゲンショウ</t>
    </rPh>
    <rPh sb="26" eb="28">
      <t>ケイコウ</t>
    </rPh>
    <rPh sb="36" eb="38">
      <t>コンゴ</t>
    </rPh>
    <rPh sb="39" eb="42">
      <t>ショウガッコウ</t>
    </rPh>
    <rPh sb="43" eb="45">
      <t>サイヘン</t>
    </rPh>
    <rPh sb="46" eb="48">
      <t>ロウキュウ</t>
    </rPh>
    <rPh sb="48" eb="50">
      <t>シセツ</t>
    </rPh>
    <rPh sb="51" eb="53">
      <t>コウシン</t>
    </rPh>
    <rPh sb="53" eb="54">
      <t>トウ</t>
    </rPh>
    <rPh sb="57" eb="60">
      <t>チホウサイ</t>
    </rPh>
    <rPh sb="61" eb="64">
      <t>ハッコウガク</t>
    </rPh>
    <rPh sb="65" eb="67">
      <t>ゾウカ</t>
    </rPh>
    <rPh sb="69" eb="71">
      <t>ミコ</t>
    </rPh>
    <rPh sb="76" eb="78">
      <t>ショウライ</t>
    </rPh>
    <rPh sb="78" eb="80">
      <t>フタン</t>
    </rPh>
    <rPh sb="81" eb="83">
      <t>ゾウカ</t>
    </rPh>
    <rPh sb="84" eb="86">
      <t>ソウテイ</t>
    </rPh>
    <rPh sb="90" eb="101">
      <t>コウキョウシセツトウソウゴウカンリケイカク</t>
    </rPh>
    <rPh sb="102" eb="103">
      <t>モト</t>
    </rPh>
    <rPh sb="106" eb="108">
      <t>シセツ</t>
    </rPh>
    <rPh sb="108" eb="110">
      <t>ソウリョウ</t>
    </rPh>
    <rPh sb="111" eb="113">
      <t>サクゲン</t>
    </rPh>
    <rPh sb="114" eb="116">
      <t>コウシン</t>
    </rPh>
    <rPh sb="116" eb="118">
      <t>ヒヨウ</t>
    </rPh>
    <rPh sb="119" eb="121">
      <t>ヨクセイ</t>
    </rPh>
    <rPh sb="122" eb="123">
      <t>ツト</t>
    </rPh>
    <rPh sb="125" eb="127">
      <t>テキセイ</t>
    </rPh>
    <rPh sb="128" eb="130">
      <t>シセツ</t>
    </rPh>
    <rPh sb="130" eb="132">
      <t>カンリ</t>
    </rPh>
    <rPh sb="133" eb="134">
      <t>オコナ</t>
    </rPh>
    <rPh sb="138" eb="140">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</si>
  <si>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</si>
  <si>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</si>
  <si>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</si>
  <si>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</si>
  <si>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</si>
  <si>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</si>
  <si>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平均を大きく下回っているものの、算入公債費の減少等により単年度の実質公債費比率は前年度比0.6ポイント増加している。今後は地方債発行額の増加が見込まれるため、将来負担比率も増加に転じる可能性がある。交付税措置率の高い地方債の活用など将来世代の負担の低減に努めていく。</t>
    <rPh sb="1" eb="3">
      <t>ショウライ</t>
    </rPh>
    <rPh sb="3" eb="5">
      <t>フタン</t>
    </rPh>
    <rPh sb="5" eb="7">
      <t>ヒリツ</t>
    </rPh>
    <rPh sb="8" eb="10">
      <t>ジッシツ</t>
    </rPh>
    <rPh sb="10" eb="13">
      <t>コウサイヒ</t>
    </rPh>
    <rPh sb="13" eb="15">
      <t>ヒリツ</t>
    </rPh>
    <rPh sb="18" eb="20">
      <t>ルイジ</t>
    </rPh>
    <rPh sb="20" eb="22">
      <t>ダンタイ</t>
    </rPh>
    <rPh sb="22" eb="24">
      <t>ヘイキン</t>
    </rPh>
    <rPh sb="25" eb="26">
      <t>オオ</t>
    </rPh>
    <rPh sb="28" eb="30">
      <t>シタマワ</t>
    </rPh>
    <rPh sb="38" eb="40">
      <t>サンニュウ</t>
    </rPh>
    <rPh sb="40" eb="43">
      <t>コウサイヒ</t>
    </rPh>
    <rPh sb="44" eb="46">
      <t>ゲンショウ</t>
    </rPh>
    <rPh sb="46" eb="47">
      <t>トウ</t>
    </rPh>
    <rPh sb="50" eb="53">
      <t>タンネンド</t>
    </rPh>
    <rPh sb="54" eb="56">
      <t>ジッシツ</t>
    </rPh>
    <rPh sb="56" eb="59">
      <t>コウサイヒ</t>
    </rPh>
    <rPh sb="59" eb="61">
      <t>ヒリツ</t>
    </rPh>
    <rPh sb="62" eb="65">
      <t>ゼンネンド</t>
    </rPh>
    <rPh sb="65" eb="66">
      <t>ヒ</t>
    </rPh>
    <rPh sb="73" eb="75">
      <t>ゾウカ</t>
    </rPh>
    <rPh sb="80" eb="82">
      <t>コンゴ</t>
    </rPh>
    <rPh sb="83" eb="86">
      <t>チホウサイ</t>
    </rPh>
    <rPh sb="86" eb="89">
      <t>ハッコウガク</t>
    </rPh>
    <rPh sb="90" eb="92">
      <t>ゾウカ</t>
    </rPh>
    <rPh sb="93" eb="95">
      <t>ミコ</t>
    </rPh>
    <rPh sb="101" eb="103">
      <t>ショウライ</t>
    </rPh>
    <rPh sb="103" eb="105">
      <t>フタン</t>
    </rPh>
    <rPh sb="105" eb="107">
      <t>ヒリツ</t>
    </rPh>
    <rPh sb="108" eb="110">
      <t>ゾウカ</t>
    </rPh>
    <rPh sb="111" eb="112">
      <t>テン</t>
    </rPh>
    <rPh sb="114" eb="117">
      <t>カノウセイ</t>
    </rPh>
    <rPh sb="121" eb="124">
      <t>コウフゼイ</t>
    </rPh>
    <rPh sb="124" eb="126">
      <t>ソチ</t>
    </rPh>
    <rPh sb="126" eb="127">
      <t>リツ</t>
    </rPh>
    <rPh sb="128" eb="129">
      <t>タカ</t>
    </rPh>
    <rPh sb="130" eb="133">
      <t>チホウサイ</t>
    </rPh>
    <rPh sb="134" eb="136">
      <t>カツヨウ</t>
    </rPh>
    <rPh sb="138" eb="140">
      <t>ショウライ</t>
    </rPh>
    <rPh sb="140" eb="142">
      <t>セダイ</t>
    </rPh>
    <rPh sb="143" eb="145">
      <t>フタン</t>
    </rPh>
    <rPh sb="146" eb="148">
      <t>テイゲン</t>
    </rPh>
    <rPh sb="149" eb="150">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</si>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</sst>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2EEE70AC-9FA5-4EB9-B306-603BC30FDC8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1305-4C4B-91E6-9584A758BD8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45336</c:v>
                </c:pt>
                <c:pt idx="1">
                  <c:v>56039</c:v>
                </c:pt>
                <c:pt idx="2">
                  <c:v>36672</c:v>
                </c:pt>
                <c:pt idx="3">
                  <c:v>55123</c:v>
                </c:pt>
                <c:pt idx="4">
                  <c:v>34886</c:v>
                </c:pt>
              </c:numCache>
            </c:numRef>
          </c:val>
          <c:smooth val="0"/>
          <c:extLst>
            <c:ext xmlns:c16="http://schemas.microsoft.com/office/drawing/2014/chart" uri="{C3380CC4-5D6E-409C-BE32-E72D297353CC}">
              <c16:uniqueId val="{00000001-1305-4C4B-91E6-9584A758BD8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5.32</c:v>
                </c:pt>
                <c:pt idx="1">
                  <c:v>3.03</c:v>
                </c:pt>
                <c:pt idx="2">
                  <c:v>3.67</c:v>
                </c:pt>
                <c:pt idx="3">
                  <c:v>5.6</c:v>
                </c:pt>
                <c:pt idx="4">
                  <c:v>7.26</c:v>
                </c:pt>
              </c:numCache>
            </c:numRef>
          </c:val>
          <c:extLst>
            <c:ext xmlns:c16="http://schemas.microsoft.com/office/drawing/2014/chart" uri="{C3380CC4-5D6E-409C-BE32-E72D297353CC}">
              <c16:uniqueId val="{00000000-CD90-47CB-B107-6B8E34B08B2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23.96</c:v>
                </c:pt>
                <c:pt idx="1">
                  <c:v>23.91</c:v>
                </c:pt>
                <c:pt idx="2">
                  <c:v>23.86</c:v>
                </c:pt>
                <c:pt idx="3">
                  <c:v>23.74</c:v>
                </c:pt>
                <c:pt idx="4">
                  <c:v>21.79</c:v>
                </c:pt>
              </c:numCache>
            </c:numRef>
          </c:val>
          <c:extLst>
            <c:ext xmlns:c16="http://schemas.microsoft.com/office/drawing/2014/chart" uri="{C3380CC4-5D6E-409C-BE32-E72D297353CC}">
              <c16:uniqueId val="{00000001-CD90-47CB-B107-6B8E34B08B2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-0.12</c:v>
                </c:pt>
                <c:pt idx="1">
                  <c:v>-2.16</c:v>
                </c:pt>
                <c:pt idx="2">
                  <c:v>0.68</c:v>
                </c:pt>
                <c:pt idx="3">
                  <c:v>1.98</c:v>
                </c:pt>
                <c:pt idx="4">
                  <c:v>-0.16</c:v>
                </c:pt>
              </c:numCache>
            </c:numRef>
          </c:val>
          <c:smooth val="0"/>
          <c:extLst>
            <c:ext xmlns:c16="http://schemas.microsoft.com/office/drawing/2014/chart" uri="{C3380CC4-5D6E-409C-BE32-E72D297353CC}">
              <c16:uniqueId val="{00000002-CD90-47CB-B107-6B8E34B08B2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0-6CCF-4BD8-B8E8-ACA6AA30485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CCF-4BD8-B8E8-ACA6AA304850}"/>
            </c:ext>
          </c:extLst>
        </c:ser>
        <c:ser>
          <c:idx val="2"/>
          <c:order val="2"/>
          <c:tx>
            <c:strRef>
              <c:f>データシート!$A$29</c:f>
              <c:strCache>
                <c:ptCount val="1"/>
                <c:pt idx="0">
                  <c:v>介護保険特別会計（地域包括支援センター事業勘定）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0.05</c:v>
                </c:pt>
                <c:pt idx="2">
                  <c:v>#N/A</c:v>
                </c:pt>
                <c:pt idx="3">
                  <c:v>0</c:v>
                </c:pt>
                <c:pt idx="4">
                  <c:v>#N/A</c:v>
                </c:pt>
                <c:pt idx="5">
                  <c:v>0.03</c:v>
                </c:pt>
                <c:pt idx="6">
                  <c:v>#N/A</c:v>
                </c:pt>
                <c:pt idx="7">
                  <c:v>0.02</c:v>
                </c:pt>
                <c:pt idx="8">
                  <c:v>#N/A</c:v>
                </c:pt>
                <c:pt idx="9">
                  <c:v>0.02</c:v>
                </c:pt>
              </c:numCache>
            </c:numRef>
          </c:val>
          <c:extLst>
            <c:ext xmlns:c16="http://schemas.microsoft.com/office/drawing/2014/chart" uri="{C3380CC4-5D6E-409C-BE32-E72D297353CC}">
              <c16:uniqueId val="{00000002-6CCF-4BD8-B8E8-ACA6AA30485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0.38</c:v>
                </c:pt>
                <c:pt idx="2">
                  <c:v>#N/A</c:v>
                </c:pt>
                <c:pt idx="3">
                  <c:v>0.36</c:v>
                </c:pt>
                <c:pt idx="4">
                  <c:v>#N/A</c:v>
                </c:pt>
                <c:pt idx="5">
                  <c:v>0.25</c:v>
                </c:pt>
                <c:pt idx="6">
                  <c:v>#N/A</c:v>
                </c:pt>
                <c:pt idx="7">
                  <c:v>0.09</c:v>
                </c:pt>
                <c:pt idx="8">
                  <c:v>#N/A</c:v>
                </c:pt>
                <c:pt idx="9">
                  <c:v>0.02</c:v>
                </c:pt>
              </c:numCache>
            </c:numRef>
          </c:val>
          <c:extLst>
            <c:ext xmlns:c16="http://schemas.microsoft.com/office/drawing/2014/chart" uri="{C3380CC4-5D6E-409C-BE32-E72D297353CC}">
              <c16:uniqueId val="{00000003-6CCF-4BD8-B8E8-ACA6AA304850}"/>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1.55</c:v>
                </c:pt>
                <c:pt idx="1">
                  <c:v>#N/A</c:v>
                </c:pt>
                <c:pt idx="2">
                  <c:v>1.36</c:v>
                </c:pt>
                <c:pt idx="3">
                  <c:v>#N/A</c:v>
                </c:pt>
                <c:pt idx="4">
                  <c:v>#N/A</c:v>
                </c:pt>
                <c:pt idx="5">
                  <c:v>0.32</c:v>
                </c:pt>
                <c:pt idx="6">
                  <c:v>#N/A</c:v>
                </c:pt>
                <c:pt idx="7">
                  <c:v>0.72</c:v>
                </c:pt>
                <c:pt idx="8">
                  <c:v>#N/A</c:v>
                </c:pt>
                <c:pt idx="9">
                  <c:v>0.1</c:v>
                </c:pt>
              </c:numCache>
            </c:numRef>
          </c:val>
          <c:extLst>
            <c:ext xmlns:c16="http://schemas.microsoft.com/office/drawing/2014/chart" uri="{C3380CC4-5D6E-409C-BE32-E72D297353CC}">
              <c16:uniqueId val="{00000004-6CCF-4BD8-B8E8-ACA6AA304850}"/>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0.53</c:v>
                </c:pt>
              </c:numCache>
            </c:numRef>
          </c:val>
          <c:extLst>
            <c:ext xmlns:c16="http://schemas.microsoft.com/office/drawing/2014/chart" uri="{C3380CC4-5D6E-409C-BE32-E72D297353CC}">
              <c16:uniqueId val="{00000005-6CCF-4BD8-B8E8-ACA6AA304850}"/>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1.2</c:v>
                </c:pt>
                <c:pt idx="2">
                  <c:v>#N/A</c:v>
                </c:pt>
                <c:pt idx="3">
                  <c:v>1.6</c:v>
                </c:pt>
                <c:pt idx="4">
                  <c:v>#N/A</c:v>
                </c:pt>
                <c:pt idx="5">
                  <c:v>1.25</c:v>
                </c:pt>
                <c:pt idx="6">
                  <c:v>#N/A</c:v>
                </c:pt>
                <c:pt idx="7">
                  <c:v>1.83</c:v>
                </c:pt>
                <c:pt idx="8">
                  <c:v>#N/A</c:v>
                </c:pt>
                <c:pt idx="9">
                  <c:v>2.16</c:v>
                </c:pt>
              </c:numCache>
            </c:numRef>
          </c:val>
          <c:extLst>
            <c:ext xmlns:c16="http://schemas.microsoft.com/office/drawing/2014/chart" uri="{C3380CC4-5D6E-409C-BE32-E72D297353CC}">
              <c16:uniqueId val="{00000006-6CCF-4BD8-B8E8-ACA6AA30485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5.81</c:v>
                </c:pt>
                <c:pt idx="2">
                  <c:v>#N/A</c:v>
                </c:pt>
                <c:pt idx="3">
                  <c:v>3.5</c:v>
                </c:pt>
                <c:pt idx="4">
                  <c:v>#N/A</c:v>
                </c:pt>
                <c:pt idx="5">
                  <c:v>4.12</c:v>
                </c:pt>
                <c:pt idx="6">
                  <c:v>#N/A</c:v>
                </c:pt>
                <c:pt idx="7">
                  <c:v>6.03</c:v>
                </c:pt>
                <c:pt idx="8">
                  <c:v>#N/A</c:v>
                </c:pt>
                <c:pt idx="9">
                  <c:v>7.67</c:v>
                </c:pt>
              </c:numCache>
            </c:numRef>
          </c:val>
          <c:extLst>
            <c:ext xmlns:c16="http://schemas.microsoft.com/office/drawing/2014/chart" uri="{C3380CC4-5D6E-409C-BE32-E72D297353CC}">
              <c16:uniqueId val="{00000007-6CCF-4BD8-B8E8-ACA6AA30485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22.01</c:v>
                </c:pt>
                <c:pt idx="2">
                  <c:v>#N/A</c:v>
                </c:pt>
                <c:pt idx="3">
                  <c:v>22.88</c:v>
                </c:pt>
                <c:pt idx="4">
                  <c:v>#N/A</c:v>
                </c:pt>
                <c:pt idx="5">
                  <c:v>24.35</c:v>
                </c:pt>
                <c:pt idx="6">
                  <c:v>#N/A</c:v>
                </c:pt>
                <c:pt idx="7">
                  <c:v>21.69</c:v>
                </c:pt>
                <c:pt idx="8">
                  <c:v>#N/A</c:v>
                </c:pt>
                <c:pt idx="9">
                  <c:v>18.53</c:v>
                </c:pt>
              </c:numCache>
            </c:numRef>
          </c:val>
          <c:extLst>
            <c:ext xmlns:c16="http://schemas.microsoft.com/office/drawing/2014/chart" uri="{C3380CC4-5D6E-409C-BE32-E72D297353CC}">
              <c16:uniqueId val="{00000008-6CCF-4BD8-B8E8-ACA6AA304850}"/>
            </c:ext>
          </c:extLst>
        </c:ser>
        <c:ser>
          <c:idx val="9"/>
          <c:order val="9"/>
          <c:tx>
            <c:strRef>
              <c:f>データシート!$A$36</c:f>
              <c:strCache>
                <c:ptCount val="1"/>
                <c:pt idx="0">
                  <c:v>住宅新築資金等貸付特別会計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0.49</c:v>
                </c:pt>
                <c:pt idx="1">
                  <c:v>#N/A</c:v>
                </c:pt>
                <c:pt idx="2">
                  <c:v>0.47</c:v>
                </c:pt>
                <c:pt idx="3">
                  <c:v>#N/A</c:v>
                </c:pt>
                <c:pt idx="4">
                  <c:v>0.44</c:v>
                </c:pt>
                <c:pt idx="5">
                  <c:v>#N/A</c:v>
                </c:pt>
                <c:pt idx="6">
                  <c:v>0.43</c:v>
                </c:pt>
                <c:pt idx="7">
                  <c:v>#N/A</c:v>
                </c:pt>
                <c:pt idx="8">
                  <c:v>0.42</c:v>
                </c:pt>
                <c:pt idx="9">
                  <c:v>#N/A</c:v>
                </c:pt>
              </c:numCache>
            </c:numRef>
          </c:val>
          <c:extLst>
            <c:ext xmlns:c16="http://schemas.microsoft.com/office/drawing/2014/chart" uri="{C3380CC4-5D6E-409C-BE32-E72D297353CC}">
              <c16:uniqueId val="{00000009-6CCF-4BD8-B8E8-ACA6AA30485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1705</c:v>
                </c:pt>
                <c:pt idx="5">
                  <c:v>1686</c:v>
                </c:pt>
                <c:pt idx="8">
                  <c:v>1617</c:v>
                </c:pt>
                <c:pt idx="11">
                  <c:v>1529</c:v>
                </c:pt>
                <c:pt idx="14">
                  <c:v>1484</c:v>
                </c:pt>
              </c:numCache>
            </c:numRef>
          </c:val>
          <c:extLst>
            <c:ext xmlns:c16="http://schemas.microsoft.com/office/drawing/2014/chart" uri="{C3380CC4-5D6E-409C-BE32-E72D297353CC}">
              <c16:uniqueId val="{00000000-63A7-4D00-87C3-F9773659FCA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3A7-4D00-87C3-F9773659FCA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147</c:v>
                </c:pt>
                <c:pt idx="3">
                  <c:v>95</c:v>
                </c:pt>
                <c:pt idx="6">
                  <c:v>94</c:v>
                </c:pt>
                <c:pt idx="9">
                  <c:v>62</c:v>
                </c:pt>
                <c:pt idx="12">
                  <c:v>62</c:v>
                </c:pt>
              </c:numCache>
            </c:numRef>
          </c:val>
          <c:extLst>
            <c:ext xmlns:c16="http://schemas.microsoft.com/office/drawing/2014/chart" uri="{C3380CC4-5D6E-409C-BE32-E72D297353CC}">
              <c16:uniqueId val="{00000002-63A7-4D00-87C3-F9773659FCA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21</c:v>
                </c:pt>
                <c:pt idx="3">
                  <c:v>21</c:v>
                </c:pt>
                <c:pt idx="6">
                  <c:v>47</c:v>
                </c:pt>
                <c:pt idx="9">
                  <c:v>83</c:v>
                </c:pt>
                <c:pt idx="12">
                  <c:v>83</c:v>
                </c:pt>
              </c:numCache>
            </c:numRef>
          </c:val>
          <c:extLst>
            <c:ext xmlns:c16="http://schemas.microsoft.com/office/drawing/2014/chart" uri="{C3380CC4-5D6E-409C-BE32-E72D297353CC}">
              <c16:uniqueId val="{00000003-63A7-4D00-87C3-F9773659FCA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375</c:v>
                </c:pt>
                <c:pt idx="3">
                  <c:v>386</c:v>
                </c:pt>
                <c:pt idx="6">
                  <c:v>394</c:v>
                </c:pt>
                <c:pt idx="9">
                  <c:v>387</c:v>
                </c:pt>
                <c:pt idx="12">
                  <c:v>401</c:v>
                </c:pt>
              </c:numCache>
            </c:numRef>
          </c:val>
          <c:extLst>
            <c:ext xmlns:c16="http://schemas.microsoft.com/office/drawing/2014/chart" uri="{C3380CC4-5D6E-409C-BE32-E72D297353CC}">
              <c16:uniqueId val="{00000004-63A7-4D00-87C3-F9773659FCA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3A7-4D00-87C3-F9773659FCA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3A7-4D00-87C3-F9773659FCA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1785</c:v>
                </c:pt>
                <c:pt idx="3">
                  <c:v>1747</c:v>
                </c:pt>
                <c:pt idx="6">
                  <c:v>1761</c:v>
                </c:pt>
                <c:pt idx="9">
                  <c:v>1680</c:v>
                </c:pt>
                <c:pt idx="12">
                  <c:v>1683</c:v>
                </c:pt>
              </c:numCache>
            </c:numRef>
          </c:val>
          <c:extLst>
            <c:ext xmlns:c16="http://schemas.microsoft.com/office/drawing/2014/chart" uri="{C3380CC4-5D6E-409C-BE32-E72D297353CC}">
              <c16:uniqueId val="{00000007-63A7-4D00-87C3-F9773659FCA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623</c:v>
                </c:pt>
                <c:pt idx="2">
                  <c:v>#N/A</c:v>
                </c:pt>
                <c:pt idx="3">
                  <c:v>#N/A</c:v>
                </c:pt>
                <c:pt idx="4">
                  <c:v>563</c:v>
                </c:pt>
                <c:pt idx="5">
                  <c:v>#N/A</c:v>
                </c:pt>
                <c:pt idx="6">
                  <c:v>#N/A</c:v>
                </c:pt>
                <c:pt idx="7">
                  <c:v>679</c:v>
                </c:pt>
                <c:pt idx="8">
                  <c:v>#N/A</c:v>
                </c:pt>
                <c:pt idx="9">
                  <c:v>#N/A</c:v>
                </c:pt>
                <c:pt idx="10">
                  <c:v>683</c:v>
                </c:pt>
                <c:pt idx="11">
                  <c:v>#N/A</c:v>
                </c:pt>
                <c:pt idx="12">
                  <c:v>#N/A</c:v>
                </c:pt>
                <c:pt idx="13">
                  <c:v>745</c:v>
                </c:pt>
                <c:pt idx="14">
                  <c:v>#N/A</c:v>
                </c:pt>
              </c:numCache>
            </c:numRef>
          </c:val>
          <c:smooth val="0"/>
          <c:extLst>
            <c:ext xmlns:c16="http://schemas.microsoft.com/office/drawing/2014/chart" uri="{C3380CC4-5D6E-409C-BE32-E72D297353CC}">
              <c16:uniqueId val="{00000008-63A7-4D00-87C3-F9773659FCA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15473</c:v>
                </c:pt>
                <c:pt idx="5">
                  <c:v>15231</c:v>
                </c:pt>
                <c:pt idx="8">
                  <c:v>14957</c:v>
                </c:pt>
                <c:pt idx="11">
                  <c:v>14888</c:v>
                </c:pt>
                <c:pt idx="14">
                  <c:v>14614</c:v>
                </c:pt>
              </c:numCache>
            </c:numRef>
          </c:val>
          <c:extLst>
            <c:ext xmlns:c16="http://schemas.microsoft.com/office/drawing/2014/chart" uri="{C3380CC4-5D6E-409C-BE32-E72D297353CC}">
              <c16:uniqueId val="{00000000-0ABC-4D7E-A53C-C2340CB0D00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2617</c:v>
                </c:pt>
                <c:pt idx="5">
                  <c:v>3012</c:v>
                </c:pt>
                <c:pt idx="8">
                  <c:v>2896</c:v>
                </c:pt>
                <c:pt idx="11">
                  <c:v>2604</c:v>
                </c:pt>
                <c:pt idx="14">
                  <c:v>2332</c:v>
                </c:pt>
              </c:numCache>
            </c:numRef>
          </c:val>
          <c:extLst>
            <c:ext xmlns:c16="http://schemas.microsoft.com/office/drawing/2014/chart" uri="{C3380CC4-5D6E-409C-BE32-E72D297353CC}">
              <c16:uniqueId val="{00000001-0ABC-4D7E-A53C-C2340CB0D00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5979</c:v>
                </c:pt>
                <c:pt idx="5">
                  <c:v>6131</c:v>
                </c:pt>
                <c:pt idx="8">
                  <c:v>6177</c:v>
                </c:pt>
                <c:pt idx="11">
                  <c:v>6256</c:v>
                </c:pt>
                <c:pt idx="14">
                  <c:v>6550</c:v>
                </c:pt>
              </c:numCache>
            </c:numRef>
          </c:val>
          <c:extLst>
            <c:ext xmlns:c16="http://schemas.microsoft.com/office/drawing/2014/chart" uri="{C3380CC4-5D6E-409C-BE32-E72D297353CC}">
              <c16:uniqueId val="{00000002-0ABC-4D7E-A53C-C2340CB0D00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ABC-4D7E-A53C-C2340CB0D00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ABC-4D7E-A53C-C2340CB0D00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ABC-4D7E-A53C-C2340CB0D00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2855</c:v>
                </c:pt>
                <c:pt idx="3">
                  <c:v>2894</c:v>
                </c:pt>
                <c:pt idx="6">
                  <c:v>2547</c:v>
                </c:pt>
                <c:pt idx="9">
                  <c:v>2494</c:v>
                </c:pt>
                <c:pt idx="12">
                  <c:v>2481</c:v>
                </c:pt>
              </c:numCache>
            </c:numRef>
          </c:val>
          <c:extLst>
            <c:ext xmlns:c16="http://schemas.microsoft.com/office/drawing/2014/chart" uri="{C3380CC4-5D6E-409C-BE32-E72D297353CC}">
              <c16:uniqueId val="{00000006-0ABC-4D7E-A53C-C2340CB0D00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176</c:v>
                </c:pt>
                <c:pt idx="3">
                  <c:v>416</c:v>
                </c:pt>
                <c:pt idx="6">
                  <c:v>737</c:v>
                </c:pt>
                <c:pt idx="9">
                  <c:v>657</c:v>
                </c:pt>
                <c:pt idx="12">
                  <c:v>576</c:v>
                </c:pt>
              </c:numCache>
            </c:numRef>
          </c:val>
          <c:extLst>
            <c:ext xmlns:c16="http://schemas.microsoft.com/office/drawing/2014/chart" uri="{C3380CC4-5D6E-409C-BE32-E72D297353CC}">
              <c16:uniqueId val="{00000007-0ABC-4D7E-A53C-C2340CB0D00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6109</c:v>
                </c:pt>
                <c:pt idx="3">
                  <c:v>6088</c:v>
                </c:pt>
                <c:pt idx="6">
                  <c:v>5963</c:v>
                </c:pt>
                <c:pt idx="9">
                  <c:v>5786</c:v>
                </c:pt>
                <c:pt idx="12">
                  <c:v>5570</c:v>
                </c:pt>
              </c:numCache>
            </c:numRef>
          </c:val>
          <c:extLst>
            <c:ext xmlns:c16="http://schemas.microsoft.com/office/drawing/2014/chart" uri="{C3380CC4-5D6E-409C-BE32-E72D297353CC}">
              <c16:uniqueId val="{00000008-0ABC-4D7E-A53C-C2340CB0D00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984</c:v>
                </c:pt>
                <c:pt idx="3">
                  <c:v>889</c:v>
                </c:pt>
                <c:pt idx="6">
                  <c:v>792</c:v>
                </c:pt>
                <c:pt idx="9">
                  <c:v>725</c:v>
                </c:pt>
                <c:pt idx="12">
                  <c:v>735</c:v>
                </c:pt>
              </c:numCache>
            </c:numRef>
          </c:val>
          <c:extLst>
            <c:ext xmlns:c16="http://schemas.microsoft.com/office/drawing/2014/chart" uri="{C3380CC4-5D6E-409C-BE32-E72D297353CC}">
              <c16:uniqueId val="{00000009-0ABC-4D7E-A53C-C2340CB0D00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18033</c:v>
                </c:pt>
                <c:pt idx="3">
                  <c:v>18064</c:v>
                </c:pt>
                <c:pt idx="6">
                  <c:v>17640</c:v>
                </c:pt>
                <c:pt idx="9">
                  <c:v>17755</c:v>
                </c:pt>
                <c:pt idx="12">
                  <c:v>17323</c:v>
                </c:pt>
              </c:numCache>
            </c:numRef>
          </c:val>
          <c:extLst>
            <c:ext xmlns:c16="http://schemas.microsoft.com/office/drawing/2014/chart" uri="{C3380CC4-5D6E-409C-BE32-E72D297353CC}">
              <c16:uniqueId val="{0000000A-0ABC-4D7E-A53C-C2340CB0D00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4087</c:v>
                </c:pt>
                <c:pt idx="2">
                  <c:v>#N/A</c:v>
                </c:pt>
                <c:pt idx="3">
                  <c:v>#N/A</c:v>
                </c:pt>
                <c:pt idx="4">
                  <c:v>3977</c:v>
                </c:pt>
                <c:pt idx="5">
                  <c:v>#N/A</c:v>
                </c:pt>
                <c:pt idx="6">
                  <c:v>#N/A</c:v>
                </c:pt>
                <c:pt idx="7">
                  <c:v>3649</c:v>
                </c:pt>
                <c:pt idx="8">
                  <c:v>#N/A</c:v>
                </c:pt>
                <c:pt idx="9">
                  <c:v>#N/A</c:v>
                </c:pt>
                <c:pt idx="10">
                  <c:v>3668</c:v>
                </c:pt>
                <c:pt idx="11">
                  <c:v>#N/A</c:v>
                </c:pt>
                <c:pt idx="12">
                  <c:v>#N/A</c:v>
                </c:pt>
                <c:pt idx="13">
                  <c:v>3189</c:v>
                </c:pt>
                <c:pt idx="14">
                  <c:v>#N/A</c:v>
                </c:pt>
              </c:numCache>
            </c:numRef>
          </c:val>
          <c:smooth val="0"/>
          <c:extLst>
            <c:ext xmlns:c16="http://schemas.microsoft.com/office/drawing/2014/chart" uri="{C3380CC4-5D6E-409C-BE32-E72D297353CC}">
              <c16:uniqueId val="{0000000B-0ABC-4D7E-A53C-C2340CB0D00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2476</c:v>
                </c:pt>
                <c:pt idx="1">
                  <c:v>2479</c:v>
                </c:pt>
                <c:pt idx="2">
                  <c:v>2285</c:v>
                </c:pt>
              </c:numCache>
            </c:numRef>
          </c:val>
          <c:extLst>
            <c:ext xmlns:c16="http://schemas.microsoft.com/office/drawing/2014/chart" uri="{C3380CC4-5D6E-409C-BE32-E72D297353CC}">
              <c16:uniqueId val="{00000000-C9A4-43D3-A132-9E568E6EF07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472</c:v>
                </c:pt>
                <c:pt idx="1">
                  <c:v>476</c:v>
                </c:pt>
                <c:pt idx="2">
                  <c:v>479</c:v>
                </c:pt>
              </c:numCache>
            </c:numRef>
          </c:val>
          <c:extLst>
            <c:ext xmlns:c16="http://schemas.microsoft.com/office/drawing/2014/chart" uri="{C3380CC4-5D6E-409C-BE32-E72D297353CC}">
              <c16:uniqueId val="{00000001-C9A4-43D3-A132-9E568E6EF07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2964</c:v>
                </c:pt>
                <c:pt idx="1">
                  <c:v>3016</c:v>
                </c:pt>
                <c:pt idx="2">
                  <c:v>3373</c:v>
                </c:pt>
              </c:numCache>
            </c:numRef>
          </c:val>
          <c:extLst>
            <c:ext xmlns:c16="http://schemas.microsoft.com/office/drawing/2014/chart" uri="{C3380CC4-5D6E-409C-BE32-E72D297353CC}">
              <c16:uniqueId val="{00000002-C9A4-43D3-A132-9E568E6EF07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2395072111849318E-2"/>
                  <c:y val="-6.4739042105865174E-2"/>
                </c:manualLayout>
              </c:layout>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{23BB9C44-9A43-4475-80DB-7B8723597F72}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939-485F-A86E-34155B2EA69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{2C5F29E5-EE59-424E-9060-A0070990441E}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939-485F-A86E-34155B2EA69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{1C16555F-A486-41D1-A19C-F3A731D3317F}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939-485F-A86E-34155B2EA69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{F34D2963-C350-4E3B-8D0E-F1C1517D13A7}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939-485F-A86E-34155B2EA69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{69DD13D8-DD81-4FD8-88D7-B1A6F39B5714}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939-485F-A86E-34155B2EA693}"/>
                </c:ext>
              </c:extLst>
            </c:dLbl>
            <c:dLbl>
              <c:idx val="8"/>
              <c:layout>
                <c:manualLayout>
                  <c:x val="-3.1895328827295302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{F08D8E51-95DD-439B-8F43-677633B6BD09}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939-485F-A86E-34155B2EA69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{782A8125-BF9D-4B64-A208-46A9DC13A604}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939-485F-A86E-34155B2EA69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{50658A68-E5C1-40D9-B635-C8F81642A358}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939-485F-A86E-34155B2EA69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{13195306-D8C2-4A51-9F4D-FC00638801C4}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939-485F-A86E-34155B2EA69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48.9</c:v>
                </c:pt>
                <c:pt idx="8">
                  <c:v>49.4</c:v>
                </c:pt>
                <c:pt idx="16">
                  <c:v>50.9</c:v>
                </c:pt>
                <c:pt idx="24">
                  <c:v>52.4</c:v>
                </c:pt>
                <c:pt idx="32">
                  <c:v>54.2</c:v>
                </c:pt>
              </c:numCache>
            </c:numRef>
          </c:xVal>
          <c:yVal>
            <c:numRef>
              <c:f>公会計指標分析・財政指標組合せ分析表!$BP$51:$DC$51</c:f>
              <c:numCache>
                <c:formatCode>#,##0.0;"▲ "#,##0.0</c:formatCode>
                <c:ptCount val="40"/>
                <c:pt idx="0">
                  <c:v>45.8</c:v>
                </c:pt>
                <c:pt idx="8">
                  <c:v>44.3</c:v>
                </c:pt>
                <c:pt idx="16">
                  <c:v>40.4</c:v>
                </c:pt>
                <c:pt idx="24">
                  <c:v>40.1</c:v>
                </c:pt>
                <c:pt idx="32">
                  <c:v>34.5</c:v>
                </c:pt>
              </c:numCache>
            </c:numRef>
          </c:yVal>
          <c:smooth val="0"/>
          <c:extLst>
            <c:ext xmlns:c16="http://schemas.microsoft.com/office/drawing/2014/chart" uri="{C3380CC4-5D6E-409C-BE32-E72D297353CC}">
              <c16:uniqueId val="{00000009-1939-485F-A86E-34155B2EA69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{A9152F78-A6E8-4594-80F8-E8C895F72262}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939-485F-A86E-34155B2EA69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{E6715E94-CDA6-4975-8925-FCD3FF6E6ADA}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939-485F-A86E-34155B2EA69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{46CE930E-CCB5-4A92-9D0A-ED874DDB5175}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939-485F-A86E-34155B2EA69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{9741F713-F75E-42F3-9F2D-F873382601FB}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939-485F-A86E-34155B2EA69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{67FAD234-2F86-4D07-A9A4-B5A88BBDEB16}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939-485F-A86E-34155B2EA69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{CA9FE029-D2CD-4CDF-A6E3-BB6404794ADB}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939-485F-A86E-34155B2EA69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{7BF22229-6C4F-475F-88C3-F47920F344E1}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939-485F-A86E-34155B2EA69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{573C5B06-70DF-4494-9DB4-9444085FB9EF}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939-485F-A86E-34155B2EA69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{8884697D-E9FB-4584-BB67-F6D1CEBE1F92}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939-485F-A86E-34155B2EA6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8">
                  <c:v>58.3</c:v>
                </c:pt>
                <c:pt idx="16">
                  <c:v>59.6</c:v>
                </c:pt>
                <c:pt idx="24">
                  <c:v>60.7</c:v>
                </c:pt>
                <c:pt idx="32">
                  <c:v>62</c:v>
                </c:pt>
              </c:numCache>
            </c:numRef>
          </c:xVal>
          <c:yVal>
            <c:numRef>
              <c:f>公会計指標分析・財政指標組合せ分析表!$BP$55:$DC$55</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1939-485F-A86E-34155B2EA693}"/>
            </c:ext>
          </c:extLst>
        </c:ser>
        <c:dLbls>
          <c:showLegendKey val="0"/>
          <c:showVal val="1"/>
          <c:showCatName val="0"/>
          <c:showSerName val="0"/>
          <c:showPercent val="0"/>
          <c:showBubbleSize val="0"/>
        </c:dLbls>
        <c:axId val="46179840"/>
        <c:axId val="46181760"/>
      </c:scatterChart>
      <c:valAx>
        <c:axId val="46179840"/>
        <c:scaling>
          <c:orientation val="minMax"/>
          <c:max val="64"/>
          <c:min val="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3"/>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{BFFB2706-7556-4DA0-AE23-3CB3F6E6821A}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D19E-40C7-9CF1-58F6F176A82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{B7554D12-64D8-47BC-A475-F60EB8B83C88}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19E-40C7-9CF1-58F6F176A82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{457A1AF8-B972-463B-82CC-B97C95B0D374}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19E-40C7-9CF1-58F6F176A82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{30FFE56D-9EC9-4750-85B6-47CC2BF9C629}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19E-40C7-9CF1-58F6F176A82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{1B6BE284-6C26-4E42-B4B3-0B7F5EDE4524}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19E-40C7-9CF1-58F6F176A828}"/>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{44DA18B9-A4D3-4B38-AD10-FE281FFDC21C}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D19E-40C7-9CF1-58F6F176A828}"/>
                </c:ext>
              </c:extLst>
            </c:dLbl>
            <c:dLbl>
              <c:idx val="16"/>
              <c:layout>
                <c:manualLayout>
                  <c:x val="-3.5743269787445221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{DDDCE649-DE2E-409A-BE30-8198AB3EBECB}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D19E-40C7-9CF1-58F6F176A828}"/>
                </c:ext>
              </c:extLst>
            </c:dLbl>
            <c:dLbl>
              <c:idx val="24"/>
              <c:layout>
                <c:manualLayout>
                  <c:x val="-2.7652713450776092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{C7A9FD0C-530D-4471-85DC-1FEF87F8E22C}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D19E-40C7-9CF1-58F6F176A828}"/>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{C8377AC8-7D11-4110-8F5F-C77DF38544F7}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D19E-40C7-9CF1-58F6F176A82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7.4</c:v>
                </c:pt>
                <c:pt idx="16">
                  <c:v>6.9</c:v>
                </c:pt>
                <c:pt idx="24">
                  <c:v>7</c:v>
                </c:pt>
                <c:pt idx="32">
                  <c:v>7.6</c:v>
                </c:pt>
              </c:numCache>
            </c:numRef>
          </c:xVal>
          <c:yVal>
            <c:numRef>
              <c:f>公会計指標分析・財政指標組合せ分析表!$BP$73:$DC$73</c:f>
              <c:numCache>
                <c:formatCode>#,##0.0;"▲ "#,##0.0</c:formatCode>
                <c:ptCount val="40"/>
                <c:pt idx="0">
                  <c:v>45.8</c:v>
                </c:pt>
                <c:pt idx="8">
                  <c:v>44.3</c:v>
                </c:pt>
                <c:pt idx="16">
                  <c:v>40.4</c:v>
                </c:pt>
                <c:pt idx="24">
                  <c:v>40.1</c:v>
                </c:pt>
                <c:pt idx="32">
                  <c:v>34.5</c:v>
                </c:pt>
              </c:numCache>
            </c:numRef>
          </c:yVal>
          <c:smooth val="0"/>
          <c:extLst>
            <c:ext xmlns:c16="http://schemas.microsoft.com/office/drawing/2014/chart" uri="{C3380CC4-5D6E-409C-BE32-E72D297353CC}">
              <c16:uniqueId val="{00000009-D19E-40C7-9CF1-58F6F176A82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{30972A8F-9623-41EE-A540-02A1FEE61990}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D19E-40C7-9CF1-58F6F176A82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{99A5C138-BB53-4972-9F06-DD3E24ADE731}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19E-40C7-9CF1-58F6F176A82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{D0FBDD51-E00C-4657-8284-9BF196792AE7}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19E-40C7-9CF1-58F6F176A82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{C7A0FB83-B7BA-46E2-B826-994366D81586}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19E-40C7-9CF1-58F6F176A82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{D005E8AA-1E2E-4223-8FFC-1C7F360F9600}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19E-40C7-9CF1-58F6F176A828}"/>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{36C329B7-E9E2-45F6-AA51-5E84B1833D90}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D19E-40C7-9CF1-58F6F176A828}"/>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{4A124F3E-1B68-4A43-9D03-177AB0D223CE}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D19E-40C7-9CF1-58F6F176A828}"/>
                </c:ext>
              </c:extLst>
            </c:dLbl>
            <c:dLbl>
              <c:idx val="24"/>
              <c:layout>
                <c:manualLayout>
                  <c:x val="-2.7588889003758534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{08F90D02-DB09-4FC6-B290-38F6765E7E93}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D19E-40C7-9CF1-58F6F176A828}"/>
                </c:ext>
              </c:extLst>
            </c:dLbl>
            <c:dLbl>
              <c:idx val="32"/>
              <c:layout>
                <c:manualLayout>
                  <c:x val="-3.5679445340427683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{F477B9D9-88AD-4E9C-8F53-48C173028167}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D19E-40C7-9CF1-58F6F176A82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D19E-40C7-9CF1-58F6F176A828}"/>
            </c:ext>
          </c:extLst>
        </c:ser>
        <c:dLbls>
          <c:showLegendKey val="0"/>
          <c:showVal val="1"/>
          <c:showCatName val="0"/>
          <c:showSerName val="0"/>
          <c:showPercent val="0"/>
          <c:showBubbleSize val="0"/>
        </c:dLbls>
        <c:axId val="84219776"/>
        <c:axId val="84234240"/>
      </c:scatterChart>
      <c:valAx>
        <c:axId val="84219776"/>
        <c:scaling>
          <c:orientation val="minMax"/>
          <c:max val="11.1"/>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3"/>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令和元年度は下水道事業が公営企業会計へ移行したことに伴い、算定方法が変更になったことなどから公営企業等繰入額が増加した。一方で、交付税算入公債費が減少したことから実質公債費比率の分子が増加し、３ヶ年平均実質公債費比率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今後は一般会計において公共施設の更新等による公債費の増加が予想されるため、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債発行額の適正化と併せて基金積み立てによる起債だけに頼らない財政運営が重要である。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該当なし</a:t>
          </a:r>
          <a:endParaRPr kumimoji="1" lang="en-US" altLang="ja-JP" sz="11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病院建設時の償還完了や大型事業終了に伴う新規発行債の減少により、令和元年度は地方債の新規発行よりも元金償還額が大きく、地方債現在高が減少し、将来負担比率は前年度比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5.6%</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減となった。</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近年基準財政需要額算入見込額が減少傾向にあり、充当可能財源の減少が続けば将来負担額の増加につながるため、可能な限り交付税措置率の良い地方債を検討する等、財源確保に努め、財政の健全化を図る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福岡県筑後市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多くの基金で利子収入・運用収入のみの積み立てとなる中、ふるさと納税寄付額の伸びにより、ふるさと筑後市応援基金積立額が増加した。また、令和元年度から庁舎建設基金と森林環境譲与税基金を新設し運用を開始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・厳しい財政状況が続く中、基金を取り崩すことのないよう行財政健全化の取り組みを進め、庁舎建設基金等今後を見据えて計画的に積み立てを行う必要がある。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・公共施設建設基金：市の公共施設の建設・改修を行う</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・ふるさと筑後市応援基金：筑後市の発展に貢献したいという想いをもって寄附された寄附金を適正に管理・活用し、筑後市が心のふるさととして輝きつづけるまちづくりに寄与する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・庁舎建設基金：市庁舎の建設を行う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・公共施設建設基金：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新設した庁舎建設基金に積み立てるために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百万円取り崩し。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・ふるさと筑後市応援基金：ふるさと納税寄付額の伸びにより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百万円積立（事業に充当するため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百万円取り崩し）。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・庁舎建設基金：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・庁舎の建設資金に充てるため、平成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年度に新設した庁舎建設基金への積み立てを確実に実施する。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・ふるさと納税寄付額増加を目指す。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・利子収入及び運用収入（売却益等）を積み立てた一方で、新設した庁舎建設基金に積み立てるために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・庁舎建設基金への積み立てを優先し、大規模災害の発生にも耐え得る程度の残高を維持する方針。概ね横ばいとなる見込み</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だが、財政状況を注視し取り崩すことのないよう財政健全化に努める。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・利子収入及び運用収入（売却益等）による増。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老朽化した公共施設の更新事業の増加が想定される中、財源としての市債残高も増加する可能性があり、その償還に備える必要はあるが、短期的には庁舎建設基金への積み立てを優先して行う計画のため、残高に大きな増減はない見込み。</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B1510F7-82B1-4AEE-A289-41C48303F2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4CD3F7E-0896-4E52-ADFD-A9BCEB7718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CB3CF68F-C151-493F-8F5F-8283446F96E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33D29335-CAF2-4B21-BDCD-24B445C1141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DC332FD7-53E2-49F8-A291-3606790AE99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EC450C3A-2725-48A4-9CE3-852CCDF2224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福岡県筑後市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44038F81-4BD4-4B38-972B-4F2F72D64E1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F29F686A-0836-4376-B100-CDDB8B41BCC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C0DCAF42-796B-43F8-B03E-59A8EBDE4D9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460954BB-2538-47AC-9905-F85A5875563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630A0096-E9F8-4EE8-AA80-D715DF98382E}"/>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D19E443D-DB9B-499A-84D0-AB62936E732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49,519
48,985
41.78
20,875,268
20,074,626
761,233
10,488,293
15,077,959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8F56BD3F-A7C4-425F-831C-7C7E1CC440B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FE8AF6E7-FD88-425C-B321-972CC27DB4F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1B1B7E9D-4800-475F-9E41-6C82BBFA133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1C21CEA4-9BFC-484F-B1C7-6A8A76344B0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EB7A19F1-FB58-4CEC-8F9E-14154FE25CE2}"/>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971EA186-BBCA-4EDF-8BA2-B560176536A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AA9959E-7DF9-41C7-A59B-21EB1BB8CCF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CBCF785E-CE13-437C-9006-93DA0DA6A3D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3615F53-3F2F-4899-B13F-2E90761E784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13DD4FA2-C0B6-4D65-80F9-F71B1BBE3A5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F26229EA-6850-4842-BA3C-9375407D239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8F592942-A21B-42D3-8F59-BA6466C1FCB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5DCB5F7-E65F-49FE-A0FC-FF65CBDDCFA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4A20CAE9-532F-46F4-B634-E39F2B55DA0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3067A890-585E-4D11-933C-71FC705A16E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783407B0-C34F-4910-A844-4E570FB2815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701A7AD-F4AC-469C-A0A1-0001BCF970D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33C37F57-672B-4F89-B9CB-3E35E7EAB38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A0FBE07E-5D58-42EE-B8E5-D4DF3AD08D43}"/>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A9B5E1CD-77D6-4F3F-86F1-5B4AA9D97C8F}"/>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F71090FB-6EAD-4C54-85A8-241B44217859}"/>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9E067C5E-754C-421A-9B6D-F4645DEBEF47}"/>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BBD92955-9FC0-4E79-BBA3-59E816AF8A6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3B6C57B9-D549-4808-AC26-154EE841360B}"/>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5499F6B-7E24-4FC5-8998-33AC7E45480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F4BC78A9-3BF8-4EB5-B103-643A488B0B4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A839DEA1-BBA8-493D-96BA-32E3770547C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1C11273A-5433-4E49-B82A-685B8F47F5A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A36D5ED3-F601-4C18-ADE4-270970B0E15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201E07B3-AF72-4E7B-BDE1-F83165E0D50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C82F9D53-A135-4D74-9AA3-DE0EADF6A7F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8D52975-287E-410F-96F0-D876AA668F9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C6E70B9-7B4C-4CF1-A8A6-37416F7C0F4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41557E34-8B9A-4E29-868E-5B19DB1EC87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F9B1C331-E131-4D1B-8782-0F9DFB02617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有形固定資産減価償却率は類似団体平均を下回っているが、今後の施設更新に多大な費用が見込まれる。平成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年度に策定した筑後市公共施設等総合管理計画では、令和８年度末までに耐用年数が到来する施設総量の</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削減を目標としており、施設の廃止のみならず統廃合や複合化も含めた検討を行っていく。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7E56F924-8B24-415F-A9C9-103542CFBC3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63307CF0-7D0A-40EC-80E8-56D1DD785D1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DD8EBA03-718A-4AD1-969C-FD62EFD41048}"/>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EFE0EE78-542E-44F7-80E1-73A4C8AB93BF}"/>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B343E437-E326-4CAE-84C8-6A2989796DA6}"/>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7AE1A422-9276-4AC4-84F0-617ADE517815}"/>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889DDD54-6485-4908-92A3-71D038736596}"/>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AB037E74-581E-4156-9597-08330EEFFBC3}"/>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8C3AB8EF-8DBB-4770-B49D-A75F2B836C83}"/>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CB6940D2-C12B-4882-8CC5-FF3578484A7D}"/>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58199DF6-2621-4D00-A8D4-510355BE7CB7}"/>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C17E72BF-536C-4881-B684-A31185C72C0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237F1214-58A6-4450-B6C4-1345D7D8221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482D848-E3C8-41B3-BB4F-8578923A0C7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a:extLst>
            <a:ext uri="{FF2B5EF4-FFF2-40B4-BE49-F238E27FC236}">
              <a16:creationId xmlns:a16="http://schemas.microsoft.com/office/drawing/2014/main" id="{6727F63B-DC2E-4EE1-8591-8F57CE2780A1}"/>
            </a:ext>
          </a:extLst>
        </xdr:cNvPr>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a:extLst>
            <a:ext uri="{FF2B5EF4-FFF2-40B4-BE49-F238E27FC236}">
              <a16:creationId xmlns:a16="http://schemas.microsoft.com/office/drawing/2014/main" id="{997D6FBC-115B-487D-8CBF-29D052CD6A59}"/>
            </a:ext>
          </a:extLst>
        </xdr:cNvPr>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a:extLst>
            <a:ext uri="{FF2B5EF4-FFF2-40B4-BE49-F238E27FC236}">
              <a16:creationId xmlns:a16="http://schemas.microsoft.com/office/drawing/2014/main" id="{8C012FA1-24AF-4C67-B65C-6D1833307ADF}"/>
            </a:ext>
          </a:extLst>
        </xdr:cNvPr>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a:extLst>
            <a:ext uri="{FF2B5EF4-FFF2-40B4-BE49-F238E27FC236}">
              <a16:creationId xmlns:a16="http://schemas.microsoft.com/office/drawing/2014/main" id="{09BC83F7-41A6-4899-A39F-09D77062D154}"/>
            </a:ext>
          </a:extLst>
        </xdr:cNvPr>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a:extLst>
            <a:ext uri="{FF2B5EF4-FFF2-40B4-BE49-F238E27FC236}">
              <a16:creationId xmlns:a16="http://schemas.microsoft.com/office/drawing/2014/main" id="{62329C02-C928-48CE-AA26-DA442740AD9A}"/>
            </a:ext>
          </a:extLst>
        </xdr:cNvPr>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68" name="有形固定資産減価償却率平均値テキスト">
          <a:extLst>
            <a:ext uri="{FF2B5EF4-FFF2-40B4-BE49-F238E27FC236}">
              <a16:creationId xmlns:a16="http://schemas.microsoft.com/office/drawing/2014/main" id="{EC4EC661-F92E-44DE-9325-ABBA26026E80}"/>
            </a:ext>
          </a:extLst>
        </xdr:cNvPr>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a:extLst>
            <a:ext uri="{FF2B5EF4-FFF2-40B4-BE49-F238E27FC236}">
              <a16:creationId xmlns:a16="http://schemas.microsoft.com/office/drawing/2014/main" id="{11A7A861-648E-4B6C-9C2D-FF9327435498}"/>
            </a:ext>
          </a:extLst>
        </xdr:cNvPr>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a:extLst>
            <a:ext uri="{FF2B5EF4-FFF2-40B4-BE49-F238E27FC236}">
              <a16:creationId xmlns:a16="http://schemas.microsoft.com/office/drawing/2014/main" id="{F5B4DFEC-EE44-43BF-A12D-4439794B0B9E}"/>
            </a:ext>
          </a:extLst>
        </xdr:cNvPr>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a:extLst>
            <a:ext uri="{FF2B5EF4-FFF2-40B4-BE49-F238E27FC236}">
              <a16:creationId xmlns:a16="http://schemas.microsoft.com/office/drawing/2014/main" id="{1E39F320-CC18-41A3-8A61-105F6781ABC5}"/>
            </a:ext>
          </a:extLst>
        </xdr:cNvPr>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a:extLst>
            <a:ext uri="{FF2B5EF4-FFF2-40B4-BE49-F238E27FC236}">
              <a16:creationId xmlns:a16="http://schemas.microsoft.com/office/drawing/2014/main" id="{38C6AB06-016B-45AD-927B-330B5A1BD75F}"/>
            </a:ext>
          </a:extLst>
        </xdr:cNvPr>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3" name="フローチャート: 判断 72">
          <a:extLst>
            <a:ext uri="{FF2B5EF4-FFF2-40B4-BE49-F238E27FC236}">
              <a16:creationId xmlns:a16="http://schemas.microsoft.com/office/drawing/2014/main" id="{8244429B-6223-43D4-A065-6CBCF709D8CE}"/>
            </a:ext>
          </a:extLst>
        </xdr:cNvPr>
        <xdr:cNvSpPr/>
      </xdr:nvSpPr>
      <xdr:spPr>
        <a:xfrm>
          <a:off x="1714500" y="561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26F5349B-77E4-4EA4-99FD-2FA0B8D2C90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294221D8-7EEE-41FD-8E6A-AD311BF9ED4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A00FFB4E-191F-40AC-8B72-7F297C0AFE3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9160D66E-9D54-4FA8-B905-72A235D3E78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CAE2D7CE-7D02-49E9-9DA4-EA8619EC3AF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68453</xdr:rowOff>
    </xdr:from>
    <xdr:to>
      <xdr:col>23</xdr:col>
      <xdr:colOff>136525</xdr:colOff>
      <xdr:row>28</xdr:row>
      <xdr:rowOff>170053</xdr:rowOff>
    </xdr:to>
    <xdr:sp macro="" textlink="">
      <xdr:nvSpPr>
        <xdr:cNvPr id="79" name="楕円 78">
          <a:extLst>
            <a:ext uri="{FF2B5EF4-FFF2-40B4-BE49-F238E27FC236}">
              <a16:creationId xmlns:a16="http://schemas.microsoft.com/office/drawing/2014/main" id="{7BF61ABC-DEC2-46FA-90B2-8DE44EDB47E0}"/>
            </a:ext>
          </a:extLst>
        </xdr:cNvPr>
        <xdr:cNvSpPr/>
      </xdr:nvSpPr>
      <xdr:spPr>
        <a:xfrm>
          <a:off x="4711700" y="564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91330</xdr:rowOff>
    </xdr:from>
    <xdr:ext cx="405111" cy="259045"/>
    <xdr:sp macro="" textlink="">
      <xdr:nvSpPr>
        <xdr:cNvPr id="80" name="有形固定資産減価償却率該当値テキスト">
          <a:extLst>
            <a:ext uri="{FF2B5EF4-FFF2-40B4-BE49-F238E27FC236}">
              <a16:creationId xmlns:a16="http://schemas.microsoft.com/office/drawing/2014/main" id="{9957E758-5836-4209-B0F4-C0ED0C43D690}"/>
            </a:ext>
          </a:extLst>
        </xdr:cNvPr>
        <xdr:cNvSpPr txBox="1"/>
      </xdr:nvSpPr>
      <xdr:spPr>
        <a:xfrm>
          <a:off x="4813300" y="5492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29591</xdr:rowOff>
    </xdr:from>
    <xdr:to>
      <xdr:col>19</xdr:col>
      <xdr:colOff>187325</xdr:colOff>
      <xdr:row>28</xdr:row>
      <xdr:rowOff>131191</xdr:rowOff>
    </xdr:to>
    <xdr:sp macro="" textlink="">
      <xdr:nvSpPr>
        <xdr:cNvPr id="81" name="楕円 80">
          <a:extLst>
            <a:ext uri="{FF2B5EF4-FFF2-40B4-BE49-F238E27FC236}">
              <a16:creationId xmlns:a16="http://schemas.microsoft.com/office/drawing/2014/main" id="{033C6146-7487-4E3B-9D9D-E93A11E8397D}"/>
            </a:ext>
          </a:extLst>
        </xdr:cNvPr>
        <xdr:cNvSpPr/>
      </xdr:nvSpPr>
      <xdr:spPr>
        <a:xfrm>
          <a:off x="4000500" y="560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80391</xdr:rowOff>
    </xdr:from>
    <xdr:to>
      <xdr:col>23</xdr:col>
      <xdr:colOff>85725</xdr:colOff>
      <xdr:row>28</xdr:row>
      <xdr:rowOff>119253</xdr:rowOff>
    </xdr:to>
    <xdr:cxnSp macro="">
      <xdr:nvCxnSpPr>
        <xdr:cNvPr id="82" name="直線コネクタ 81">
          <a:extLst>
            <a:ext uri="{FF2B5EF4-FFF2-40B4-BE49-F238E27FC236}">
              <a16:creationId xmlns:a16="http://schemas.microsoft.com/office/drawing/2014/main" id="{26A1BB3E-FA7E-4037-8FC5-39907FA0F7B6}"/>
            </a:ext>
          </a:extLst>
        </xdr:cNvPr>
        <xdr:cNvCxnSpPr/>
      </xdr:nvCxnSpPr>
      <xdr:spPr>
        <a:xfrm>
          <a:off x="4051300" y="5652516"/>
          <a:ext cx="711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168656</xdr:rowOff>
    </xdr:from>
    <xdr:to>
      <xdr:col>15</xdr:col>
      <xdr:colOff>187325</xdr:colOff>
      <xdr:row>28</xdr:row>
      <xdr:rowOff>98806</xdr:rowOff>
    </xdr:to>
    <xdr:sp macro="" textlink="">
      <xdr:nvSpPr>
        <xdr:cNvPr id="83" name="楕円 82">
          <a:extLst>
            <a:ext uri="{FF2B5EF4-FFF2-40B4-BE49-F238E27FC236}">
              <a16:creationId xmlns:a16="http://schemas.microsoft.com/office/drawing/2014/main" id="{BA5B0546-5E08-4745-A5E4-88D1E9285107}"/>
            </a:ext>
          </a:extLst>
        </xdr:cNvPr>
        <xdr:cNvSpPr/>
      </xdr:nvSpPr>
      <xdr:spPr>
        <a:xfrm>
          <a:off x="3238500" y="556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48006</xdr:rowOff>
    </xdr:from>
    <xdr:to>
      <xdr:col>19</xdr:col>
      <xdr:colOff>136525</xdr:colOff>
      <xdr:row>28</xdr:row>
      <xdr:rowOff>80391</xdr:rowOff>
    </xdr:to>
    <xdr:cxnSp macro="">
      <xdr:nvCxnSpPr>
        <xdr:cNvPr id="84" name="直線コネクタ 83">
          <a:extLst>
            <a:ext uri="{FF2B5EF4-FFF2-40B4-BE49-F238E27FC236}">
              <a16:creationId xmlns:a16="http://schemas.microsoft.com/office/drawing/2014/main" id="{2F6FD40A-EAA8-497E-B44C-66491A4DA3B3}"/>
            </a:ext>
          </a:extLst>
        </xdr:cNvPr>
        <xdr:cNvCxnSpPr/>
      </xdr:nvCxnSpPr>
      <xdr:spPr>
        <a:xfrm>
          <a:off x="3289300" y="5620131"/>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136271</xdr:rowOff>
    </xdr:from>
    <xdr:to>
      <xdr:col>11</xdr:col>
      <xdr:colOff>187325</xdr:colOff>
      <xdr:row>28</xdr:row>
      <xdr:rowOff>66421</xdr:rowOff>
    </xdr:to>
    <xdr:sp macro="" textlink="">
      <xdr:nvSpPr>
        <xdr:cNvPr id="85" name="楕円 84">
          <a:extLst>
            <a:ext uri="{FF2B5EF4-FFF2-40B4-BE49-F238E27FC236}">
              <a16:creationId xmlns:a16="http://schemas.microsoft.com/office/drawing/2014/main" id="{83DA193A-E259-4B46-9295-B94423368D12}"/>
            </a:ext>
          </a:extLst>
        </xdr:cNvPr>
        <xdr:cNvSpPr/>
      </xdr:nvSpPr>
      <xdr:spPr>
        <a:xfrm>
          <a:off x="2476500" y="553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15621</xdr:rowOff>
    </xdr:from>
    <xdr:to>
      <xdr:col>15</xdr:col>
      <xdr:colOff>136525</xdr:colOff>
      <xdr:row>28</xdr:row>
      <xdr:rowOff>48006</xdr:rowOff>
    </xdr:to>
    <xdr:cxnSp macro="">
      <xdr:nvCxnSpPr>
        <xdr:cNvPr id="86" name="直線コネクタ 85">
          <a:extLst>
            <a:ext uri="{FF2B5EF4-FFF2-40B4-BE49-F238E27FC236}">
              <a16:creationId xmlns:a16="http://schemas.microsoft.com/office/drawing/2014/main" id="{AAFF573E-FE49-4B63-904C-394675DF91DF}"/>
            </a:ext>
          </a:extLst>
        </xdr:cNvPr>
        <xdr:cNvCxnSpPr/>
      </xdr:nvCxnSpPr>
      <xdr:spPr>
        <a:xfrm>
          <a:off x="2527300" y="5587746"/>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125476</xdr:rowOff>
    </xdr:from>
    <xdr:to>
      <xdr:col>7</xdr:col>
      <xdr:colOff>187325</xdr:colOff>
      <xdr:row>28</xdr:row>
      <xdr:rowOff>55626</xdr:rowOff>
    </xdr:to>
    <xdr:sp macro="" textlink="">
      <xdr:nvSpPr>
        <xdr:cNvPr id="87" name="楕円 86">
          <a:extLst>
            <a:ext uri="{FF2B5EF4-FFF2-40B4-BE49-F238E27FC236}">
              <a16:creationId xmlns:a16="http://schemas.microsoft.com/office/drawing/2014/main" id="{CB9C1077-939C-46AB-A6D8-0A165A705405}"/>
            </a:ext>
          </a:extLst>
        </xdr:cNvPr>
        <xdr:cNvSpPr/>
      </xdr:nvSpPr>
      <xdr:spPr>
        <a:xfrm>
          <a:off x="1714500" y="552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4826</xdr:rowOff>
    </xdr:from>
    <xdr:to>
      <xdr:col>11</xdr:col>
      <xdr:colOff>136525</xdr:colOff>
      <xdr:row>28</xdr:row>
      <xdr:rowOff>15621</xdr:rowOff>
    </xdr:to>
    <xdr:cxnSp macro="">
      <xdr:nvCxnSpPr>
        <xdr:cNvPr id="88" name="直線コネクタ 87">
          <a:extLst>
            <a:ext uri="{FF2B5EF4-FFF2-40B4-BE49-F238E27FC236}">
              <a16:creationId xmlns:a16="http://schemas.microsoft.com/office/drawing/2014/main" id="{C7FD4932-71C8-4BDF-ADF1-D2C3871D19DD}"/>
            </a:ext>
          </a:extLst>
        </xdr:cNvPr>
        <xdr:cNvCxnSpPr/>
      </xdr:nvCxnSpPr>
      <xdr:spPr>
        <a:xfrm>
          <a:off x="1765300" y="5576951"/>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130065</xdr:rowOff>
    </xdr:from>
    <xdr:ext cx="405111" cy="259045"/>
    <xdr:sp macro="" textlink="">
      <xdr:nvSpPr>
        <xdr:cNvPr id="89" name="n_1aveValue有形固定資産減価償却率">
          <a:extLst>
            <a:ext uri="{FF2B5EF4-FFF2-40B4-BE49-F238E27FC236}">
              <a16:creationId xmlns:a16="http://schemas.microsoft.com/office/drawing/2014/main" id="{5D7E9796-70FD-4E79-A8C7-AE20C19F2904}"/>
            </a:ext>
          </a:extLst>
        </xdr:cNvPr>
        <xdr:cNvSpPr txBox="1"/>
      </xdr:nvSpPr>
      <xdr:spPr>
        <a:xfrm>
          <a:off x="3836044" y="5873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106316</xdr:rowOff>
    </xdr:from>
    <xdr:ext cx="405111" cy="259045"/>
    <xdr:sp macro="" textlink="">
      <xdr:nvSpPr>
        <xdr:cNvPr id="90" name="n_2aveValue有形固定資産減価償却率">
          <a:extLst>
            <a:ext uri="{FF2B5EF4-FFF2-40B4-BE49-F238E27FC236}">
              <a16:creationId xmlns:a16="http://schemas.microsoft.com/office/drawing/2014/main" id="{EE5E8511-E329-489B-B6B7-01B55B2955EC}"/>
            </a:ext>
          </a:extLst>
        </xdr:cNvPr>
        <xdr:cNvSpPr txBox="1"/>
      </xdr:nvSpPr>
      <xdr:spPr>
        <a:xfrm>
          <a:off x="3086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78249</xdr:rowOff>
    </xdr:from>
    <xdr:ext cx="405111" cy="259045"/>
    <xdr:sp macro="" textlink="">
      <xdr:nvSpPr>
        <xdr:cNvPr id="91" name="n_3aveValue有形固定資産減価償却率">
          <a:extLst>
            <a:ext uri="{FF2B5EF4-FFF2-40B4-BE49-F238E27FC236}">
              <a16:creationId xmlns:a16="http://schemas.microsoft.com/office/drawing/2014/main" id="{D265083B-7467-4976-82A8-25B4DCDB065B}"/>
            </a:ext>
          </a:extLst>
        </xdr:cNvPr>
        <xdr:cNvSpPr txBox="1"/>
      </xdr:nvSpPr>
      <xdr:spPr>
        <a:xfrm>
          <a:off x="2324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133113</xdr:rowOff>
    </xdr:from>
    <xdr:ext cx="405111" cy="259045"/>
    <xdr:sp macro="" textlink="">
      <xdr:nvSpPr>
        <xdr:cNvPr id="92" name="n_4aveValue有形固定資産減価償却率">
          <a:extLst>
            <a:ext uri="{FF2B5EF4-FFF2-40B4-BE49-F238E27FC236}">
              <a16:creationId xmlns:a16="http://schemas.microsoft.com/office/drawing/2014/main" id="{021C7524-EAD5-4E7A-B18E-18E581F48208}"/>
            </a:ext>
          </a:extLst>
        </xdr:cNvPr>
        <xdr:cNvSpPr txBox="1"/>
      </xdr:nvSpPr>
      <xdr:spPr>
        <a:xfrm>
          <a:off x="1562744" y="570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147718</xdr:rowOff>
    </xdr:from>
    <xdr:ext cx="405111" cy="259045"/>
    <xdr:sp macro="" textlink="">
      <xdr:nvSpPr>
        <xdr:cNvPr id="93" name="n_1mainValue有形固定資産減価償却率">
          <a:extLst>
            <a:ext uri="{FF2B5EF4-FFF2-40B4-BE49-F238E27FC236}">
              <a16:creationId xmlns:a16="http://schemas.microsoft.com/office/drawing/2014/main" id="{A4059C0F-DC34-4FA9-BD2D-F06F749E4006}"/>
            </a:ext>
          </a:extLst>
        </xdr:cNvPr>
        <xdr:cNvSpPr txBox="1"/>
      </xdr:nvSpPr>
      <xdr:spPr>
        <a:xfrm>
          <a:off x="3836044" y="537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115333</xdr:rowOff>
    </xdr:from>
    <xdr:ext cx="405111" cy="259045"/>
    <xdr:sp macro="" textlink="">
      <xdr:nvSpPr>
        <xdr:cNvPr id="94" name="n_2mainValue有形固定資産減価償却率">
          <a:extLst>
            <a:ext uri="{FF2B5EF4-FFF2-40B4-BE49-F238E27FC236}">
              <a16:creationId xmlns:a16="http://schemas.microsoft.com/office/drawing/2014/main" id="{2872E6B9-D741-4AB1-BB4C-F8022449EEF9}"/>
            </a:ext>
          </a:extLst>
        </xdr:cNvPr>
        <xdr:cNvSpPr txBox="1"/>
      </xdr:nvSpPr>
      <xdr:spPr>
        <a:xfrm>
          <a:off x="3086744" y="5344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82948</xdr:rowOff>
    </xdr:from>
    <xdr:ext cx="405111" cy="259045"/>
    <xdr:sp macro="" textlink="">
      <xdr:nvSpPr>
        <xdr:cNvPr id="95" name="n_3mainValue有形固定資産減価償却率">
          <a:extLst>
            <a:ext uri="{FF2B5EF4-FFF2-40B4-BE49-F238E27FC236}">
              <a16:creationId xmlns:a16="http://schemas.microsoft.com/office/drawing/2014/main" id="{EA9993B3-07D5-4CA5-9C2B-808719505A1A}"/>
            </a:ext>
          </a:extLst>
        </xdr:cNvPr>
        <xdr:cNvSpPr txBox="1"/>
      </xdr:nvSpPr>
      <xdr:spPr>
        <a:xfrm>
          <a:off x="2324744" y="531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72153</xdr:rowOff>
    </xdr:from>
    <xdr:ext cx="405111" cy="259045"/>
    <xdr:sp macro="" textlink="">
      <xdr:nvSpPr>
        <xdr:cNvPr id="96" name="n_4mainValue有形固定資産減価償却率">
          <a:extLst>
            <a:ext uri="{FF2B5EF4-FFF2-40B4-BE49-F238E27FC236}">
              <a16:creationId xmlns:a16="http://schemas.microsoft.com/office/drawing/2014/main" id="{A43CF351-C28D-43C0-A156-B3814D4F48EB}"/>
            </a:ext>
          </a:extLst>
        </xdr:cNvPr>
        <xdr:cNvSpPr txBox="1"/>
      </xdr:nvSpPr>
      <xdr:spPr>
        <a:xfrm>
          <a:off x="1562744" y="5301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4D277C8B-FD4A-4686-90A0-80E3AE186DF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A54D2781-45E1-4F46-B0A6-E57D51615B7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7E9055B8-2142-4B57-A83E-536B2EE8BC59}"/>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9935752F-A005-4A23-BE2A-2CD5F2E174C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41A67FFD-A3F0-42A4-BBF9-491D92262B87}"/>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7B0BB86C-FEEB-4368-989A-327E97227D0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D5B2BBF9-F5A5-4251-9728-BFC9EAA2690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18B1733A-D0BA-4805-BBAB-DB0E16A27E8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7F9555BD-2A73-4B16-89DC-66059ADEE42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12DE0485-8E23-4F22-93CC-3913A43894B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B1944B1F-DDB9-4431-AA8E-BFEABE71F60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569C4A23-1458-4B15-89D7-27230CCAC5E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B894FD80-BE8D-4DEE-8D10-7635F7062D1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額は近年減少傾向にあり、市税の伸び等により経常一般財源等も増加している。一方、充当可能財源のうち基金残高の占める割合が少ないため、債務償還比率は類似団体平均より高く推移している。今後は地方債の発行増が見込まれるため経常経費の削減に努める必要がある。</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21DA08AB-5029-4C36-B8D6-2C21A40C32F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F0CAD464-0817-4D26-94BA-03916D8D122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2284874A-98C7-42F2-A3F1-5B70466C3DA7}"/>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B4D2E44-640B-42EB-91B2-66DEE111931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830C8D6B-0D2B-48CB-892B-6C11E054B01F}"/>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28759AF9-92AE-4B16-8015-1E3FD24A5C81}"/>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id="{B2390BFB-6EBF-4781-9700-EB7CCC5E39DF}"/>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E206197A-C0E0-4402-A35F-3F2758793869}"/>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969E9723-CBFA-4EF7-BAC4-46184C0FE8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987BCA4-D236-49A6-A2B0-1E41945C07BA}"/>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2C5486A8-E99C-4FEF-8994-E4DA00AFE785}"/>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BCE41556-8D4E-4887-8895-CE7F28A6ED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2B7C4011-71F1-4B4A-90BC-8EA0C5CB263A}"/>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CEFE9FB3-1ECF-4AF1-BD22-33F8AC56F13A}"/>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D6325D5E-E47D-463A-AD88-D3E638B27D7D}"/>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619DA6E7-BB01-46F8-81CE-15A68DA703F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513D20D6-8FEA-4829-9E4B-B50278FBF2E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7" name="直線コネクタ 126">
          <a:extLst>
            <a:ext uri="{FF2B5EF4-FFF2-40B4-BE49-F238E27FC236}">
              <a16:creationId xmlns:a16="http://schemas.microsoft.com/office/drawing/2014/main" id="{416D3DFF-F09D-4554-8D7F-8E483778C7F9}"/>
            </a:ext>
          </a:extLst>
        </xdr:cNvPr>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8" name="債務償還比率最小値テキスト">
          <a:extLst>
            <a:ext uri="{FF2B5EF4-FFF2-40B4-BE49-F238E27FC236}">
              <a16:creationId xmlns:a16="http://schemas.microsoft.com/office/drawing/2014/main" id="{AA870931-47DF-48C1-AD89-F319E1786CCF}"/>
            </a:ext>
          </a:extLst>
        </xdr:cNvPr>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9" name="直線コネクタ 128">
          <a:extLst>
            <a:ext uri="{FF2B5EF4-FFF2-40B4-BE49-F238E27FC236}">
              <a16:creationId xmlns:a16="http://schemas.microsoft.com/office/drawing/2014/main" id="{C0BE8753-BAB0-4858-8D2C-2F1AF723AF6C}"/>
            </a:ext>
          </a:extLst>
        </xdr:cNvPr>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30" name="債務償還比率最大値テキスト">
          <a:extLst>
            <a:ext uri="{FF2B5EF4-FFF2-40B4-BE49-F238E27FC236}">
              <a16:creationId xmlns:a16="http://schemas.microsoft.com/office/drawing/2014/main" id="{F2053049-B801-40DD-BE3A-C72B7FBE85CF}"/>
            </a:ext>
          </a:extLst>
        </xdr:cNvPr>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31" name="直線コネクタ 130">
          <a:extLst>
            <a:ext uri="{FF2B5EF4-FFF2-40B4-BE49-F238E27FC236}">
              <a16:creationId xmlns:a16="http://schemas.microsoft.com/office/drawing/2014/main" id="{FA9A2F58-7C5A-462C-A51F-8D8A6665E14E}"/>
            </a:ext>
          </a:extLst>
        </xdr:cNvPr>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54186</xdr:rowOff>
    </xdr:from>
    <xdr:ext cx="469744" cy="259045"/>
    <xdr:sp macro="" textlink="">
      <xdr:nvSpPr>
        <xdr:cNvPr id="132" name="債務償還比率平均値テキスト">
          <a:extLst>
            <a:ext uri="{FF2B5EF4-FFF2-40B4-BE49-F238E27FC236}">
              <a16:creationId xmlns:a16="http://schemas.microsoft.com/office/drawing/2014/main" id="{1DB1E105-C1DB-4FED-9F36-7DC44153134D}"/>
            </a:ext>
          </a:extLst>
        </xdr:cNvPr>
        <xdr:cNvSpPr txBox="1"/>
      </xdr:nvSpPr>
      <xdr:spPr>
        <a:xfrm>
          <a:off x="14846300" y="5797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3" name="フローチャート: 判断 132">
          <a:extLst>
            <a:ext uri="{FF2B5EF4-FFF2-40B4-BE49-F238E27FC236}">
              <a16:creationId xmlns:a16="http://schemas.microsoft.com/office/drawing/2014/main" id="{C86F7FB4-5A10-4710-A71F-4FEC162FA605}"/>
            </a:ext>
          </a:extLst>
        </xdr:cNvPr>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4" name="フローチャート: 判断 133">
          <a:extLst>
            <a:ext uri="{FF2B5EF4-FFF2-40B4-BE49-F238E27FC236}">
              <a16:creationId xmlns:a16="http://schemas.microsoft.com/office/drawing/2014/main" id="{E38EA6B5-F6BC-4BFC-8BCD-4E797B30F837}"/>
            </a:ext>
          </a:extLst>
        </xdr:cNvPr>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5" name="フローチャート: 判断 134">
          <a:extLst>
            <a:ext uri="{FF2B5EF4-FFF2-40B4-BE49-F238E27FC236}">
              <a16:creationId xmlns:a16="http://schemas.microsoft.com/office/drawing/2014/main" id="{92738BE7-5E44-44F1-A723-D6F321C075F6}"/>
            </a:ext>
          </a:extLst>
        </xdr:cNvPr>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6" name="フローチャート: 判断 135">
          <a:extLst>
            <a:ext uri="{FF2B5EF4-FFF2-40B4-BE49-F238E27FC236}">
              <a16:creationId xmlns:a16="http://schemas.microsoft.com/office/drawing/2014/main" id="{1C0E4C44-5D19-4741-BE9A-36FC84BF3BC3}"/>
            </a:ext>
          </a:extLst>
        </xdr:cNvPr>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37" name="フローチャート: 判断 136">
          <a:extLst>
            <a:ext uri="{FF2B5EF4-FFF2-40B4-BE49-F238E27FC236}">
              <a16:creationId xmlns:a16="http://schemas.microsoft.com/office/drawing/2014/main" id="{4FD0223F-D0A4-4B41-9449-1EAD80B974AD}"/>
            </a:ext>
          </a:extLst>
        </xdr:cNvPr>
        <xdr:cNvSpPr/>
      </xdr:nvSpPr>
      <xdr:spPr>
        <a:xfrm>
          <a:off x="11747500" y="58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7C6B28A1-8D36-4FFF-9D63-10DFD9A87C3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AF3C6257-D560-4871-9644-989D05D16C5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563D2816-1928-4856-9040-00A5BD29081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EA715FFA-9915-4EFB-A19D-550CDFAD267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18162E9F-515E-4C88-9011-0807C3C5B8A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73358</xdr:rowOff>
    </xdr:from>
    <xdr:to>
      <xdr:col>76</xdr:col>
      <xdr:colOff>73025</xdr:colOff>
      <xdr:row>31</xdr:row>
      <xdr:rowOff>3508</xdr:rowOff>
    </xdr:to>
    <xdr:sp macro="" textlink="">
      <xdr:nvSpPr>
        <xdr:cNvPr id="143" name="楕円 142">
          <a:extLst>
            <a:ext uri="{FF2B5EF4-FFF2-40B4-BE49-F238E27FC236}">
              <a16:creationId xmlns:a16="http://schemas.microsoft.com/office/drawing/2014/main" id="{B72CABCA-EA4A-41DF-8FF2-47B1FB6125E5}"/>
            </a:ext>
          </a:extLst>
        </xdr:cNvPr>
        <xdr:cNvSpPr/>
      </xdr:nvSpPr>
      <xdr:spPr>
        <a:xfrm>
          <a:off x="14744700" y="598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51785</xdr:rowOff>
    </xdr:from>
    <xdr:ext cx="469744" cy="259045"/>
    <xdr:sp macro="" textlink="">
      <xdr:nvSpPr>
        <xdr:cNvPr id="144" name="債務償還比率該当値テキスト">
          <a:extLst>
            <a:ext uri="{FF2B5EF4-FFF2-40B4-BE49-F238E27FC236}">
              <a16:creationId xmlns:a16="http://schemas.microsoft.com/office/drawing/2014/main" id="{81EB7EB5-0B92-45BA-A415-188619DF79F8}"/>
            </a:ext>
          </a:extLst>
        </xdr:cNvPr>
        <xdr:cNvSpPr txBox="1"/>
      </xdr:nvSpPr>
      <xdr:spPr>
        <a:xfrm>
          <a:off x="14846300" y="596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36244</xdr:rowOff>
    </xdr:from>
    <xdr:to>
      <xdr:col>72</xdr:col>
      <xdr:colOff>123825</xdr:colOff>
      <xdr:row>30</xdr:row>
      <xdr:rowOff>137844</xdr:rowOff>
    </xdr:to>
    <xdr:sp macro="" textlink="">
      <xdr:nvSpPr>
        <xdr:cNvPr id="145" name="楕円 144">
          <a:extLst>
            <a:ext uri="{FF2B5EF4-FFF2-40B4-BE49-F238E27FC236}">
              <a16:creationId xmlns:a16="http://schemas.microsoft.com/office/drawing/2014/main" id="{4DCDEB79-020F-405E-9493-D2F7AC6A4120}"/>
            </a:ext>
          </a:extLst>
        </xdr:cNvPr>
        <xdr:cNvSpPr/>
      </xdr:nvSpPr>
      <xdr:spPr>
        <a:xfrm>
          <a:off x="14033500" y="595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87044</xdr:rowOff>
    </xdr:from>
    <xdr:to>
      <xdr:col>76</xdr:col>
      <xdr:colOff>22225</xdr:colOff>
      <xdr:row>30</xdr:row>
      <xdr:rowOff>124158</xdr:rowOff>
    </xdr:to>
    <xdr:cxnSp macro="">
      <xdr:nvCxnSpPr>
        <xdr:cNvPr id="146" name="直線コネクタ 145">
          <a:extLst>
            <a:ext uri="{FF2B5EF4-FFF2-40B4-BE49-F238E27FC236}">
              <a16:creationId xmlns:a16="http://schemas.microsoft.com/office/drawing/2014/main" id="{B27999E2-D93F-4C57-9B5C-8B19C4D0B348}"/>
            </a:ext>
          </a:extLst>
        </xdr:cNvPr>
        <xdr:cNvCxnSpPr/>
      </xdr:nvCxnSpPr>
      <xdr:spPr>
        <a:xfrm>
          <a:off x="14084300" y="6002069"/>
          <a:ext cx="711200" cy="3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74694</xdr:rowOff>
    </xdr:from>
    <xdr:to>
      <xdr:col>68</xdr:col>
      <xdr:colOff>123825</xdr:colOff>
      <xdr:row>31</xdr:row>
      <xdr:rowOff>4844</xdr:rowOff>
    </xdr:to>
    <xdr:sp macro="" textlink="">
      <xdr:nvSpPr>
        <xdr:cNvPr id="147" name="楕円 146">
          <a:extLst>
            <a:ext uri="{FF2B5EF4-FFF2-40B4-BE49-F238E27FC236}">
              <a16:creationId xmlns:a16="http://schemas.microsoft.com/office/drawing/2014/main" id="{9B1F0CF5-BD22-4E95-BC54-21E20B3CCBC0}"/>
            </a:ext>
          </a:extLst>
        </xdr:cNvPr>
        <xdr:cNvSpPr/>
      </xdr:nvSpPr>
      <xdr:spPr>
        <a:xfrm>
          <a:off x="13271500" y="598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87044</xdr:rowOff>
    </xdr:from>
    <xdr:to>
      <xdr:col>72</xdr:col>
      <xdr:colOff>73025</xdr:colOff>
      <xdr:row>30</xdr:row>
      <xdr:rowOff>125494</xdr:rowOff>
    </xdr:to>
    <xdr:cxnSp macro="">
      <xdr:nvCxnSpPr>
        <xdr:cNvPr id="148" name="直線コネクタ 147">
          <a:extLst>
            <a:ext uri="{FF2B5EF4-FFF2-40B4-BE49-F238E27FC236}">
              <a16:creationId xmlns:a16="http://schemas.microsoft.com/office/drawing/2014/main" id="{4E4C44F0-EC4E-4568-A517-C9BEF560EE04}"/>
            </a:ext>
          </a:extLst>
        </xdr:cNvPr>
        <xdr:cNvCxnSpPr/>
      </xdr:nvCxnSpPr>
      <xdr:spPr>
        <a:xfrm flipV="1">
          <a:off x="13322300" y="6002069"/>
          <a:ext cx="762000" cy="3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22606</xdr:rowOff>
    </xdr:from>
    <xdr:to>
      <xdr:col>64</xdr:col>
      <xdr:colOff>123825</xdr:colOff>
      <xdr:row>31</xdr:row>
      <xdr:rowOff>124206</xdr:rowOff>
    </xdr:to>
    <xdr:sp macro="" textlink="">
      <xdr:nvSpPr>
        <xdr:cNvPr id="149" name="楕円 148">
          <a:extLst>
            <a:ext uri="{FF2B5EF4-FFF2-40B4-BE49-F238E27FC236}">
              <a16:creationId xmlns:a16="http://schemas.microsoft.com/office/drawing/2014/main" id="{F3FB2E0B-B7B3-451B-BECC-27D2125934F8}"/>
            </a:ext>
          </a:extLst>
        </xdr:cNvPr>
        <xdr:cNvSpPr/>
      </xdr:nvSpPr>
      <xdr:spPr>
        <a:xfrm>
          <a:off x="12509500" y="610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125494</xdr:rowOff>
    </xdr:from>
    <xdr:to>
      <xdr:col>68</xdr:col>
      <xdr:colOff>73025</xdr:colOff>
      <xdr:row>31</xdr:row>
      <xdr:rowOff>73406</xdr:rowOff>
    </xdr:to>
    <xdr:cxnSp macro="">
      <xdr:nvCxnSpPr>
        <xdr:cNvPr id="150" name="直線コネクタ 149">
          <a:extLst>
            <a:ext uri="{FF2B5EF4-FFF2-40B4-BE49-F238E27FC236}">
              <a16:creationId xmlns:a16="http://schemas.microsoft.com/office/drawing/2014/main" id="{8477D960-9F4F-429B-8CA1-9B7D16B54631}"/>
            </a:ext>
          </a:extLst>
        </xdr:cNvPr>
        <xdr:cNvCxnSpPr/>
      </xdr:nvCxnSpPr>
      <xdr:spPr>
        <a:xfrm flipV="1">
          <a:off x="12560300" y="6040519"/>
          <a:ext cx="762000" cy="11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76236</xdr:rowOff>
    </xdr:from>
    <xdr:to>
      <xdr:col>60</xdr:col>
      <xdr:colOff>123825</xdr:colOff>
      <xdr:row>31</xdr:row>
      <xdr:rowOff>6386</xdr:rowOff>
    </xdr:to>
    <xdr:sp macro="" textlink="">
      <xdr:nvSpPr>
        <xdr:cNvPr id="151" name="楕円 150">
          <a:extLst>
            <a:ext uri="{FF2B5EF4-FFF2-40B4-BE49-F238E27FC236}">
              <a16:creationId xmlns:a16="http://schemas.microsoft.com/office/drawing/2014/main" id="{36A0CB15-C235-44F4-ABF1-1A2994236ADF}"/>
            </a:ext>
          </a:extLst>
        </xdr:cNvPr>
        <xdr:cNvSpPr/>
      </xdr:nvSpPr>
      <xdr:spPr>
        <a:xfrm>
          <a:off x="11747500" y="599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127036</xdr:rowOff>
    </xdr:from>
    <xdr:to>
      <xdr:col>64</xdr:col>
      <xdr:colOff>73025</xdr:colOff>
      <xdr:row>31</xdr:row>
      <xdr:rowOff>73406</xdr:rowOff>
    </xdr:to>
    <xdr:cxnSp macro="">
      <xdr:nvCxnSpPr>
        <xdr:cNvPr id="152" name="直線コネクタ 151">
          <a:extLst>
            <a:ext uri="{FF2B5EF4-FFF2-40B4-BE49-F238E27FC236}">
              <a16:creationId xmlns:a16="http://schemas.microsoft.com/office/drawing/2014/main" id="{4162F29A-2AC8-47EF-8D58-D5B241D74A24}"/>
            </a:ext>
          </a:extLst>
        </xdr:cNvPr>
        <xdr:cNvCxnSpPr/>
      </xdr:nvCxnSpPr>
      <xdr:spPr>
        <a:xfrm>
          <a:off x="11798300" y="6042061"/>
          <a:ext cx="762000" cy="11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126406</xdr:rowOff>
    </xdr:from>
    <xdr:ext cx="469744" cy="259045"/>
    <xdr:sp macro="" textlink="">
      <xdr:nvSpPr>
        <xdr:cNvPr id="153" name="n_1aveValue債務償還比率">
          <a:extLst>
            <a:ext uri="{FF2B5EF4-FFF2-40B4-BE49-F238E27FC236}">
              <a16:creationId xmlns:a16="http://schemas.microsoft.com/office/drawing/2014/main" id="{177431A1-09CF-4713-849B-B07146A4777D}"/>
            </a:ext>
          </a:extLst>
        </xdr:cNvPr>
        <xdr:cNvSpPr txBox="1"/>
      </xdr:nvSpPr>
      <xdr:spPr>
        <a:xfrm>
          <a:off x="138367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115200</xdr:rowOff>
    </xdr:from>
    <xdr:ext cx="469744" cy="259045"/>
    <xdr:sp macro="" textlink="">
      <xdr:nvSpPr>
        <xdr:cNvPr id="154" name="n_2aveValue債務償還比率">
          <a:extLst>
            <a:ext uri="{FF2B5EF4-FFF2-40B4-BE49-F238E27FC236}">
              <a16:creationId xmlns:a16="http://schemas.microsoft.com/office/drawing/2014/main" id="{8DE327C3-8783-427B-AB21-CB42BE1BF108}"/>
            </a:ext>
          </a:extLst>
        </xdr:cNvPr>
        <xdr:cNvSpPr txBox="1"/>
      </xdr:nvSpPr>
      <xdr:spPr>
        <a:xfrm>
          <a:off x="13087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155" name="n_3aveValue債務償還比率">
          <a:extLst>
            <a:ext uri="{FF2B5EF4-FFF2-40B4-BE49-F238E27FC236}">
              <a16:creationId xmlns:a16="http://schemas.microsoft.com/office/drawing/2014/main" id="{35D7E518-6ED9-4A56-A8F0-C91722A9FE78}"/>
            </a:ext>
          </a:extLst>
        </xdr:cNvPr>
        <xdr:cNvSpPr txBox="1"/>
      </xdr:nvSpPr>
      <xdr:spPr>
        <a:xfrm>
          <a:off x="12325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53412</xdr:rowOff>
    </xdr:from>
    <xdr:ext cx="469744" cy="259045"/>
    <xdr:sp macro="" textlink="">
      <xdr:nvSpPr>
        <xdr:cNvPr id="156" name="n_4aveValue債務償還比率">
          <a:extLst>
            <a:ext uri="{FF2B5EF4-FFF2-40B4-BE49-F238E27FC236}">
              <a16:creationId xmlns:a16="http://schemas.microsoft.com/office/drawing/2014/main" id="{FBEEB781-4F93-4FBD-9D95-BE7778F8B150}"/>
            </a:ext>
          </a:extLst>
        </xdr:cNvPr>
        <xdr:cNvSpPr txBox="1"/>
      </xdr:nvSpPr>
      <xdr:spPr>
        <a:xfrm>
          <a:off x="11563427" y="562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128971</xdr:rowOff>
    </xdr:from>
    <xdr:ext cx="469744" cy="259045"/>
    <xdr:sp macro="" textlink="">
      <xdr:nvSpPr>
        <xdr:cNvPr id="157" name="n_1mainValue債務償還比率">
          <a:extLst>
            <a:ext uri="{FF2B5EF4-FFF2-40B4-BE49-F238E27FC236}">
              <a16:creationId xmlns:a16="http://schemas.microsoft.com/office/drawing/2014/main" id="{1BB69D53-6448-49A4-9AC3-A7DB857ABDD8}"/>
            </a:ext>
          </a:extLst>
        </xdr:cNvPr>
        <xdr:cNvSpPr txBox="1"/>
      </xdr:nvSpPr>
      <xdr:spPr>
        <a:xfrm>
          <a:off x="13836727" y="604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167421</xdr:rowOff>
    </xdr:from>
    <xdr:ext cx="469744" cy="259045"/>
    <xdr:sp macro="" textlink="">
      <xdr:nvSpPr>
        <xdr:cNvPr id="158" name="n_2mainValue債務償還比率">
          <a:extLst>
            <a:ext uri="{FF2B5EF4-FFF2-40B4-BE49-F238E27FC236}">
              <a16:creationId xmlns:a16="http://schemas.microsoft.com/office/drawing/2014/main" id="{2AC8D9B4-F45D-40CA-8750-8583762BCD47}"/>
            </a:ext>
          </a:extLst>
        </xdr:cNvPr>
        <xdr:cNvSpPr txBox="1"/>
      </xdr:nvSpPr>
      <xdr:spPr>
        <a:xfrm>
          <a:off x="13087427" y="608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115333</xdr:rowOff>
    </xdr:from>
    <xdr:ext cx="469744" cy="259045"/>
    <xdr:sp macro="" textlink="">
      <xdr:nvSpPr>
        <xdr:cNvPr id="159" name="n_3mainValue債務償還比率">
          <a:extLst>
            <a:ext uri="{FF2B5EF4-FFF2-40B4-BE49-F238E27FC236}">
              <a16:creationId xmlns:a16="http://schemas.microsoft.com/office/drawing/2014/main" id="{2C54F97E-2FFA-4D41-A03C-B865B747DADC}"/>
            </a:ext>
          </a:extLst>
        </xdr:cNvPr>
        <xdr:cNvSpPr txBox="1"/>
      </xdr:nvSpPr>
      <xdr:spPr>
        <a:xfrm>
          <a:off x="12325427" y="620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168963</xdr:rowOff>
    </xdr:from>
    <xdr:ext cx="469744" cy="259045"/>
    <xdr:sp macro="" textlink="">
      <xdr:nvSpPr>
        <xdr:cNvPr id="160" name="n_4mainValue債務償還比率">
          <a:extLst>
            <a:ext uri="{FF2B5EF4-FFF2-40B4-BE49-F238E27FC236}">
              <a16:creationId xmlns:a16="http://schemas.microsoft.com/office/drawing/2014/main" id="{B1CCF420-0A6D-4BE2-80F9-F8D45C6C2F6A}"/>
            </a:ext>
          </a:extLst>
        </xdr:cNvPr>
        <xdr:cNvSpPr txBox="1"/>
      </xdr:nvSpPr>
      <xdr:spPr>
        <a:xfrm>
          <a:off x="11563427" y="6083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2DA7B10B-85C5-4E0F-869C-24E761AC396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C76AD527-C8E3-43DC-8587-50AE05D36D0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390EC853-F6E3-4651-B09C-DD62C715FB6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B8FF25E5-146E-45E0-9E73-0A93598072E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B059DDB4-1725-4679-AEF8-AE1D41C695A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2049DEE1-DE69-45EF-9899-0012ED3349F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B2EAFC9-1E53-4A66-A1DF-A9A9B295F17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FFD6C73-F967-4E83-8FEE-5BD7CACB3EA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4865DDC-7D71-40D6-BB2C-FA125F263BD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F4F5581-5BF1-44DA-9B8B-714E49C3B5D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DD9F5C6-4738-40DD-817A-9946635CEB6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392101B-9D73-4D44-8555-6279D1FFDBA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0CDDD05-713D-4933-88A1-8A5785009C8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E4C9903-81A7-4430-82EE-2347327D125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5DE9194-AF61-4D00-B83C-E1BD8321C8B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A57E1EF-E2A0-48BF-9C26-E34C86EEDAA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49,519
48,985
41.78
20,875,268
20,074,626
761,233
10,488,293
15,077,959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98876B8-989F-4682-8054-E410F7FD8FC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54A537E-2092-4EB3-B93C-56B63D3266B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B8B0396-13F3-4D8C-8274-A81A117A79D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7DF43A2-9030-4CBD-90D5-F2A6E2BF03C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E9AB98F-3C3C-4999-B439-950B71244A2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A5D4DDD-9557-4F8F-BA79-11C12501620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C9719AD-7DE8-4B64-BA82-7FB7B9DC3AF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357EF4C-BDF3-4E5E-B2F6-5326E8CE5DA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A2BC35B-83A9-4814-9D4E-9DEF06C0997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A3452AA-2CDE-4985-B062-29F6147F6BA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6478734-22B6-4BDD-960F-233C6F4A73E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7BB561B-09C9-4EC9-987C-5A6D30276B3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3346541-1E24-4D7A-8976-2B8C0B1FD41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FD8AFEA-F407-40D6-A189-6ADBA4F58BC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69BACF6-7DEF-4A13-B8B1-7BEAED8EB38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FCA0BD7-54A4-4444-A13F-F2C6AE8E3E2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6628373-C236-4344-B4AB-EFDDE4B77D0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5254846-D4A0-47E0-91FF-F4F8934868B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0B171CC-A2FC-4D68-A366-2285A21FA42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4CD11F8-4A3A-401B-94D6-9D1FC99B291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C3AC153-EDE8-4751-9082-D4C5658CD75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A7E0A14-A89E-47F4-A7F0-B80D4E5C5D4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9D7D333-05BA-4EC0-8B6C-E3CC64EB8AE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961B12D-104E-4EA2-ACEB-671B70B3DDC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84381F8-2DA2-4FA0-8385-4D1C48143D5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57AEB8C-F429-40C2-9258-B56105D8C39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CCE19E7-01E4-4E80-B7B6-E2537F3C4B9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8C11BC2-D4C8-4AFE-B83E-2ACEB9FEF68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53EBA3A-B5C5-43A7-A53C-7F183939AA6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D388E05-E578-4CD7-82F9-CDD059A9CF3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7583CC7-33BC-43DF-B5DF-A25C3E92C87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0CD33E4-A5C2-411C-A3E3-EB25C737C40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A59811AA-61AC-4C6B-AB11-5DD46861F7A2}"/>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D2983918-86CE-4C21-85A2-5D4A488D9EF3}"/>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E89C39F9-4305-4950-A4DC-2B5812321044}"/>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F9A38C2-6A5E-4B11-92D2-2786DDA8737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25D23C2-ABCF-45E4-94EC-E524E3EB19A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8B1451C-F5C6-4827-85EC-D0F5862C605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32020A26-A8C1-43FC-A854-30D0415935D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F4DAFE5-1FDF-467F-9624-BE14C85F21AB}"/>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382A931-91F4-4532-89E4-5F89383762D7}"/>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D9F43670-B060-4EC3-929C-972BA0624994}"/>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231546E-B45E-4C04-8369-C1EFEC95F14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3745F7F-90CC-40DD-8B29-9838914880F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3CF784B-D3D9-41C4-B92D-5DAD393BB7A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30B31F8A-1D84-4153-8BBE-DDEA06604E5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a:extLst>
            <a:ext uri="{FF2B5EF4-FFF2-40B4-BE49-F238E27FC236}">
              <a16:creationId xmlns:a16="http://schemas.microsoft.com/office/drawing/2014/main" id="{400ADBD6-2063-44DB-9028-4ED4CF6C0FBE}"/>
            </a:ext>
          </a:extLst>
        </xdr:cNvPr>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a:extLst>
            <a:ext uri="{FF2B5EF4-FFF2-40B4-BE49-F238E27FC236}">
              <a16:creationId xmlns:a16="http://schemas.microsoft.com/office/drawing/2014/main" id="{0837E3C6-F0DD-4FDF-B4C6-EF7A021399CD}"/>
            </a:ext>
          </a:extLst>
        </xdr:cNvPr>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a:extLst>
            <a:ext uri="{FF2B5EF4-FFF2-40B4-BE49-F238E27FC236}">
              <a16:creationId xmlns:a16="http://schemas.microsoft.com/office/drawing/2014/main" id="{25280AB8-A58F-4D15-B9E2-9BF0DFEFF851}"/>
            </a:ext>
          </a:extLst>
        </xdr:cNvPr>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a:extLst>
            <a:ext uri="{FF2B5EF4-FFF2-40B4-BE49-F238E27FC236}">
              <a16:creationId xmlns:a16="http://schemas.microsoft.com/office/drawing/2014/main" id="{3854E4E8-8257-4D10-B247-DED0D210C866}"/>
            </a:ext>
          </a:extLst>
        </xdr:cNvPr>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a:extLst>
            <a:ext uri="{FF2B5EF4-FFF2-40B4-BE49-F238E27FC236}">
              <a16:creationId xmlns:a16="http://schemas.microsoft.com/office/drawing/2014/main" id="{6CEC23F6-FB3C-43DE-80DC-B83D45A464C8}"/>
            </a:ext>
          </a:extLst>
        </xdr:cNvPr>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a:extLst>
            <a:ext uri="{FF2B5EF4-FFF2-40B4-BE49-F238E27FC236}">
              <a16:creationId xmlns:a16="http://schemas.microsoft.com/office/drawing/2014/main" id="{0ACFC381-292B-4DA3-A3FC-3BB3B6808885}"/>
            </a:ext>
          </a:extLst>
        </xdr:cNvPr>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23C04B4D-E320-46D1-BFCB-456D905B6C53}"/>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a:extLst>
            <a:ext uri="{FF2B5EF4-FFF2-40B4-BE49-F238E27FC236}">
              <a16:creationId xmlns:a16="http://schemas.microsoft.com/office/drawing/2014/main" id="{54EE4066-6116-4501-98E7-7BACBD6273B3}"/>
            </a:ext>
          </a:extLst>
        </xdr:cNvPr>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a:extLst>
            <a:ext uri="{FF2B5EF4-FFF2-40B4-BE49-F238E27FC236}">
              <a16:creationId xmlns:a16="http://schemas.microsoft.com/office/drawing/2014/main" id="{0CE1638C-BB51-4809-A545-5085A2BC1F05}"/>
            </a:ext>
          </a:extLst>
        </xdr:cNvPr>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a:extLst>
            <a:ext uri="{FF2B5EF4-FFF2-40B4-BE49-F238E27FC236}">
              <a16:creationId xmlns:a16="http://schemas.microsoft.com/office/drawing/2014/main" id="{2C4D5EAE-C67A-4B56-871C-3E09A419AAF5}"/>
            </a:ext>
          </a:extLst>
        </xdr:cNvPr>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a:extLst>
            <a:ext uri="{FF2B5EF4-FFF2-40B4-BE49-F238E27FC236}">
              <a16:creationId xmlns:a16="http://schemas.microsoft.com/office/drawing/2014/main" id="{35CEAF18-BE5B-49DE-B15E-161CACDFDDC9}"/>
            </a:ext>
          </a:extLst>
        </xdr:cNvPr>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EA6F20F-AD05-4BB5-8915-524C5DBA12F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24E11BD-879B-4CBA-A25C-EB0D162DC10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E972CA3-7EFF-4F91-9053-E9EA65BA0BD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E840D42-2B08-4829-9DAB-EBCAE11A7D8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2BDDAFC-B2A2-4432-B45B-10FBFC3921F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74" name="楕円 73">
          <a:extLst>
            <a:ext uri="{FF2B5EF4-FFF2-40B4-BE49-F238E27FC236}">
              <a16:creationId xmlns:a16="http://schemas.microsoft.com/office/drawing/2014/main" id="{99E7E382-B41B-4329-9A97-2989CBBD74FC}"/>
            </a:ext>
          </a:extLst>
        </xdr:cNvPr>
        <xdr:cNvSpPr/>
      </xdr:nvSpPr>
      <xdr:spPr>
        <a:xfrm>
          <a:off x="45847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46644</xdr:rowOff>
    </xdr:from>
    <xdr:ext cx="405111" cy="259045"/>
    <xdr:sp macro="" textlink="">
      <xdr:nvSpPr>
        <xdr:cNvPr id="75" name="【道路】&#10;有形固定資産減価償却率該当値テキスト">
          <a:extLst>
            <a:ext uri="{FF2B5EF4-FFF2-40B4-BE49-F238E27FC236}">
              <a16:creationId xmlns:a16="http://schemas.microsoft.com/office/drawing/2014/main" id="{DA72CEB3-09F4-43CE-B805-4F782169BB87}"/>
            </a:ext>
          </a:extLst>
        </xdr:cNvPr>
        <xdr:cNvSpPr txBox="1"/>
      </xdr:nvSpPr>
      <xdr:spPr>
        <a:xfrm>
          <a:off x="4673600" y="6218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169092</xdr:rowOff>
    </xdr:from>
    <xdr:to>
      <xdr:col>20</xdr:col>
      <xdr:colOff>38100</xdr:colOff>
      <xdr:row>37</xdr:row>
      <xdr:rowOff>99242</xdr:rowOff>
    </xdr:to>
    <xdr:sp macro="" textlink="">
      <xdr:nvSpPr>
        <xdr:cNvPr id="76" name="楕円 75">
          <a:extLst>
            <a:ext uri="{FF2B5EF4-FFF2-40B4-BE49-F238E27FC236}">
              <a16:creationId xmlns:a16="http://schemas.microsoft.com/office/drawing/2014/main" id="{625B769A-DA8B-466C-8056-886154847D39}"/>
            </a:ext>
          </a:extLst>
        </xdr:cNvPr>
        <xdr:cNvSpPr/>
      </xdr:nvSpPr>
      <xdr:spPr>
        <a:xfrm>
          <a:off x="37465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48442</xdr:rowOff>
    </xdr:from>
    <xdr:to>
      <xdr:col>24</xdr:col>
      <xdr:colOff>63500</xdr:colOff>
      <xdr:row>37</xdr:row>
      <xdr:rowOff>74567</xdr:rowOff>
    </xdr:to>
    <xdr:cxnSp macro="">
      <xdr:nvCxnSpPr>
        <xdr:cNvPr id="77" name="直線コネクタ 76">
          <a:extLst>
            <a:ext uri="{FF2B5EF4-FFF2-40B4-BE49-F238E27FC236}">
              <a16:creationId xmlns:a16="http://schemas.microsoft.com/office/drawing/2014/main" id="{183417C6-B7AE-4F86-B7BC-9C4D45F02269}"/>
            </a:ext>
          </a:extLst>
        </xdr:cNvPr>
        <xdr:cNvCxnSpPr/>
      </xdr:nvCxnSpPr>
      <xdr:spPr>
        <a:xfrm>
          <a:off x="3797300" y="6392092"/>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141333</xdr:rowOff>
    </xdr:from>
    <xdr:to>
      <xdr:col>15</xdr:col>
      <xdr:colOff>101600</xdr:colOff>
      <xdr:row>37</xdr:row>
      <xdr:rowOff>71483</xdr:rowOff>
    </xdr:to>
    <xdr:sp macro="" textlink="">
      <xdr:nvSpPr>
        <xdr:cNvPr id="78" name="楕円 77">
          <a:extLst>
            <a:ext uri="{FF2B5EF4-FFF2-40B4-BE49-F238E27FC236}">
              <a16:creationId xmlns:a16="http://schemas.microsoft.com/office/drawing/2014/main" id="{4A402E15-A58F-4258-B308-1B85E50DD225}"/>
            </a:ext>
          </a:extLst>
        </xdr:cNvPr>
        <xdr:cNvSpPr/>
      </xdr:nvSpPr>
      <xdr:spPr>
        <a:xfrm>
          <a:off x="2857500" y="631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20683</xdr:rowOff>
    </xdr:from>
    <xdr:to>
      <xdr:col>19</xdr:col>
      <xdr:colOff>177800</xdr:colOff>
      <xdr:row>37</xdr:row>
      <xdr:rowOff>48442</xdr:rowOff>
    </xdr:to>
    <xdr:cxnSp macro="">
      <xdr:nvCxnSpPr>
        <xdr:cNvPr id="79" name="直線コネクタ 78">
          <a:extLst>
            <a:ext uri="{FF2B5EF4-FFF2-40B4-BE49-F238E27FC236}">
              <a16:creationId xmlns:a16="http://schemas.microsoft.com/office/drawing/2014/main" id="{8A0039A5-FFDA-4EC7-A2F9-FF25AD3D72E4}"/>
            </a:ext>
          </a:extLst>
        </xdr:cNvPr>
        <xdr:cNvCxnSpPr/>
      </xdr:nvCxnSpPr>
      <xdr:spPr>
        <a:xfrm>
          <a:off x="2908300" y="636433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118473</xdr:rowOff>
    </xdr:from>
    <xdr:to>
      <xdr:col>10</xdr:col>
      <xdr:colOff>165100</xdr:colOff>
      <xdr:row>37</xdr:row>
      <xdr:rowOff>48623</xdr:rowOff>
    </xdr:to>
    <xdr:sp macro="" textlink="">
      <xdr:nvSpPr>
        <xdr:cNvPr id="80" name="楕円 79">
          <a:extLst>
            <a:ext uri="{FF2B5EF4-FFF2-40B4-BE49-F238E27FC236}">
              <a16:creationId xmlns:a16="http://schemas.microsoft.com/office/drawing/2014/main" id="{449ABB4D-4684-43CD-B724-D3C64D66B2FE}"/>
            </a:ext>
          </a:extLst>
        </xdr:cNvPr>
        <xdr:cNvSpPr/>
      </xdr:nvSpPr>
      <xdr:spPr>
        <a:xfrm>
          <a:off x="1968500" y="62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169273</xdr:rowOff>
    </xdr:from>
    <xdr:to>
      <xdr:col>15</xdr:col>
      <xdr:colOff>50800</xdr:colOff>
      <xdr:row>37</xdr:row>
      <xdr:rowOff>20683</xdr:rowOff>
    </xdr:to>
    <xdr:cxnSp macro="">
      <xdr:nvCxnSpPr>
        <xdr:cNvPr id="81" name="直線コネクタ 80">
          <a:extLst>
            <a:ext uri="{FF2B5EF4-FFF2-40B4-BE49-F238E27FC236}">
              <a16:creationId xmlns:a16="http://schemas.microsoft.com/office/drawing/2014/main" id="{26096929-3BF9-4FD4-BF8C-31A6D6BD6371}"/>
            </a:ext>
          </a:extLst>
        </xdr:cNvPr>
        <xdr:cNvCxnSpPr/>
      </xdr:nvCxnSpPr>
      <xdr:spPr>
        <a:xfrm>
          <a:off x="2019300" y="634147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105410</xdr:rowOff>
    </xdr:from>
    <xdr:to>
      <xdr:col>6</xdr:col>
      <xdr:colOff>38100</xdr:colOff>
      <xdr:row>37</xdr:row>
      <xdr:rowOff>35560</xdr:rowOff>
    </xdr:to>
    <xdr:sp macro="" textlink="">
      <xdr:nvSpPr>
        <xdr:cNvPr id="82" name="楕円 81">
          <a:extLst>
            <a:ext uri="{FF2B5EF4-FFF2-40B4-BE49-F238E27FC236}">
              <a16:creationId xmlns:a16="http://schemas.microsoft.com/office/drawing/2014/main" id="{E50BD158-9F58-4356-9485-0B70B6C34FC9}"/>
            </a:ext>
          </a:extLst>
        </xdr:cNvPr>
        <xdr:cNvSpPr/>
      </xdr:nvSpPr>
      <xdr:spPr>
        <a:xfrm>
          <a:off x="1079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156210</xdr:rowOff>
    </xdr:from>
    <xdr:to>
      <xdr:col>10</xdr:col>
      <xdr:colOff>114300</xdr:colOff>
      <xdr:row>36</xdr:row>
      <xdr:rowOff>169273</xdr:rowOff>
    </xdr:to>
    <xdr:cxnSp macro="">
      <xdr:nvCxnSpPr>
        <xdr:cNvPr id="83" name="直線コネクタ 82">
          <a:extLst>
            <a:ext uri="{FF2B5EF4-FFF2-40B4-BE49-F238E27FC236}">
              <a16:creationId xmlns:a16="http://schemas.microsoft.com/office/drawing/2014/main" id="{C9F7784C-BA5C-487C-9836-D7C8B25E3115}"/>
            </a:ext>
          </a:extLst>
        </xdr:cNvPr>
        <xdr:cNvCxnSpPr/>
      </xdr:nvCxnSpPr>
      <xdr:spPr>
        <a:xfrm>
          <a:off x="1130300" y="632841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84" name="n_1aveValue【道路】&#10;有形固定資産減価償却率">
          <a:extLst>
            <a:ext uri="{FF2B5EF4-FFF2-40B4-BE49-F238E27FC236}">
              <a16:creationId xmlns:a16="http://schemas.microsoft.com/office/drawing/2014/main" id="{DF8E307E-9D15-4B83-8EE9-06117623942D}"/>
            </a:ext>
          </a:extLst>
        </xdr:cNvPr>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5" name="n_2aveValue【道路】&#10;有形固定資産減価償却率">
          <a:extLst>
            <a:ext uri="{FF2B5EF4-FFF2-40B4-BE49-F238E27FC236}">
              <a16:creationId xmlns:a16="http://schemas.microsoft.com/office/drawing/2014/main" id="{ABC6B9F3-9296-4B02-B969-C479A7EE8AC8}"/>
            </a:ext>
          </a:extLst>
        </xdr:cNvPr>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6" name="n_3aveValue【道路】&#10;有形固定資産減価償却率">
          <a:extLst>
            <a:ext uri="{FF2B5EF4-FFF2-40B4-BE49-F238E27FC236}">
              <a16:creationId xmlns:a16="http://schemas.microsoft.com/office/drawing/2014/main" id="{7DF09B90-ACE0-4A39-9466-101D7202FEE7}"/>
            </a:ext>
          </a:extLst>
        </xdr:cNvPr>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170378</xdr:rowOff>
    </xdr:from>
    <xdr:ext cx="405111" cy="259045"/>
    <xdr:sp macro="" textlink="">
      <xdr:nvSpPr>
        <xdr:cNvPr id="87" name="n_4aveValue【道路】&#10;有形固定資産減価償却率">
          <a:extLst>
            <a:ext uri="{FF2B5EF4-FFF2-40B4-BE49-F238E27FC236}">
              <a16:creationId xmlns:a16="http://schemas.microsoft.com/office/drawing/2014/main" id="{BB9ED850-5A47-4EAF-ACE6-5E3546E64005}"/>
            </a:ext>
          </a:extLst>
        </xdr:cNvPr>
        <xdr:cNvSpPr txBox="1"/>
      </xdr:nvSpPr>
      <xdr:spPr>
        <a:xfrm>
          <a:off x="927744"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115769</xdr:rowOff>
    </xdr:from>
    <xdr:ext cx="405111" cy="259045"/>
    <xdr:sp macro="" textlink="">
      <xdr:nvSpPr>
        <xdr:cNvPr id="88" name="n_1mainValue【道路】&#10;有形固定資産減価償却率">
          <a:extLst>
            <a:ext uri="{FF2B5EF4-FFF2-40B4-BE49-F238E27FC236}">
              <a16:creationId xmlns:a16="http://schemas.microsoft.com/office/drawing/2014/main" id="{AA3DC8DF-F94F-4485-8B4C-FBD09E523BC0}"/>
            </a:ext>
          </a:extLst>
        </xdr:cNvPr>
        <xdr:cNvSpPr txBox="1"/>
      </xdr:nvSpPr>
      <xdr:spPr>
        <a:xfrm>
          <a:off x="3582044" y="611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88010</xdr:rowOff>
    </xdr:from>
    <xdr:ext cx="405111" cy="259045"/>
    <xdr:sp macro="" textlink="">
      <xdr:nvSpPr>
        <xdr:cNvPr id="89" name="n_2mainValue【道路】&#10;有形固定資産減価償却率">
          <a:extLst>
            <a:ext uri="{FF2B5EF4-FFF2-40B4-BE49-F238E27FC236}">
              <a16:creationId xmlns:a16="http://schemas.microsoft.com/office/drawing/2014/main" id="{64F0464D-3F02-447A-B970-028E3CEA46AB}"/>
            </a:ext>
          </a:extLst>
        </xdr:cNvPr>
        <xdr:cNvSpPr txBox="1"/>
      </xdr:nvSpPr>
      <xdr:spPr>
        <a:xfrm>
          <a:off x="2705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65150</xdr:rowOff>
    </xdr:from>
    <xdr:ext cx="405111" cy="259045"/>
    <xdr:sp macro="" textlink="">
      <xdr:nvSpPr>
        <xdr:cNvPr id="90" name="n_3mainValue【道路】&#10;有形固定資産減価償却率">
          <a:extLst>
            <a:ext uri="{FF2B5EF4-FFF2-40B4-BE49-F238E27FC236}">
              <a16:creationId xmlns:a16="http://schemas.microsoft.com/office/drawing/2014/main" id="{2F74543D-3594-42AF-8EE6-CC55AA6BDF87}"/>
            </a:ext>
          </a:extLst>
        </xdr:cNvPr>
        <xdr:cNvSpPr txBox="1"/>
      </xdr:nvSpPr>
      <xdr:spPr>
        <a:xfrm>
          <a:off x="1816744" y="606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91" name="n_4mainValue【道路】&#10;有形固定資産減価償却率">
          <a:extLst>
            <a:ext uri="{FF2B5EF4-FFF2-40B4-BE49-F238E27FC236}">
              <a16:creationId xmlns:a16="http://schemas.microsoft.com/office/drawing/2014/main" id="{62F633EA-E30B-42A2-980C-8AD5373BADCF}"/>
            </a:ext>
          </a:extLst>
        </xdr:cNvPr>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6E72C832-C713-4805-A139-FCD67FBA34E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FF9BF7D7-1413-4546-AC6A-A95B44F801D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633ED76-637D-40BC-8CDC-A18235D4FD2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236B30D0-3844-417F-B049-ECE72E7937A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51F7E1CC-C86C-4E6D-ACE2-8DBEFADC833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1CC7EC40-4D62-438F-A942-7152F23E53E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9E314AD5-8BF1-46BA-8036-56C66F2B7B1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65330B20-1496-4243-8E38-AAE7B98DAEC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77B05014-207A-4937-B937-640178F5EE2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BCFCC244-9C01-4F8D-9BFA-EEEF8CB7FF3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62229FDD-F9D2-453E-BD3E-722ECA50A5B5}"/>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2DAC743-D370-41F4-9819-65917E4D6E71}"/>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2D0F01AF-3466-4A72-A822-D0D0998DCF09}"/>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a:extLst>
            <a:ext uri="{FF2B5EF4-FFF2-40B4-BE49-F238E27FC236}">
              <a16:creationId xmlns:a16="http://schemas.microsoft.com/office/drawing/2014/main" id="{A7D93304-C3AC-4A49-94CB-ECDE150032A1}"/>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9205ECF9-95B4-4A41-86DD-3A8C96921AB9}"/>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7C43EE2C-6B81-4A1D-8D99-CFD63D6836C4}"/>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450759CC-AA9E-40AD-9417-124926CA9BB3}"/>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604D5975-7A05-4484-8288-01775497E8E5}"/>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798D2C95-C314-41C3-9D5C-5662BA69EFC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EBCD837F-6173-4BB3-A1DF-0F83CA71D142}"/>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FF1C8DDE-CCB3-4607-AB66-888895D92C5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3" name="直線コネクタ 112">
          <a:extLst>
            <a:ext uri="{FF2B5EF4-FFF2-40B4-BE49-F238E27FC236}">
              <a16:creationId xmlns:a16="http://schemas.microsoft.com/office/drawing/2014/main" id="{B5706766-A28E-456A-B231-ED663BCDBBA1}"/>
            </a:ext>
          </a:extLst>
        </xdr:cNvPr>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4" name="【道路】&#10;一人当たり延長最小値テキスト">
          <a:extLst>
            <a:ext uri="{FF2B5EF4-FFF2-40B4-BE49-F238E27FC236}">
              <a16:creationId xmlns:a16="http://schemas.microsoft.com/office/drawing/2014/main" id="{207A22D5-DFAB-45D6-98DC-AEFD250368BB}"/>
            </a:ext>
          </a:extLst>
        </xdr:cNvPr>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5" name="直線コネクタ 114">
          <a:extLst>
            <a:ext uri="{FF2B5EF4-FFF2-40B4-BE49-F238E27FC236}">
              <a16:creationId xmlns:a16="http://schemas.microsoft.com/office/drawing/2014/main" id="{0F5DDA4F-FD02-4BF0-8138-D46041ED96A2}"/>
            </a:ext>
          </a:extLst>
        </xdr:cNvPr>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6" name="【道路】&#10;一人当たり延長最大値テキスト">
          <a:extLst>
            <a:ext uri="{FF2B5EF4-FFF2-40B4-BE49-F238E27FC236}">
              <a16:creationId xmlns:a16="http://schemas.microsoft.com/office/drawing/2014/main" id="{C31D0B39-4A62-4BA5-A39C-25F4E0F5B5BA}"/>
            </a:ext>
          </a:extLst>
        </xdr:cNvPr>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7" name="直線コネクタ 116">
          <a:extLst>
            <a:ext uri="{FF2B5EF4-FFF2-40B4-BE49-F238E27FC236}">
              <a16:creationId xmlns:a16="http://schemas.microsoft.com/office/drawing/2014/main" id="{7911C4AF-8BA1-4EBC-9ABE-864F5DAB9AED}"/>
            </a:ext>
          </a:extLst>
        </xdr:cNvPr>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43403</xdr:rowOff>
    </xdr:from>
    <xdr:ext cx="534377" cy="259045"/>
    <xdr:sp macro="" textlink="">
      <xdr:nvSpPr>
        <xdr:cNvPr id="118" name="【道路】&#10;一人当たり延長平均値テキスト">
          <a:extLst>
            <a:ext uri="{FF2B5EF4-FFF2-40B4-BE49-F238E27FC236}">
              <a16:creationId xmlns:a16="http://schemas.microsoft.com/office/drawing/2014/main" id="{6682CF70-D929-4647-B536-D8E5FB2786B9}"/>
            </a:ext>
          </a:extLst>
        </xdr:cNvPr>
        <xdr:cNvSpPr txBox="1"/>
      </xdr:nvSpPr>
      <xdr:spPr>
        <a:xfrm>
          <a:off x="10515600" y="6729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9" name="フローチャート: 判断 118">
          <a:extLst>
            <a:ext uri="{FF2B5EF4-FFF2-40B4-BE49-F238E27FC236}">
              <a16:creationId xmlns:a16="http://schemas.microsoft.com/office/drawing/2014/main" id="{9C367907-2413-4AFF-A164-CACB8BFBE301}"/>
            </a:ext>
          </a:extLst>
        </xdr:cNvPr>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20" name="フローチャート: 判断 119">
          <a:extLst>
            <a:ext uri="{FF2B5EF4-FFF2-40B4-BE49-F238E27FC236}">
              <a16:creationId xmlns:a16="http://schemas.microsoft.com/office/drawing/2014/main" id="{6DBCA644-AAE9-4D25-92FC-6CC3DBBC9FD1}"/>
            </a:ext>
          </a:extLst>
        </xdr:cNvPr>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21" name="フローチャート: 判断 120">
          <a:extLst>
            <a:ext uri="{FF2B5EF4-FFF2-40B4-BE49-F238E27FC236}">
              <a16:creationId xmlns:a16="http://schemas.microsoft.com/office/drawing/2014/main" id="{FD37C208-6630-43B3-93A2-8BCAD213E9A2}"/>
            </a:ext>
          </a:extLst>
        </xdr:cNvPr>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22" name="フローチャート: 判断 121">
          <a:extLst>
            <a:ext uri="{FF2B5EF4-FFF2-40B4-BE49-F238E27FC236}">
              <a16:creationId xmlns:a16="http://schemas.microsoft.com/office/drawing/2014/main" id="{3183B185-62C8-4E1F-8A01-064D1C96182E}"/>
            </a:ext>
          </a:extLst>
        </xdr:cNvPr>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3" name="フローチャート: 判断 122">
          <a:extLst>
            <a:ext uri="{FF2B5EF4-FFF2-40B4-BE49-F238E27FC236}">
              <a16:creationId xmlns:a16="http://schemas.microsoft.com/office/drawing/2014/main" id="{DEA32FE7-C9AE-4043-AD7D-41BEF1E4EEF7}"/>
            </a:ext>
          </a:extLst>
        </xdr:cNvPr>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251CB0EB-3530-4766-BB15-790710C0F41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44F4F3F-A543-4742-847D-A535554D81A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C1438C5-E6AD-4C05-BFFB-146754A7BBF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C7CB689-C717-48F8-9670-C9873176E48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8CEA01F-B41C-42EA-9FA5-A787C84BB57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165989</xdr:rowOff>
    </xdr:from>
    <xdr:to>
      <xdr:col>55</xdr:col>
      <xdr:colOff>50800</xdr:colOff>
      <xdr:row>41</xdr:row>
      <xdr:rowOff>96139</xdr:rowOff>
    </xdr:to>
    <xdr:sp macro="" textlink="">
      <xdr:nvSpPr>
        <xdr:cNvPr id="129" name="楕円 128">
          <a:extLst>
            <a:ext uri="{FF2B5EF4-FFF2-40B4-BE49-F238E27FC236}">
              <a16:creationId xmlns:a16="http://schemas.microsoft.com/office/drawing/2014/main" id="{43D2E718-76F0-422A-BA36-594C31C0F100}"/>
            </a:ext>
          </a:extLst>
        </xdr:cNvPr>
        <xdr:cNvSpPr/>
      </xdr:nvSpPr>
      <xdr:spPr>
        <a:xfrm>
          <a:off x="10426700" y="702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80916</xdr:rowOff>
    </xdr:from>
    <xdr:ext cx="469744" cy="259045"/>
    <xdr:sp macro="" textlink="">
      <xdr:nvSpPr>
        <xdr:cNvPr id="130" name="【道路】&#10;一人当たり延長該当値テキスト">
          <a:extLst>
            <a:ext uri="{FF2B5EF4-FFF2-40B4-BE49-F238E27FC236}">
              <a16:creationId xmlns:a16="http://schemas.microsoft.com/office/drawing/2014/main" id="{5B8F4BE7-AEDF-4260-9333-62D8B0775B44}"/>
            </a:ext>
          </a:extLst>
        </xdr:cNvPr>
        <xdr:cNvSpPr txBox="1"/>
      </xdr:nvSpPr>
      <xdr:spPr>
        <a:xfrm>
          <a:off x="10515600" y="693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165669</xdr:rowOff>
    </xdr:from>
    <xdr:to>
      <xdr:col>50</xdr:col>
      <xdr:colOff>165100</xdr:colOff>
      <xdr:row>41</xdr:row>
      <xdr:rowOff>95819</xdr:rowOff>
    </xdr:to>
    <xdr:sp macro="" textlink="">
      <xdr:nvSpPr>
        <xdr:cNvPr id="131" name="楕円 130">
          <a:extLst>
            <a:ext uri="{FF2B5EF4-FFF2-40B4-BE49-F238E27FC236}">
              <a16:creationId xmlns:a16="http://schemas.microsoft.com/office/drawing/2014/main" id="{0EFBD6C9-3F11-49EC-9098-248935F8BFA7}"/>
            </a:ext>
          </a:extLst>
        </xdr:cNvPr>
        <xdr:cNvSpPr/>
      </xdr:nvSpPr>
      <xdr:spPr>
        <a:xfrm>
          <a:off x="9588500" y="702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45019</xdr:rowOff>
    </xdr:from>
    <xdr:to>
      <xdr:col>55</xdr:col>
      <xdr:colOff>0</xdr:colOff>
      <xdr:row>41</xdr:row>
      <xdr:rowOff>45339</xdr:rowOff>
    </xdr:to>
    <xdr:cxnSp macro="">
      <xdr:nvCxnSpPr>
        <xdr:cNvPr id="132" name="直線コネクタ 131">
          <a:extLst>
            <a:ext uri="{FF2B5EF4-FFF2-40B4-BE49-F238E27FC236}">
              <a16:creationId xmlns:a16="http://schemas.microsoft.com/office/drawing/2014/main" id="{6505F593-1A57-4030-8324-6306FC21C75E}"/>
            </a:ext>
          </a:extLst>
        </xdr:cNvPr>
        <xdr:cNvCxnSpPr/>
      </xdr:nvCxnSpPr>
      <xdr:spPr>
        <a:xfrm>
          <a:off x="9639300" y="7074469"/>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165724</xdr:rowOff>
    </xdr:from>
    <xdr:to>
      <xdr:col>46</xdr:col>
      <xdr:colOff>38100</xdr:colOff>
      <xdr:row>41</xdr:row>
      <xdr:rowOff>95874</xdr:rowOff>
    </xdr:to>
    <xdr:sp macro="" textlink="">
      <xdr:nvSpPr>
        <xdr:cNvPr id="133" name="楕円 132">
          <a:extLst>
            <a:ext uri="{FF2B5EF4-FFF2-40B4-BE49-F238E27FC236}">
              <a16:creationId xmlns:a16="http://schemas.microsoft.com/office/drawing/2014/main" id="{8FDF6A69-3F0B-4490-9140-24D8FA07E5C4}"/>
            </a:ext>
          </a:extLst>
        </xdr:cNvPr>
        <xdr:cNvSpPr/>
      </xdr:nvSpPr>
      <xdr:spPr>
        <a:xfrm>
          <a:off x="8699500" y="702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45019</xdr:rowOff>
    </xdr:from>
    <xdr:to>
      <xdr:col>50</xdr:col>
      <xdr:colOff>114300</xdr:colOff>
      <xdr:row>41</xdr:row>
      <xdr:rowOff>45074</xdr:rowOff>
    </xdr:to>
    <xdr:cxnSp macro="">
      <xdr:nvCxnSpPr>
        <xdr:cNvPr id="134" name="直線コネクタ 133">
          <a:extLst>
            <a:ext uri="{FF2B5EF4-FFF2-40B4-BE49-F238E27FC236}">
              <a16:creationId xmlns:a16="http://schemas.microsoft.com/office/drawing/2014/main" id="{E87823A1-7D1A-44EB-BD71-D411A6CB82C4}"/>
            </a:ext>
          </a:extLst>
        </xdr:cNvPr>
        <xdr:cNvCxnSpPr/>
      </xdr:nvCxnSpPr>
      <xdr:spPr>
        <a:xfrm flipV="1">
          <a:off x="8750300" y="7074469"/>
          <a:ext cx="889000" cy="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161591</xdr:rowOff>
    </xdr:from>
    <xdr:to>
      <xdr:col>41</xdr:col>
      <xdr:colOff>101600</xdr:colOff>
      <xdr:row>41</xdr:row>
      <xdr:rowOff>91741</xdr:rowOff>
    </xdr:to>
    <xdr:sp macro="" textlink="">
      <xdr:nvSpPr>
        <xdr:cNvPr id="135" name="楕円 134">
          <a:extLst>
            <a:ext uri="{FF2B5EF4-FFF2-40B4-BE49-F238E27FC236}">
              <a16:creationId xmlns:a16="http://schemas.microsoft.com/office/drawing/2014/main" id="{CD67280F-E7F2-445A-8634-584793ACE0AE}"/>
            </a:ext>
          </a:extLst>
        </xdr:cNvPr>
        <xdr:cNvSpPr/>
      </xdr:nvSpPr>
      <xdr:spPr>
        <a:xfrm>
          <a:off x="7810500" y="701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40941</xdr:rowOff>
    </xdr:from>
    <xdr:to>
      <xdr:col>45</xdr:col>
      <xdr:colOff>177800</xdr:colOff>
      <xdr:row>41</xdr:row>
      <xdr:rowOff>45074</xdr:rowOff>
    </xdr:to>
    <xdr:cxnSp macro="">
      <xdr:nvCxnSpPr>
        <xdr:cNvPr id="136" name="直線コネクタ 135">
          <a:extLst>
            <a:ext uri="{FF2B5EF4-FFF2-40B4-BE49-F238E27FC236}">
              <a16:creationId xmlns:a16="http://schemas.microsoft.com/office/drawing/2014/main" id="{37C90E99-DC1F-4BFB-9C86-8B2CE93D9F3C}"/>
            </a:ext>
          </a:extLst>
        </xdr:cNvPr>
        <xdr:cNvCxnSpPr/>
      </xdr:nvCxnSpPr>
      <xdr:spPr>
        <a:xfrm>
          <a:off x="7861300" y="7070391"/>
          <a:ext cx="889000" cy="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166117</xdr:rowOff>
    </xdr:from>
    <xdr:to>
      <xdr:col>36</xdr:col>
      <xdr:colOff>165100</xdr:colOff>
      <xdr:row>41</xdr:row>
      <xdr:rowOff>96267</xdr:rowOff>
    </xdr:to>
    <xdr:sp macro="" textlink="">
      <xdr:nvSpPr>
        <xdr:cNvPr id="137" name="楕円 136">
          <a:extLst>
            <a:ext uri="{FF2B5EF4-FFF2-40B4-BE49-F238E27FC236}">
              <a16:creationId xmlns:a16="http://schemas.microsoft.com/office/drawing/2014/main" id="{1B95E00B-C185-4BD3-A0BE-BBB303DB67F5}"/>
            </a:ext>
          </a:extLst>
        </xdr:cNvPr>
        <xdr:cNvSpPr/>
      </xdr:nvSpPr>
      <xdr:spPr>
        <a:xfrm>
          <a:off x="6921500" y="702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40941</xdr:rowOff>
    </xdr:from>
    <xdr:to>
      <xdr:col>41</xdr:col>
      <xdr:colOff>50800</xdr:colOff>
      <xdr:row>41</xdr:row>
      <xdr:rowOff>45467</xdr:rowOff>
    </xdr:to>
    <xdr:cxnSp macro="">
      <xdr:nvCxnSpPr>
        <xdr:cNvPr id="138" name="直線コネクタ 137">
          <a:extLst>
            <a:ext uri="{FF2B5EF4-FFF2-40B4-BE49-F238E27FC236}">
              <a16:creationId xmlns:a16="http://schemas.microsoft.com/office/drawing/2014/main" id="{98548357-EEFB-4343-B7A3-64AC4A310A09}"/>
            </a:ext>
          </a:extLst>
        </xdr:cNvPr>
        <xdr:cNvCxnSpPr/>
      </xdr:nvCxnSpPr>
      <xdr:spPr>
        <a:xfrm flipV="1">
          <a:off x="6972300" y="7070391"/>
          <a:ext cx="8890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144679</xdr:rowOff>
    </xdr:from>
    <xdr:ext cx="534377" cy="259045"/>
    <xdr:sp macro="" textlink="">
      <xdr:nvSpPr>
        <xdr:cNvPr id="139" name="n_1aveValue【道路】&#10;一人当たり延長">
          <a:extLst>
            <a:ext uri="{FF2B5EF4-FFF2-40B4-BE49-F238E27FC236}">
              <a16:creationId xmlns:a16="http://schemas.microsoft.com/office/drawing/2014/main" id="{F769140E-36ED-46D2-9C54-7F6D14DDC8F4}"/>
            </a:ext>
          </a:extLst>
        </xdr:cNvPr>
        <xdr:cNvSpPr txBox="1"/>
      </xdr:nvSpPr>
      <xdr:spPr>
        <a:xfrm>
          <a:off x="9359411" y="665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159081</xdr:rowOff>
    </xdr:from>
    <xdr:ext cx="534377" cy="259045"/>
    <xdr:sp macro="" textlink="">
      <xdr:nvSpPr>
        <xdr:cNvPr id="140" name="n_2aveValue【道路】&#10;一人当たり延長">
          <a:extLst>
            <a:ext uri="{FF2B5EF4-FFF2-40B4-BE49-F238E27FC236}">
              <a16:creationId xmlns:a16="http://schemas.microsoft.com/office/drawing/2014/main" id="{CEEA1C5B-9D54-41C3-AAB3-EBAE131941AF}"/>
            </a:ext>
          </a:extLst>
        </xdr:cNvPr>
        <xdr:cNvSpPr txBox="1"/>
      </xdr:nvSpPr>
      <xdr:spPr>
        <a:xfrm>
          <a:off x="8483111" y="667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156365</xdr:rowOff>
    </xdr:from>
    <xdr:ext cx="534377" cy="259045"/>
    <xdr:sp macro="" textlink="">
      <xdr:nvSpPr>
        <xdr:cNvPr id="141" name="n_3aveValue【道路】&#10;一人当たり延長">
          <a:extLst>
            <a:ext uri="{FF2B5EF4-FFF2-40B4-BE49-F238E27FC236}">
              <a16:creationId xmlns:a16="http://schemas.microsoft.com/office/drawing/2014/main" id="{5019B990-52F5-4B00-8825-3B20CE8A3867}"/>
            </a:ext>
          </a:extLst>
        </xdr:cNvPr>
        <xdr:cNvSpPr txBox="1"/>
      </xdr:nvSpPr>
      <xdr:spPr>
        <a:xfrm>
          <a:off x="7594111" y="66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3779</xdr:rowOff>
    </xdr:from>
    <xdr:ext cx="534377" cy="259045"/>
    <xdr:sp macro="" textlink="">
      <xdr:nvSpPr>
        <xdr:cNvPr id="142" name="n_4aveValue【道路】&#10;一人当たり延長">
          <a:extLst>
            <a:ext uri="{FF2B5EF4-FFF2-40B4-BE49-F238E27FC236}">
              <a16:creationId xmlns:a16="http://schemas.microsoft.com/office/drawing/2014/main" id="{23C71979-5274-4C3F-A239-B3FA71E9287C}"/>
            </a:ext>
          </a:extLst>
        </xdr:cNvPr>
        <xdr:cNvSpPr txBox="1"/>
      </xdr:nvSpPr>
      <xdr:spPr>
        <a:xfrm>
          <a:off x="6705111" y="66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86946</xdr:rowOff>
    </xdr:from>
    <xdr:ext cx="469744" cy="259045"/>
    <xdr:sp macro="" textlink="">
      <xdr:nvSpPr>
        <xdr:cNvPr id="143" name="n_1mainValue【道路】&#10;一人当たり延長">
          <a:extLst>
            <a:ext uri="{FF2B5EF4-FFF2-40B4-BE49-F238E27FC236}">
              <a16:creationId xmlns:a16="http://schemas.microsoft.com/office/drawing/2014/main" id="{AD7790FD-BBAB-421C-8406-B4FE589122EE}"/>
            </a:ext>
          </a:extLst>
        </xdr:cNvPr>
        <xdr:cNvSpPr txBox="1"/>
      </xdr:nvSpPr>
      <xdr:spPr>
        <a:xfrm>
          <a:off x="9391727" y="711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87001</xdr:rowOff>
    </xdr:from>
    <xdr:ext cx="469744" cy="259045"/>
    <xdr:sp macro="" textlink="">
      <xdr:nvSpPr>
        <xdr:cNvPr id="144" name="n_2mainValue【道路】&#10;一人当たり延長">
          <a:extLst>
            <a:ext uri="{FF2B5EF4-FFF2-40B4-BE49-F238E27FC236}">
              <a16:creationId xmlns:a16="http://schemas.microsoft.com/office/drawing/2014/main" id="{7C1571C9-5762-4A19-A25E-4C06B859372B}"/>
            </a:ext>
          </a:extLst>
        </xdr:cNvPr>
        <xdr:cNvSpPr txBox="1"/>
      </xdr:nvSpPr>
      <xdr:spPr>
        <a:xfrm>
          <a:off x="8515427" y="7116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82868</xdr:rowOff>
    </xdr:from>
    <xdr:ext cx="534377" cy="259045"/>
    <xdr:sp macro="" textlink="">
      <xdr:nvSpPr>
        <xdr:cNvPr id="145" name="n_3mainValue【道路】&#10;一人当たり延長">
          <a:extLst>
            <a:ext uri="{FF2B5EF4-FFF2-40B4-BE49-F238E27FC236}">
              <a16:creationId xmlns:a16="http://schemas.microsoft.com/office/drawing/2014/main" id="{C80CE036-AE78-45F0-BC69-B8ED0B6E6F6B}"/>
            </a:ext>
          </a:extLst>
        </xdr:cNvPr>
        <xdr:cNvSpPr txBox="1"/>
      </xdr:nvSpPr>
      <xdr:spPr>
        <a:xfrm>
          <a:off x="7594111" y="711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87394</xdr:rowOff>
    </xdr:from>
    <xdr:ext cx="469744" cy="259045"/>
    <xdr:sp macro="" textlink="">
      <xdr:nvSpPr>
        <xdr:cNvPr id="146" name="n_4mainValue【道路】&#10;一人当たり延長">
          <a:extLst>
            <a:ext uri="{FF2B5EF4-FFF2-40B4-BE49-F238E27FC236}">
              <a16:creationId xmlns:a16="http://schemas.microsoft.com/office/drawing/2014/main" id="{9E5D790C-535F-4A22-85EB-BAADD441E196}"/>
            </a:ext>
          </a:extLst>
        </xdr:cNvPr>
        <xdr:cNvSpPr txBox="1"/>
      </xdr:nvSpPr>
      <xdr:spPr>
        <a:xfrm>
          <a:off x="6737427" y="7116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1021FE08-BBD8-4817-A1D2-960AF54F1D0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5E5E82B3-B00D-48F5-AA3E-A6E1968F100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EF5815C9-6FFE-4E2E-85C3-54EB68D7751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98FF2DD-0F58-4DB2-9E5B-17B4E948411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35098CC-9F20-4337-9927-680C80B381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E2AC4458-B9CF-4898-8C41-B0A1A044E7F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D2D2E907-F931-41F7-8F3C-DF5B045BB29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35E55875-59CA-42B6-9F42-10B23693662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C5C02A7B-D041-4F2C-9CAF-5049DDED4FD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4BC2DE3F-5190-4B26-8185-A15FD78C4F5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399084A7-7B6C-453E-B8CC-1B2A5BEAECB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8E261CED-EF3B-41DA-9706-1AA94383BE31}"/>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a:extLst>
            <a:ext uri="{FF2B5EF4-FFF2-40B4-BE49-F238E27FC236}">
              <a16:creationId xmlns:a16="http://schemas.microsoft.com/office/drawing/2014/main" id="{0E95AFA0-6FA5-4257-B88C-93C5BA633B7E}"/>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11CB3E48-19EE-4078-8B6A-AB5E51020DD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651A6F4F-2985-4254-BD30-97869C12664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4BCD2CBF-B349-4952-B7D2-A381BDD2553C}"/>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203212A1-1FA7-41F7-8DD4-B405D1F0582F}"/>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C67B4CE7-F792-462C-8F60-5AE6E601E22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8FD04A2C-D97F-427B-A7A4-88001691817D}"/>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51392BFC-E591-4E6F-B3E7-7F719CDAD80D}"/>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a:extLst>
            <a:ext uri="{FF2B5EF4-FFF2-40B4-BE49-F238E27FC236}">
              <a16:creationId xmlns:a16="http://schemas.microsoft.com/office/drawing/2014/main" id="{E96B09A0-762D-4467-9149-A3F16DA957E1}"/>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5D68D31A-D860-40A9-BC28-309EFA65E2A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118AB929-5030-46E2-BEC4-725646532E6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70" name="直線コネクタ 169">
          <a:extLst>
            <a:ext uri="{FF2B5EF4-FFF2-40B4-BE49-F238E27FC236}">
              <a16:creationId xmlns:a16="http://schemas.microsoft.com/office/drawing/2014/main" id="{DFA61DF5-3A76-48F6-A06C-1F270540994E}"/>
            </a:ext>
          </a:extLst>
        </xdr:cNvPr>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D28A9C7E-5485-4DCE-B319-CABAF5C7F8DA}"/>
            </a:ext>
          </a:extLst>
        </xdr:cNvPr>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72" name="直線コネクタ 171">
          <a:extLst>
            <a:ext uri="{FF2B5EF4-FFF2-40B4-BE49-F238E27FC236}">
              <a16:creationId xmlns:a16="http://schemas.microsoft.com/office/drawing/2014/main" id="{F469D46F-4D5C-4CE1-8A5A-4BFEA4C1FCE8}"/>
            </a:ext>
          </a:extLst>
        </xdr:cNvPr>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a:extLst>
            <a:ext uri="{FF2B5EF4-FFF2-40B4-BE49-F238E27FC236}">
              <a16:creationId xmlns:a16="http://schemas.microsoft.com/office/drawing/2014/main" id="{C0337E81-1891-4081-8BAA-D84D1C5BFA95}"/>
            </a:ext>
          </a:extLst>
        </xdr:cNvPr>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a:extLst>
            <a:ext uri="{FF2B5EF4-FFF2-40B4-BE49-F238E27FC236}">
              <a16:creationId xmlns:a16="http://schemas.microsoft.com/office/drawing/2014/main" id="{65023365-D699-4629-81D3-6E3F893803BD}"/>
            </a:ext>
          </a:extLst>
        </xdr:cNvPr>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146702</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B4097234-5DA3-4471-8057-32E8DB964F4E}"/>
            </a:ext>
          </a:extLst>
        </xdr:cNvPr>
        <xdr:cNvSpPr txBox="1"/>
      </xdr:nvSpPr>
      <xdr:spPr>
        <a:xfrm>
          <a:off x="4673600" y="10605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6" name="フローチャート: 判断 175">
          <a:extLst>
            <a:ext uri="{FF2B5EF4-FFF2-40B4-BE49-F238E27FC236}">
              <a16:creationId xmlns:a16="http://schemas.microsoft.com/office/drawing/2014/main" id="{932D9282-BDB7-4324-A943-2458E984C8DA}"/>
            </a:ext>
          </a:extLst>
        </xdr:cNvPr>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7" name="フローチャート: 判断 176">
          <a:extLst>
            <a:ext uri="{FF2B5EF4-FFF2-40B4-BE49-F238E27FC236}">
              <a16:creationId xmlns:a16="http://schemas.microsoft.com/office/drawing/2014/main" id="{F9A96322-1AF9-4592-9D42-9E6418DF673C}"/>
            </a:ext>
          </a:extLst>
        </xdr:cNvPr>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8" name="フローチャート: 判断 177">
          <a:extLst>
            <a:ext uri="{FF2B5EF4-FFF2-40B4-BE49-F238E27FC236}">
              <a16:creationId xmlns:a16="http://schemas.microsoft.com/office/drawing/2014/main" id="{2B6BBD6B-EA1E-4E0B-B94B-BB18A63471DD}"/>
            </a:ext>
          </a:extLst>
        </xdr:cNvPr>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9" name="フローチャート: 判断 178">
          <a:extLst>
            <a:ext uri="{FF2B5EF4-FFF2-40B4-BE49-F238E27FC236}">
              <a16:creationId xmlns:a16="http://schemas.microsoft.com/office/drawing/2014/main" id="{C92EAE60-E806-4F97-93CC-CA85D22D5D07}"/>
            </a:ext>
          </a:extLst>
        </xdr:cNvPr>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80" name="フローチャート: 判断 179">
          <a:extLst>
            <a:ext uri="{FF2B5EF4-FFF2-40B4-BE49-F238E27FC236}">
              <a16:creationId xmlns:a16="http://schemas.microsoft.com/office/drawing/2014/main" id="{350A818F-DF6B-4D27-9CC7-0C82AA96A6BC}"/>
            </a:ext>
          </a:extLst>
        </xdr:cNvPr>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30F9D869-3CCF-45BA-8CA8-2A3B4F2324C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45D8A66B-4D6D-4B8B-9982-30F82D02564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7D789519-5BF9-4D29-BCF2-7EE3676B73C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A494F13-3A79-428D-8895-D6D130772FF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FC7B166-6879-44AE-9421-6AD62C97AE7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63500</xdr:rowOff>
    </xdr:from>
    <xdr:to>
      <xdr:col>24</xdr:col>
      <xdr:colOff>114300</xdr:colOff>
      <xdr:row>60</xdr:row>
      <xdr:rowOff>165100</xdr:rowOff>
    </xdr:to>
    <xdr:sp macro="" textlink="">
      <xdr:nvSpPr>
        <xdr:cNvPr id="186" name="楕円 185">
          <a:extLst>
            <a:ext uri="{FF2B5EF4-FFF2-40B4-BE49-F238E27FC236}">
              <a16:creationId xmlns:a16="http://schemas.microsoft.com/office/drawing/2014/main" id="{089A565C-1622-4B25-B4D3-00CB2B591613}"/>
            </a:ext>
          </a:extLst>
        </xdr:cNvPr>
        <xdr:cNvSpPr/>
      </xdr:nvSpPr>
      <xdr:spPr>
        <a:xfrm>
          <a:off x="4584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86377</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B3D8C20A-FB1A-4BCC-923A-7ABC4D6B0736}"/>
            </a:ext>
          </a:extLst>
        </xdr:cNvPr>
        <xdr:cNvSpPr txBox="1"/>
      </xdr:nvSpPr>
      <xdr:spPr>
        <a:xfrm>
          <a:off x="4673600" y="1020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31115</xdr:rowOff>
    </xdr:from>
    <xdr:to>
      <xdr:col>20</xdr:col>
      <xdr:colOff>38100</xdr:colOff>
      <xdr:row>60</xdr:row>
      <xdr:rowOff>132715</xdr:rowOff>
    </xdr:to>
    <xdr:sp macro="" textlink="">
      <xdr:nvSpPr>
        <xdr:cNvPr id="188" name="楕円 187">
          <a:extLst>
            <a:ext uri="{FF2B5EF4-FFF2-40B4-BE49-F238E27FC236}">
              <a16:creationId xmlns:a16="http://schemas.microsoft.com/office/drawing/2014/main" id="{DBB87BFE-2CD2-4BA4-BFE2-6241D1D3E4E2}"/>
            </a:ext>
          </a:extLst>
        </xdr:cNvPr>
        <xdr:cNvSpPr/>
      </xdr:nvSpPr>
      <xdr:spPr>
        <a:xfrm>
          <a:off x="3746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81915</xdr:rowOff>
    </xdr:from>
    <xdr:to>
      <xdr:col>24</xdr:col>
      <xdr:colOff>63500</xdr:colOff>
      <xdr:row>60</xdr:row>
      <xdr:rowOff>114300</xdr:rowOff>
    </xdr:to>
    <xdr:cxnSp macro="">
      <xdr:nvCxnSpPr>
        <xdr:cNvPr id="189" name="直線コネクタ 188">
          <a:extLst>
            <a:ext uri="{FF2B5EF4-FFF2-40B4-BE49-F238E27FC236}">
              <a16:creationId xmlns:a16="http://schemas.microsoft.com/office/drawing/2014/main" id="{55A68A3B-5860-4EA8-B794-A52C6F44C428}"/>
            </a:ext>
          </a:extLst>
        </xdr:cNvPr>
        <xdr:cNvCxnSpPr/>
      </xdr:nvCxnSpPr>
      <xdr:spPr>
        <a:xfrm>
          <a:off x="3797300" y="1036891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2540</xdr:rowOff>
    </xdr:from>
    <xdr:to>
      <xdr:col>15</xdr:col>
      <xdr:colOff>101600</xdr:colOff>
      <xdr:row>60</xdr:row>
      <xdr:rowOff>104140</xdr:rowOff>
    </xdr:to>
    <xdr:sp macro="" textlink="">
      <xdr:nvSpPr>
        <xdr:cNvPr id="190" name="楕円 189">
          <a:extLst>
            <a:ext uri="{FF2B5EF4-FFF2-40B4-BE49-F238E27FC236}">
              <a16:creationId xmlns:a16="http://schemas.microsoft.com/office/drawing/2014/main" id="{108E3B65-3221-4C97-ACD5-4B71039E644C}"/>
            </a:ext>
          </a:extLst>
        </xdr:cNvPr>
        <xdr:cNvSpPr/>
      </xdr:nvSpPr>
      <xdr:spPr>
        <a:xfrm>
          <a:off x="2857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53340</xdr:rowOff>
    </xdr:from>
    <xdr:to>
      <xdr:col>19</xdr:col>
      <xdr:colOff>177800</xdr:colOff>
      <xdr:row>60</xdr:row>
      <xdr:rowOff>81915</xdr:rowOff>
    </xdr:to>
    <xdr:cxnSp macro="">
      <xdr:nvCxnSpPr>
        <xdr:cNvPr id="191" name="直線コネクタ 190">
          <a:extLst>
            <a:ext uri="{FF2B5EF4-FFF2-40B4-BE49-F238E27FC236}">
              <a16:creationId xmlns:a16="http://schemas.microsoft.com/office/drawing/2014/main" id="{052144CC-59F4-472B-AB39-161684D12672}"/>
            </a:ext>
          </a:extLst>
        </xdr:cNvPr>
        <xdr:cNvCxnSpPr/>
      </xdr:nvCxnSpPr>
      <xdr:spPr>
        <a:xfrm>
          <a:off x="2908300" y="103403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141605</xdr:rowOff>
    </xdr:from>
    <xdr:to>
      <xdr:col>10</xdr:col>
      <xdr:colOff>165100</xdr:colOff>
      <xdr:row>60</xdr:row>
      <xdr:rowOff>71755</xdr:rowOff>
    </xdr:to>
    <xdr:sp macro="" textlink="">
      <xdr:nvSpPr>
        <xdr:cNvPr id="192" name="楕円 191">
          <a:extLst>
            <a:ext uri="{FF2B5EF4-FFF2-40B4-BE49-F238E27FC236}">
              <a16:creationId xmlns:a16="http://schemas.microsoft.com/office/drawing/2014/main" id="{2C611DED-F38E-4072-88B3-58B4D29F5B90}"/>
            </a:ext>
          </a:extLst>
        </xdr:cNvPr>
        <xdr:cNvSpPr/>
      </xdr:nvSpPr>
      <xdr:spPr>
        <a:xfrm>
          <a:off x="1968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20955</xdr:rowOff>
    </xdr:from>
    <xdr:to>
      <xdr:col>15</xdr:col>
      <xdr:colOff>50800</xdr:colOff>
      <xdr:row>60</xdr:row>
      <xdr:rowOff>53340</xdr:rowOff>
    </xdr:to>
    <xdr:cxnSp macro="">
      <xdr:nvCxnSpPr>
        <xdr:cNvPr id="193" name="直線コネクタ 192">
          <a:extLst>
            <a:ext uri="{FF2B5EF4-FFF2-40B4-BE49-F238E27FC236}">
              <a16:creationId xmlns:a16="http://schemas.microsoft.com/office/drawing/2014/main" id="{BF55A7BD-8B72-46ED-AB9B-A162AFE01BA1}"/>
            </a:ext>
          </a:extLst>
        </xdr:cNvPr>
        <xdr:cNvCxnSpPr/>
      </xdr:nvCxnSpPr>
      <xdr:spPr>
        <a:xfrm>
          <a:off x="2019300" y="103079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122555</xdr:rowOff>
    </xdr:from>
    <xdr:to>
      <xdr:col>6</xdr:col>
      <xdr:colOff>38100</xdr:colOff>
      <xdr:row>60</xdr:row>
      <xdr:rowOff>52705</xdr:rowOff>
    </xdr:to>
    <xdr:sp macro="" textlink="">
      <xdr:nvSpPr>
        <xdr:cNvPr id="194" name="楕円 193">
          <a:extLst>
            <a:ext uri="{FF2B5EF4-FFF2-40B4-BE49-F238E27FC236}">
              <a16:creationId xmlns:a16="http://schemas.microsoft.com/office/drawing/2014/main" id="{BA6E9EDD-729F-4C6A-8DE0-56BA99C5113E}"/>
            </a:ext>
          </a:extLst>
        </xdr:cNvPr>
        <xdr:cNvSpPr/>
      </xdr:nvSpPr>
      <xdr:spPr>
        <a:xfrm>
          <a:off x="1079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1905</xdr:rowOff>
    </xdr:from>
    <xdr:to>
      <xdr:col>10</xdr:col>
      <xdr:colOff>114300</xdr:colOff>
      <xdr:row>60</xdr:row>
      <xdr:rowOff>20955</xdr:rowOff>
    </xdr:to>
    <xdr:cxnSp macro="">
      <xdr:nvCxnSpPr>
        <xdr:cNvPr id="195" name="直線コネクタ 194">
          <a:extLst>
            <a:ext uri="{FF2B5EF4-FFF2-40B4-BE49-F238E27FC236}">
              <a16:creationId xmlns:a16="http://schemas.microsoft.com/office/drawing/2014/main" id="{961997EC-2D71-4E65-98EE-975A4E5C7A68}"/>
            </a:ext>
          </a:extLst>
        </xdr:cNvPr>
        <xdr:cNvCxnSpPr/>
      </xdr:nvCxnSpPr>
      <xdr:spPr>
        <a:xfrm>
          <a:off x="1130300" y="1028890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62882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D8CAA4BE-8161-483D-8A6B-2875196DBF0A}"/>
            </a:ext>
          </a:extLst>
        </xdr:cNvPr>
        <xdr:cNvSpPr txBox="1"/>
      </xdr:nvSpPr>
      <xdr:spPr>
        <a:xfrm>
          <a:off x="35820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34307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F7DFC14E-0019-4258-86F2-A7900FEC06E3}"/>
            </a:ext>
          </a:extLst>
        </xdr:cNvPr>
        <xdr:cNvSpPr txBox="1"/>
      </xdr:nvSpPr>
      <xdr:spPr>
        <a:xfrm>
          <a:off x="2705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055A62F1-CC89-493B-AF0B-D3BE5E3A422A}"/>
            </a:ext>
          </a:extLst>
        </xdr:cNvPr>
        <xdr:cNvSpPr txBox="1"/>
      </xdr:nvSpPr>
      <xdr:spPr>
        <a:xfrm>
          <a:off x="1816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137177</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B286B57E-8582-4CB1-BE06-8D5DC266A7A9}"/>
            </a:ext>
          </a:extLst>
        </xdr:cNvPr>
        <xdr:cNvSpPr txBox="1"/>
      </xdr:nvSpPr>
      <xdr:spPr>
        <a:xfrm>
          <a:off x="927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149242</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DF99C92E-4944-4CE0-890D-02947EE47FD3}"/>
            </a:ext>
          </a:extLst>
        </xdr:cNvPr>
        <xdr:cNvSpPr txBox="1"/>
      </xdr:nvSpPr>
      <xdr:spPr>
        <a:xfrm>
          <a:off x="35820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120667</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53AD810D-E78D-4614-B1E7-5F1E835CAA5F}"/>
            </a:ext>
          </a:extLst>
        </xdr:cNvPr>
        <xdr:cNvSpPr txBox="1"/>
      </xdr:nvSpPr>
      <xdr:spPr>
        <a:xfrm>
          <a:off x="2705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88282</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67239B9C-2AB1-4113-84FA-86C4D785CD4C}"/>
            </a:ext>
          </a:extLst>
        </xdr:cNvPr>
        <xdr:cNvSpPr txBox="1"/>
      </xdr:nvSpPr>
      <xdr:spPr>
        <a:xfrm>
          <a:off x="1816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2734FBAC-C759-4542-B65F-433AB73F88DE}"/>
            </a:ext>
          </a:extLst>
        </xdr:cNvPr>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FAA41F1C-2A6C-4074-83F6-0A963369462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9A4309E-6354-4A44-99B3-6F5E4819038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847DE1AC-E434-4A38-A5DC-0B0DDF0A86C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BBA1C376-7C3B-4526-A24F-65D672100AE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3E973E08-7F75-4C23-9814-280E6383663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E73F9FE-A3AB-41F9-AC8F-47D25004642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202E8C2E-DFE5-4B0A-874C-F648B114272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50927ABF-F962-4EF6-937C-1A4B8DB3CB7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DEFDC03A-7BA9-4572-9CCD-7880ACA6279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D4C289C2-E992-4E94-96CD-52CD33F0D85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3360385B-B0E2-42BD-BABB-9BF47D9C97AE}"/>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a16="http://schemas.microsoft.com/office/drawing/2014/main" id="{96E2D010-04FB-4C41-A4E6-EF2E892DF8F3}"/>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627AEB2C-8432-43F7-B129-719B0F773EA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a:extLst>
            <a:ext uri="{FF2B5EF4-FFF2-40B4-BE49-F238E27FC236}">
              <a16:creationId xmlns:a16="http://schemas.microsoft.com/office/drawing/2014/main" id="{4FAAEDD6-F763-4E6D-80A6-85ECEB5CC7C8}"/>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3E7E0DA4-975A-4DF3-A13C-155B34698402}"/>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a:extLst>
            <a:ext uri="{FF2B5EF4-FFF2-40B4-BE49-F238E27FC236}">
              <a16:creationId xmlns:a16="http://schemas.microsoft.com/office/drawing/2014/main" id="{B435AA63-27ED-4471-B0AA-EB98D75857B3}"/>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3074E7C9-D98E-496F-842D-E2415EFC48E1}"/>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a:extLst>
            <a:ext uri="{FF2B5EF4-FFF2-40B4-BE49-F238E27FC236}">
              <a16:creationId xmlns:a16="http://schemas.microsoft.com/office/drawing/2014/main" id="{3F357EC6-E211-4630-B168-12D4E56AB03F}"/>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63DBAE27-5911-45C8-8E5C-6D90AFBDBB8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a:extLst>
            <a:ext uri="{FF2B5EF4-FFF2-40B4-BE49-F238E27FC236}">
              <a16:creationId xmlns:a16="http://schemas.microsoft.com/office/drawing/2014/main" id="{8DE206D5-23E8-4D09-A28A-4CE4AAA65CA4}"/>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64D63C38-3006-42B2-8E51-F88BE4B2E39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25" name="直線コネクタ 224">
          <a:extLst>
            <a:ext uri="{FF2B5EF4-FFF2-40B4-BE49-F238E27FC236}">
              <a16:creationId xmlns:a16="http://schemas.microsoft.com/office/drawing/2014/main" id="{4A7B192B-DDEE-486D-B4EE-A46791707389}"/>
            </a:ext>
          </a:extLst>
        </xdr:cNvPr>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26" name="【橋りょう・トンネル】&#10;一人当たり有形固定資産（償却資産）額最小値テキスト">
          <a:extLst>
            <a:ext uri="{FF2B5EF4-FFF2-40B4-BE49-F238E27FC236}">
              <a16:creationId xmlns:a16="http://schemas.microsoft.com/office/drawing/2014/main" id="{C8808138-E6AB-45A5-89D5-DAF74410520B}"/>
            </a:ext>
          </a:extLst>
        </xdr:cNvPr>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27" name="直線コネクタ 226">
          <a:extLst>
            <a:ext uri="{FF2B5EF4-FFF2-40B4-BE49-F238E27FC236}">
              <a16:creationId xmlns:a16="http://schemas.microsoft.com/office/drawing/2014/main" id="{7B344E35-8261-496B-95B7-91BAF4AB8B32}"/>
            </a:ext>
          </a:extLst>
        </xdr:cNvPr>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28" name="【橋りょう・トンネル】&#10;一人当たり有形固定資産（償却資産）額最大値テキスト">
          <a:extLst>
            <a:ext uri="{FF2B5EF4-FFF2-40B4-BE49-F238E27FC236}">
              <a16:creationId xmlns:a16="http://schemas.microsoft.com/office/drawing/2014/main" id="{E3302F88-4802-4A71-8DE1-2E01673A52EA}"/>
            </a:ext>
          </a:extLst>
        </xdr:cNvPr>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9" name="直線コネクタ 228">
          <a:extLst>
            <a:ext uri="{FF2B5EF4-FFF2-40B4-BE49-F238E27FC236}">
              <a16:creationId xmlns:a16="http://schemas.microsoft.com/office/drawing/2014/main" id="{4403F081-5EDE-4B1C-8F0E-ECBF3E29EE7F}"/>
            </a:ext>
          </a:extLst>
        </xdr:cNvPr>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151678</xdr:rowOff>
    </xdr:from>
    <xdr:ext cx="599010" cy="259045"/>
    <xdr:sp macro="" textlink="">
      <xdr:nvSpPr>
        <xdr:cNvPr id="230" name="【橋りょう・トンネル】&#10;一人当たり有形固定資産（償却資産）額平均値テキスト">
          <a:extLst>
            <a:ext uri="{FF2B5EF4-FFF2-40B4-BE49-F238E27FC236}">
              <a16:creationId xmlns:a16="http://schemas.microsoft.com/office/drawing/2014/main" id="{4465F336-36E9-44DB-B71D-8E7F142C517F}"/>
            </a:ext>
          </a:extLst>
        </xdr:cNvPr>
        <xdr:cNvSpPr txBox="1"/>
      </xdr:nvSpPr>
      <xdr:spPr>
        <a:xfrm>
          <a:off x="10515600" y="10438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31" name="フローチャート: 判断 230">
          <a:extLst>
            <a:ext uri="{FF2B5EF4-FFF2-40B4-BE49-F238E27FC236}">
              <a16:creationId xmlns:a16="http://schemas.microsoft.com/office/drawing/2014/main" id="{51D7EDB3-7995-4495-89A8-81084DF73BE0}"/>
            </a:ext>
          </a:extLst>
        </xdr:cNvPr>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32" name="フローチャート: 判断 231">
          <a:extLst>
            <a:ext uri="{FF2B5EF4-FFF2-40B4-BE49-F238E27FC236}">
              <a16:creationId xmlns:a16="http://schemas.microsoft.com/office/drawing/2014/main" id="{95547719-D698-4DC7-96AC-09382C1AD570}"/>
            </a:ext>
          </a:extLst>
        </xdr:cNvPr>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33" name="フローチャート: 判断 232">
          <a:extLst>
            <a:ext uri="{FF2B5EF4-FFF2-40B4-BE49-F238E27FC236}">
              <a16:creationId xmlns:a16="http://schemas.microsoft.com/office/drawing/2014/main" id="{721F0BAB-19DA-4F87-A13F-678890B86050}"/>
            </a:ext>
          </a:extLst>
        </xdr:cNvPr>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34" name="フローチャート: 判断 233">
          <a:extLst>
            <a:ext uri="{FF2B5EF4-FFF2-40B4-BE49-F238E27FC236}">
              <a16:creationId xmlns:a16="http://schemas.microsoft.com/office/drawing/2014/main" id="{4DA4997C-BFA3-4594-8B00-8792388FBA93}"/>
            </a:ext>
          </a:extLst>
        </xdr:cNvPr>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35" name="フローチャート: 判断 234">
          <a:extLst>
            <a:ext uri="{FF2B5EF4-FFF2-40B4-BE49-F238E27FC236}">
              <a16:creationId xmlns:a16="http://schemas.microsoft.com/office/drawing/2014/main" id="{F0AABD36-C929-4668-9875-37D2A2313B1D}"/>
            </a:ext>
          </a:extLst>
        </xdr:cNvPr>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43A5A91B-5A2B-4108-9651-A26E64C9F16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1C3CA90D-3444-4DD0-B74A-9953BAFCE7F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D997C836-8C83-45C0-A76A-87A3C07713F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F613B43C-7894-462A-9259-42A0CFA9ACB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551CAEBD-12B2-4291-8111-23BA66A5BCE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88191</xdr:rowOff>
    </xdr:from>
    <xdr:to>
      <xdr:col>55</xdr:col>
      <xdr:colOff>50800</xdr:colOff>
      <xdr:row>63</xdr:row>
      <xdr:rowOff>18341</xdr:rowOff>
    </xdr:to>
    <xdr:sp macro="" textlink="">
      <xdr:nvSpPr>
        <xdr:cNvPr id="241" name="楕円 240">
          <a:extLst>
            <a:ext uri="{FF2B5EF4-FFF2-40B4-BE49-F238E27FC236}">
              <a16:creationId xmlns:a16="http://schemas.microsoft.com/office/drawing/2014/main" id="{00220289-E925-4EB2-AE0C-7351A911BF1F}"/>
            </a:ext>
          </a:extLst>
        </xdr:cNvPr>
        <xdr:cNvSpPr/>
      </xdr:nvSpPr>
      <xdr:spPr>
        <a:xfrm>
          <a:off x="10426700" y="1071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66618</xdr:rowOff>
    </xdr:from>
    <xdr:ext cx="599010" cy="259045"/>
    <xdr:sp macro="" textlink="">
      <xdr:nvSpPr>
        <xdr:cNvPr id="242" name="【橋りょう・トンネル】&#10;一人当たり有形固定資産（償却資産）額該当値テキスト">
          <a:extLst>
            <a:ext uri="{FF2B5EF4-FFF2-40B4-BE49-F238E27FC236}">
              <a16:creationId xmlns:a16="http://schemas.microsoft.com/office/drawing/2014/main" id="{1246E633-B153-4BF0-A4D6-243AA811E2A5}"/>
            </a:ext>
          </a:extLst>
        </xdr:cNvPr>
        <xdr:cNvSpPr txBox="1"/>
      </xdr:nvSpPr>
      <xdr:spPr>
        <a:xfrm>
          <a:off x="10515600" y="1069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87356</xdr:rowOff>
    </xdr:from>
    <xdr:to>
      <xdr:col>50</xdr:col>
      <xdr:colOff>165100</xdr:colOff>
      <xdr:row>63</xdr:row>
      <xdr:rowOff>17506</xdr:rowOff>
    </xdr:to>
    <xdr:sp macro="" textlink="">
      <xdr:nvSpPr>
        <xdr:cNvPr id="243" name="楕円 242">
          <a:extLst>
            <a:ext uri="{FF2B5EF4-FFF2-40B4-BE49-F238E27FC236}">
              <a16:creationId xmlns:a16="http://schemas.microsoft.com/office/drawing/2014/main" id="{EDACED4A-9589-48FD-9CCA-5ABCA98F613A}"/>
            </a:ext>
          </a:extLst>
        </xdr:cNvPr>
        <xdr:cNvSpPr/>
      </xdr:nvSpPr>
      <xdr:spPr>
        <a:xfrm>
          <a:off x="9588500" y="1071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138156</xdr:rowOff>
    </xdr:from>
    <xdr:to>
      <xdr:col>55</xdr:col>
      <xdr:colOff>0</xdr:colOff>
      <xdr:row>62</xdr:row>
      <xdr:rowOff>138991</xdr:rowOff>
    </xdr:to>
    <xdr:cxnSp macro="">
      <xdr:nvCxnSpPr>
        <xdr:cNvPr id="244" name="直線コネクタ 243">
          <a:extLst>
            <a:ext uri="{FF2B5EF4-FFF2-40B4-BE49-F238E27FC236}">
              <a16:creationId xmlns:a16="http://schemas.microsoft.com/office/drawing/2014/main" id="{C5B364EC-4813-417D-8598-90EFDDD524C3}"/>
            </a:ext>
          </a:extLst>
        </xdr:cNvPr>
        <xdr:cNvCxnSpPr/>
      </xdr:nvCxnSpPr>
      <xdr:spPr>
        <a:xfrm>
          <a:off x="9639300" y="10768056"/>
          <a:ext cx="838200" cy="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88141</xdr:rowOff>
    </xdr:from>
    <xdr:to>
      <xdr:col>46</xdr:col>
      <xdr:colOff>38100</xdr:colOff>
      <xdr:row>63</xdr:row>
      <xdr:rowOff>18291</xdr:rowOff>
    </xdr:to>
    <xdr:sp macro="" textlink="">
      <xdr:nvSpPr>
        <xdr:cNvPr id="245" name="楕円 244">
          <a:extLst>
            <a:ext uri="{FF2B5EF4-FFF2-40B4-BE49-F238E27FC236}">
              <a16:creationId xmlns:a16="http://schemas.microsoft.com/office/drawing/2014/main" id="{FA7FD0A3-067D-44A3-930E-7AAD8E7DC58E}"/>
            </a:ext>
          </a:extLst>
        </xdr:cNvPr>
        <xdr:cNvSpPr/>
      </xdr:nvSpPr>
      <xdr:spPr>
        <a:xfrm>
          <a:off x="8699500" y="1071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138156</xdr:rowOff>
    </xdr:from>
    <xdr:to>
      <xdr:col>50</xdr:col>
      <xdr:colOff>114300</xdr:colOff>
      <xdr:row>62</xdr:row>
      <xdr:rowOff>138941</xdr:rowOff>
    </xdr:to>
    <xdr:cxnSp macro="">
      <xdr:nvCxnSpPr>
        <xdr:cNvPr id="246" name="直線コネクタ 245">
          <a:extLst>
            <a:ext uri="{FF2B5EF4-FFF2-40B4-BE49-F238E27FC236}">
              <a16:creationId xmlns:a16="http://schemas.microsoft.com/office/drawing/2014/main" id="{32B0B27A-577A-40EE-BCDC-24F0D50B29AA}"/>
            </a:ext>
          </a:extLst>
        </xdr:cNvPr>
        <xdr:cNvCxnSpPr/>
      </xdr:nvCxnSpPr>
      <xdr:spPr>
        <a:xfrm flipV="1">
          <a:off x="8750300" y="10768056"/>
          <a:ext cx="889000" cy="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87373</xdr:rowOff>
    </xdr:from>
    <xdr:to>
      <xdr:col>41</xdr:col>
      <xdr:colOff>101600</xdr:colOff>
      <xdr:row>63</xdr:row>
      <xdr:rowOff>17523</xdr:rowOff>
    </xdr:to>
    <xdr:sp macro="" textlink="">
      <xdr:nvSpPr>
        <xdr:cNvPr id="247" name="楕円 246">
          <a:extLst>
            <a:ext uri="{FF2B5EF4-FFF2-40B4-BE49-F238E27FC236}">
              <a16:creationId xmlns:a16="http://schemas.microsoft.com/office/drawing/2014/main" id="{C799FA47-3991-4EB3-AA6F-9B28A9CC6650}"/>
            </a:ext>
          </a:extLst>
        </xdr:cNvPr>
        <xdr:cNvSpPr/>
      </xdr:nvSpPr>
      <xdr:spPr>
        <a:xfrm>
          <a:off x="7810500" y="1071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138173</xdr:rowOff>
    </xdr:from>
    <xdr:to>
      <xdr:col>45</xdr:col>
      <xdr:colOff>177800</xdr:colOff>
      <xdr:row>62</xdr:row>
      <xdr:rowOff>138941</xdr:rowOff>
    </xdr:to>
    <xdr:cxnSp macro="">
      <xdr:nvCxnSpPr>
        <xdr:cNvPr id="248" name="直線コネクタ 247">
          <a:extLst>
            <a:ext uri="{FF2B5EF4-FFF2-40B4-BE49-F238E27FC236}">
              <a16:creationId xmlns:a16="http://schemas.microsoft.com/office/drawing/2014/main" id="{7D92A6A5-0F14-402F-B1A1-DA0853677A2D}"/>
            </a:ext>
          </a:extLst>
        </xdr:cNvPr>
        <xdr:cNvCxnSpPr/>
      </xdr:nvCxnSpPr>
      <xdr:spPr>
        <a:xfrm>
          <a:off x="7861300" y="10768073"/>
          <a:ext cx="889000" cy="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90945</xdr:rowOff>
    </xdr:from>
    <xdr:to>
      <xdr:col>36</xdr:col>
      <xdr:colOff>165100</xdr:colOff>
      <xdr:row>63</xdr:row>
      <xdr:rowOff>21095</xdr:rowOff>
    </xdr:to>
    <xdr:sp macro="" textlink="">
      <xdr:nvSpPr>
        <xdr:cNvPr id="249" name="楕円 248">
          <a:extLst>
            <a:ext uri="{FF2B5EF4-FFF2-40B4-BE49-F238E27FC236}">
              <a16:creationId xmlns:a16="http://schemas.microsoft.com/office/drawing/2014/main" id="{BFEC30F6-8211-4985-9D6C-B6062D28342B}"/>
            </a:ext>
          </a:extLst>
        </xdr:cNvPr>
        <xdr:cNvSpPr/>
      </xdr:nvSpPr>
      <xdr:spPr>
        <a:xfrm>
          <a:off x="6921500" y="1072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138173</xdr:rowOff>
    </xdr:from>
    <xdr:to>
      <xdr:col>41</xdr:col>
      <xdr:colOff>50800</xdr:colOff>
      <xdr:row>62</xdr:row>
      <xdr:rowOff>141745</xdr:rowOff>
    </xdr:to>
    <xdr:cxnSp macro="">
      <xdr:nvCxnSpPr>
        <xdr:cNvPr id="250" name="直線コネクタ 249">
          <a:extLst>
            <a:ext uri="{FF2B5EF4-FFF2-40B4-BE49-F238E27FC236}">
              <a16:creationId xmlns:a16="http://schemas.microsoft.com/office/drawing/2014/main" id="{11CAFF0B-FF17-4725-BD1B-0E97E362644B}"/>
            </a:ext>
          </a:extLst>
        </xdr:cNvPr>
        <xdr:cNvCxnSpPr/>
      </xdr:nvCxnSpPr>
      <xdr:spPr>
        <a:xfrm flipV="1">
          <a:off x="6972300" y="10768073"/>
          <a:ext cx="889000" cy="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75023</xdr:rowOff>
    </xdr:from>
    <xdr:ext cx="599010" cy="259045"/>
    <xdr:sp macro="" textlink="">
      <xdr:nvSpPr>
        <xdr:cNvPr id="251" name="n_1aveValue【橋りょう・トンネル】&#10;一人当たり有形固定資産（償却資産）額">
          <a:extLst>
            <a:ext uri="{FF2B5EF4-FFF2-40B4-BE49-F238E27FC236}">
              <a16:creationId xmlns:a16="http://schemas.microsoft.com/office/drawing/2014/main" id="{79F0A809-1BE2-47F9-A862-FB77811AED2B}"/>
            </a:ext>
          </a:extLst>
        </xdr:cNvPr>
        <xdr:cNvSpPr txBox="1"/>
      </xdr:nvSpPr>
      <xdr:spPr>
        <a:xfrm>
          <a:off x="9327095" y="1036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84396</xdr:rowOff>
    </xdr:from>
    <xdr:ext cx="599010" cy="259045"/>
    <xdr:sp macro="" textlink="">
      <xdr:nvSpPr>
        <xdr:cNvPr id="252" name="n_2aveValue【橋りょう・トンネル】&#10;一人当たり有形固定資産（償却資産）額">
          <a:extLst>
            <a:ext uri="{FF2B5EF4-FFF2-40B4-BE49-F238E27FC236}">
              <a16:creationId xmlns:a16="http://schemas.microsoft.com/office/drawing/2014/main" id="{03E3E5FA-685D-4409-9617-5D96433E5021}"/>
            </a:ext>
          </a:extLst>
        </xdr:cNvPr>
        <xdr:cNvSpPr txBox="1"/>
      </xdr:nvSpPr>
      <xdr:spPr>
        <a:xfrm>
          <a:off x="84507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93994</xdr:rowOff>
    </xdr:from>
    <xdr:ext cx="599010" cy="259045"/>
    <xdr:sp macro="" textlink="">
      <xdr:nvSpPr>
        <xdr:cNvPr id="253" name="n_3aveValue【橋りょう・トンネル】&#10;一人当たり有形固定資産（償却資産）額">
          <a:extLst>
            <a:ext uri="{FF2B5EF4-FFF2-40B4-BE49-F238E27FC236}">
              <a16:creationId xmlns:a16="http://schemas.microsoft.com/office/drawing/2014/main" id="{AF634F59-9F9C-4E73-B3D7-DBAE0DB907F0}"/>
            </a:ext>
          </a:extLst>
        </xdr:cNvPr>
        <xdr:cNvSpPr txBox="1"/>
      </xdr:nvSpPr>
      <xdr:spPr>
        <a:xfrm>
          <a:off x="7561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163536</xdr:rowOff>
    </xdr:from>
    <xdr:ext cx="599010" cy="259045"/>
    <xdr:sp macro="" textlink="">
      <xdr:nvSpPr>
        <xdr:cNvPr id="254" name="n_4aveValue【橋りょう・トンネル】&#10;一人当たり有形固定資産（償却資産）額">
          <a:extLst>
            <a:ext uri="{FF2B5EF4-FFF2-40B4-BE49-F238E27FC236}">
              <a16:creationId xmlns:a16="http://schemas.microsoft.com/office/drawing/2014/main" id="{1E9F2B89-9F24-4774-951B-51D5FFFE2E5A}"/>
            </a:ext>
          </a:extLst>
        </xdr:cNvPr>
        <xdr:cNvSpPr txBox="1"/>
      </xdr:nvSpPr>
      <xdr:spPr>
        <a:xfrm>
          <a:off x="6672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8633</xdr:rowOff>
    </xdr:from>
    <xdr:ext cx="599010" cy="259045"/>
    <xdr:sp macro="" textlink="">
      <xdr:nvSpPr>
        <xdr:cNvPr id="255" name="n_1mainValue【橋りょう・トンネル】&#10;一人当たり有形固定資産（償却資産）額">
          <a:extLst>
            <a:ext uri="{FF2B5EF4-FFF2-40B4-BE49-F238E27FC236}">
              <a16:creationId xmlns:a16="http://schemas.microsoft.com/office/drawing/2014/main" id="{0FF42BA5-DB4E-4E3F-964F-6F88FC7A1452}"/>
            </a:ext>
          </a:extLst>
        </xdr:cNvPr>
        <xdr:cNvSpPr txBox="1"/>
      </xdr:nvSpPr>
      <xdr:spPr>
        <a:xfrm>
          <a:off x="9327095" y="10809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9418</xdr:rowOff>
    </xdr:from>
    <xdr:ext cx="599010" cy="259045"/>
    <xdr:sp macro="" textlink="">
      <xdr:nvSpPr>
        <xdr:cNvPr id="256" name="n_2mainValue【橋りょう・トンネル】&#10;一人当たり有形固定資産（償却資産）額">
          <a:extLst>
            <a:ext uri="{FF2B5EF4-FFF2-40B4-BE49-F238E27FC236}">
              <a16:creationId xmlns:a16="http://schemas.microsoft.com/office/drawing/2014/main" id="{A6DD536B-39A9-4D03-8760-E2B328D8BD42}"/>
            </a:ext>
          </a:extLst>
        </xdr:cNvPr>
        <xdr:cNvSpPr txBox="1"/>
      </xdr:nvSpPr>
      <xdr:spPr>
        <a:xfrm>
          <a:off x="8450795" y="10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8650</xdr:rowOff>
    </xdr:from>
    <xdr:ext cx="599010" cy="259045"/>
    <xdr:sp macro="" textlink="">
      <xdr:nvSpPr>
        <xdr:cNvPr id="257" name="n_3mainValue【橋りょう・トンネル】&#10;一人当たり有形固定資産（償却資産）額">
          <a:extLst>
            <a:ext uri="{FF2B5EF4-FFF2-40B4-BE49-F238E27FC236}">
              <a16:creationId xmlns:a16="http://schemas.microsoft.com/office/drawing/2014/main" id="{90B42B6B-1C77-4B5B-A04F-9228C13C7C5F}"/>
            </a:ext>
          </a:extLst>
        </xdr:cNvPr>
        <xdr:cNvSpPr txBox="1"/>
      </xdr:nvSpPr>
      <xdr:spPr>
        <a:xfrm>
          <a:off x="7561795" y="10810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12222</xdr:rowOff>
    </xdr:from>
    <xdr:ext cx="599010" cy="259045"/>
    <xdr:sp macro="" textlink="">
      <xdr:nvSpPr>
        <xdr:cNvPr id="258" name="n_4mainValue【橋りょう・トンネル】&#10;一人当たり有形固定資産（償却資産）額">
          <a:extLst>
            <a:ext uri="{FF2B5EF4-FFF2-40B4-BE49-F238E27FC236}">
              <a16:creationId xmlns:a16="http://schemas.microsoft.com/office/drawing/2014/main" id="{53D8FC79-7AB1-4F8B-A65B-F1A3A85AB4B0}"/>
            </a:ext>
          </a:extLst>
        </xdr:cNvPr>
        <xdr:cNvSpPr txBox="1"/>
      </xdr:nvSpPr>
      <xdr:spPr>
        <a:xfrm>
          <a:off x="6672795" y="10813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4FE5D9F-D0D0-48B4-A8A5-AB83494C37C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C5ADC292-93C2-4033-B23C-18455F02F25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C601202E-371A-421A-8C46-42DF834C59D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ED3D3E9D-7C85-49F4-AD4F-1FC761ED584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9463E85-F8BD-48F3-B5C8-13DC9576A00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354ACEE4-D7CA-49FC-A381-953E937E5EB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DD9546C5-29C0-47C1-8860-03494CD6A18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A4DC4743-4BD7-4669-A665-27B66C304AA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3D6AA77D-C1C3-4048-9005-98417BB6CFE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FAEAC8D6-4CFF-48FF-9135-10AB77DE28C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F5ED62B3-E892-457B-96BC-454E155CE2B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id="{3717CE4E-905D-4CC0-A624-9546291803E5}"/>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id="{4424802F-251E-40AF-83B9-536189014E26}"/>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id="{5DADE813-771C-47FD-8218-52F8D62E2C9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id="{793E5967-899B-4163-B3C8-C410CF38E3F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id="{EFE19A6C-B6D1-4F88-9C76-134D4CA9EED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id="{D6704958-20DF-46C0-ABCE-49DD75E3BA7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id="{84AD9CE0-A486-4316-9806-46D3C0B0448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id="{CC222422-AC75-489C-AD42-B412B98C3E5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id="{66354BDF-FFFE-43F3-BEE3-1C37BE8131F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id="{32D11A38-1E18-46B8-BF4B-E6272FAEABB9}"/>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F28C8ADE-9316-4A62-A7A7-FD1A3694250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id="{7ADED928-6229-4C30-A260-91EEAF726133}"/>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id="{C2881369-E3C3-48F9-A67E-26B8EDFDCD6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83" name="直線コネクタ 282">
          <a:extLst>
            <a:ext uri="{FF2B5EF4-FFF2-40B4-BE49-F238E27FC236}">
              <a16:creationId xmlns:a16="http://schemas.microsoft.com/office/drawing/2014/main" id="{A439369F-9885-47DC-B64E-03F043A61413}"/>
            </a:ext>
          </a:extLst>
        </xdr:cNvPr>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a:extLst>
            <a:ext uri="{FF2B5EF4-FFF2-40B4-BE49-F238E27FC236}">
              <a16:creationId xmlns:a16="http://schemas.microsoft.com/office/drawing/2014/main" id="{75A6BEB7-C5D1-478C-89F3-A2D656BF0A3F}"/>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a16="http://schemas.microsoft.com/office/drawing/2014/main" id="{653430E1-5219-4D5A-93F0-B360C0AEF6B4}"/>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86" name="【公営住宅】&#10;有形固定資産減価償却率最大値テキスト">
          <a:extLst>
            <a:ext uri="{FF2B5EF4-FFF2-40B4-BE49-F238E27FC236}">
              <a16:creationId xmlns:a16="http://schemas.microsoft.com/office/drawing/2014/main" id="{F64F73FA-A6C0-416A-93D9-FF82E5CA4AC6}"/>
            </a:ext>
          </a:extLst>
        </xdr:cNvPr>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87" name="直線コネクタ 286">
          <a:extLst>
            <a:ext uri="{FF2B5EF4-FFF2-40B4-BE49-F238E27FC236}">
              <a16:creationId xmlns:a16="http://schemas.microsoft.com/office/drawing/2014/main" id="{1FECF4AA-8219-4DE7-AE65-3EFA91AF40D9}"/>
            </a:ext>
          </a:extLst>
        </xdr:cNvPr>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88" name="【公営住宅】&#10;有形固定資産減価償却率平均値テキスト">
          <a:extLst>
            <a:ext uri="{FF2B5EF4-FFF2-40B4-BE49-F238E27FC236}">
              <a16:creationId xmlns:a16="http://schemas.microsoft.com/office/drawing/2014/main" id="{B2B83E5F-0AE1-4C3F-8175-DE4D4BF4991A}"/>
            </a:ext>
          </a:extLst>
        </xdr:cNvPr>
        <xdr:cNvSpPr txBox="1"/>
      </xdr:nvSpPr>
      <xdr:spPr>
        <a:xfrm>
          <a:off x="46736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a:extLst>
            <a:ext uri="{FF2B5EF4-FFF2-40B4-BE49-F238E27FC236}">
              <a16:creationId xmlns:a16="http://schemas.microsoft.com/office/drawing/2014/main" id="{97407D01-33FA-4CEC-B0F9-F4F9826D7AE7}"/>
            </a:ext>
          </a:extLst>
        </xdr:cNvPr>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90" name="フローチャート: 判断 289">
          <a:extLst>
            <a:ext uri="{FF2B5EF4-FFF2-40B4-BE49-F238E27FC236}">
              <a16:creationId xmlns:a16="http://schemas.microsoft.com/office/drawing/2014/main" id="{73B48719-2CBD-43AE-8D6C-704232C3FEB4}"/>
            </a:ext>
          </a:extLst>
        </xdr:cNvPr>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91" name="フローチャート: 判断 290">
          <a:extLst>
            <a:ext uri="{FF2B5EF4-FFF2-40B4-BE49-F238E27FC236}">
              <a16:creationId xmlns:a16="http://schemas.microsoft.com/office/drawing/2014/main" id="{6F8B5967-7F05-49FC-A33F-13EBDD965280}"/>
            </a:ext>
          </a:extLst>
        </xdr:cNvPr>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a:extLst>
            <a:ext uri="{FF2B5EF4-FFF2-40B4-BE49-F238E27FC236}">
              <a16:creationId xmlns:a16="http://schemas.microsoft.com/office/drawing/2014/main" id="{CCB9F72D-07C2-4F54-98A7-1C08CB4E41F5}"/>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93" name="フローチャート: 判断 292">
          <a:extLst>
            <a:ext uri="{FF2B5EF4-FFF2-40B4-BE49-F238E27FC236}">
              <a16:creationId xmlns:a16="http://schemas.microsoft.com/office/drawing/2014/main" id="{DB3B174C-0A26-4FDB-967F-06F5FD06250C}"/>
            </a:ext>
          </a:extLst>
        </xdr:cNvPr>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6227B66F-D403-44B5-9123-46FD9BB9C7F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C023644A-B1CB-47C3-87D2-E2289DBDE96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C5D7AB2E-2A9A-42B9-AF06-2A9018C04BC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6766FFBE-91B8-4872-AD67-DF8EB598B15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5DD1C180-C619-443E-90FE-5312322FCD2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122555</xdr:rowOff>
    </xdr:from>
    <xdr:to>
      <xdr:col>24</xdr:col>
      <xdr:colOff>114300</xdr:colOff>
      <xdr:row>81</xdr:row>
      <xdr:rowOff>52705</xdr:rowOff>
    </xdr:to>
    <xdr:sp macro="" textlink="">
      <xdr:nvSpPr>
        <xdr:cNvPr id="299" name="楕円 298">
          <a:extLst>
            <a:ext uri="{FF2B5EF4-FFF2-40B4-BE49-F238E27FC236}">
              <a16:creationId xmlns:a16="http://schemas.microsoft.com/office/drawing/2014/main" id="{F5DC9903-2E3D-479B-9785-47167F860943}"/>
            </a:ext>
          </a:extLst>
        </xdr:cNvPr>
        <xdr:cNvSpPr/>
      </xdr:nvSpPr>
      <xdr:spPr>
        <a:xfrm>
          <a:off x="4584700" y="1383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145432</xdr:rowOff>
    </xdr:from>
    <xdr:ext cx="405111" cy="259045"/>
    <xdr:sp macro="" textlink="">
      <xdr:nvSpPr>
        <xdr:cNvPr id="300" name="【公営住宅】&#10;有形固定資産減価償却率該当値テキスト">
          <a:extLst>
            <a:ext uri="{FF2B5EF4-FFF2-40B4-BE49-F238E27FC236}">
              <a16:creationId xmlns:a16="http://schemas.microsoft.com/office/drawing/2014/main" id="{82273B1B-61F9-4B3D-AACB-6F4B61A71ED6}"/>
            </a:ext>
          </a:extLst>
        </xdr:cNvPr>
        <xdr:cNvSpPr txBox="1"/>
      </xdr:nvSpPr>
      <xdr:spPr>
        <a:xfrm>
          <a:off x="4673600"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86361</xdr:rowOff>
    </xdr:from>
    <xdr:to>
      <xdr:col>20</xdr:col>
      <xdr:colOff>38100</xdr:colOff>
      <xdr:row>81</xdr:row>
      <xdr:rowOff>16511</xdr:rowOff>
    </xdr:to>
    <xdr:sp macro="" textlink="">
      <xdr:nvSpPr>
        <xdr:cNvPr id="301" name="楕円 300">
          <a:extLst>
            <a:ext uri="{FF2B5EF4-FFF2-40B4-BE49-F238E27FC236}">
              <a16:creationId xmlns:a16="http://schemas.microsoft.com/office/drawing/2014/main" id="{CFDE6774-18A1-49C1-A237-2C6A4F851D1A}"/>
            </a:ext>
          </a:extLst>
        </xdr:cNvPr>
        <xdr:cNvSpPr/>
      </xdr:nvSpPr>
      <xdr:spPr>
        <a:xfrm>
          <a:off x="3746500" y="138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137161</xdr:rowOff>
    </xdr:from>
    <xdr:to>
      <xdr:col>24</xdr:col>
      <xdr:colOff>63500</xdr:colOff>
      <xdr:row>81</xdr:row>
      <xdr:rowOff>1905</xdr:rowOff>
    </xdr:to>
    <xdr:cxnSp macro="">
      <xdr:nvCxnSpPr>
        <xdr:cNvPr id="302" name="直線コネクタ 301">
          <a:extLst>
            <a:ext uri="{FF2B5EF4-FFF2-40B4-BE49-F238E27FC236}">
              <a16:creationId xmlns:a16="http://schemas.microsoft.com/office/drawing/2014/main" id="{9F854CA2-6F1C-4C10-AB5B-7FE72086424E}"/>
            </a:ext>
          </a:extLst>
        </xdr:cNvPr>
        <xdr:cNvCxnSpPr/>
      </xdr:nvCxnSpPr>
      <xdr:spPr>
        <a:xfrm>
          <a:off x="3797300" y="13853161"/>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44450</xdr:rowOff>
    </xdr:from>
    <xdr:to>
      <xdr:col>15</xdr:col>
      <xdr:colOff>101600</xdr:colOff>
      <xdr:row>80</xdr:row>
      <xdr:rowOff>146050</xdr:rowOff>
    </xdr:to>
    <xdr:sp macro="" textlink="">
      <xdr:nvSpPr>
        <xdr:cNvPr id="303" name="楕円 302">
          <a:extLst>
            <a:ext uri="{FF2B5EF4-FFF2-40B4-BE49-F238E27FC236}">
              <a16:creationId xmlns:a16="http://schemas.microsoft.com/office/drawing/2014/main" id="{47F8B4E2-9B47-43C6-B5E5-FB4F2F4A3BBC}"/>
            </a:ext>
          </a:extLst>
        </xdr:cNvPr>
        <xdr:cNvSpPr/>
      </xdr:nvSpPr>
      <xdr:spPr>
        <a:xfrm>
          <a:off x="2857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95250</xdr:rowOff>
    </xdr:from>
    <xdr:to>
      <xdr:col>19</xdr:col>
      <xdr:colOff>177800</xdr:colOff>
      <xdr:row>80</xdr:row>
      <xdr:rowOff>137161</xdr:rowOff>
    </xdr:to>
    <xdr:cxnSp macro="">
      <xdr:nvCxnSpPr>
        <xdr:cNvPr id="304" name="直線コネクタ 303">
          <a:extLst>
            <a:ext uri="{FF2B5EF4-FFF2-40B4-BE49-F238E27FC236}">
              <a16:creationId xmlns:a16="http://schemas.microsoft.com/office/drawing/2014/main" id="{A9F89B36-9E74-4593-AD8F-B31CEE7E156F}"/>
            </a:ext>
          </a:extLst>
        </xdr:cNvPr>
        <xdr:cNvCxnSpPr/>
      </xdr:nvCxnSpPr>
      <xdr:spPr>
        <a:xfrm>
          <a:off x="2908300" y="138112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105411</xdr:rowOff>
    </xdr:from>
    <xdr:to>
      <xdr:col>10</xdr:col>
      <xdr:colOff>165100</xdr:colOff>
      <xdr:row>81</xdr:row>
      <xdr:rowOff>35561</xdr:rowOff>
    </xdr:to>
    <xdr:sp macro="" textlink="">
      <xdr:nvSpPr>
        <xdr:cNvPr id="305" name="楕円 304">
          <a:extLst>
            <a:ext uri="{FF2B5EF4-FFF2-40B4-BE49-F238E27FC236}">
              <a16:creationId xmlns:a16="http://schemas.microsoft.com/office/drawing/2014/main" id="{7E92A8D6-871F-416F-9878-3FC53A60758B}"/>
            </a:ext>
          </a:extLst>
        </xdr:cNvPr>
        <xdr:cNvSpPr/>
      </xdr:nvSpPr>
      <xdr:spPr>
        <a:xfrm>
          <a:off x="1968500" y="138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95250</xdr:rowOff>
    </xdr:from>
    <xdr:to>
      <xdr:col>15</xdr:col>
      <xdr:colOff>50800</xdr:colOff>
      <xdr:row>80</xdr:row>
      <xdr:rowOff>156211</xdr:rowOff>
    </xdr:to>
    <xdr:cxnSp macro="">
      <xdr:nvCxnSpPr>
        <xdr:cNvPr id="306" name="直線コネクタ 305">
          <a:extLst>
            <a:ext uri="{FF2B5EF4-FFF2-40B4-BE49-F238E27FC236}">
              <a16:creationId xmlns:a16="http://schemas.microsoft.com/office/drawing/2014/main" id="{333CEB9B-6072-4FEC-88C7-B9029DCF4D7B}"/>
            </a:ext>
          </a:extLst>
        </xdr:cNvPr>
        <xdr:cNvCxnSpPr/>
      </xdr:nvCxnSpPr>
      <xdr:spPr>
        <a:xfrm flipV="1">
          <a:off x="2019300" y="1381125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78739</xdr:rowOff>
    </xdr:from>
    <xdr:to>
      <xdr:col>6</xdr:col>
      <xdr:colOff>38100</xdr:colOff>
      <xdr:row>81</xdr:row>
      <xdr:rowOff>8889</xdr:rowOff>
    </xdr:to>
    <xdr:sp macro="" textlink="">
      <xdr:nvSpPr>
        <xdr:cNvPr id="307" name="楕円 306">
          <a:extLst>
            <a:ext uri="{FF2B5EF4-FFF2-40B4-BE49-F238E27FC236}">
              <a16:creationId xmlns:a16="http://schemas.microsoft.com/office/drawing/2014/main" id="{4A82663F-FB15-4D32-9BB3-F646C1E626EB}"/>
            </a:ext>
          </a:extLst>
        </xdr:cNvPr>
        <xdr:cNvSpPr/>
      </xdr:nvSpPr>
      <xdr:spPr>
        <a:xfrm>
          <a:off x="1079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129539</xdr:rowOff>
    </xdr:from>
    <xdr:to>
      <xdr:col>10</xdr:col>
      <xdr:colOff>114300</xdr:colOff>
      <xdr:row>80</xdr:row>
      <xdr:rowOff>156211</xdr:rowOff>
    </xdr:to>
    <xdr:cxnSp macro="">
      <xdr:nvCxnSpPr>
        <xdr:cNvPr id="308" name="直線コネクタ 307">
          <a:extLst>
            <a:ext uri="{FF2B5EF4-FFF2-40B4-BE49-F238E27FC236}">
              <a16:creationId xmlns:a16="http://schemas.microsoft.com/office/drawing/2014/main" id="{41EE0622-0105-4429-9C78-777651F62773}"/>
            </a:ext>
          </a:extLst>
        </xdr:cNvPr>
        <xdr:cNvCxnSpPr/>
      </xdr:nvCxnSpPr>
      <xdr:spPr>
        <a:xfrm>
          <a:off x="1130300" y="138455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28591</xdr:rowOff>
    </xdr:from>
    <xdr:ext cx="405111" cy="259045"/>
    <xdr:sp macro="" textlink="">
      <xdr:nvSpPr>
        <xdr:cNvPr id="309" name="n_1aveValue【公営住宅】&#10;有形固定資産減価償却率">
          <a:extLst>
            <a:ext uri="{FF2B5EF4-FFF2-40B4-BE49-F238E27FC236}">
              <a16:creationId xmlns:a16="http://schemas.microsoft.com/office/drawing/2014/main" id="{F36ACE80-671A-4AB6-815B-378AC3D2C872}"/>
            </a:ext>
          </a:extLst>
        </xdr:cNvPr>
        <xdr:cNvSpPr txBox="1"/>
      </xdr:nvSpPr>
      <xdr:spPr>
        <a:xfrm>
          <a:off x="35820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5732</xdr:rowOff>
    </xdr:from>
    <xdr:ext cx="405111" cy="259045"/>
    <xdr:sp macro="" textlink="">
      <xdr:nvSpPr>
        <xdr:cNvPr id="310" name="n_2aveValue【公営住宅】&#10;有形固定資産減価償却率">
          <a:extLst>
            <a:ext uri="{FF2B5EF4-FFF2-40B4-BE49-F238E27FC236}">
              <a16:creationId xmlns:a16="http://schemas.microsoft.com/office/drawing/2014/main" id="{B15A2D67-EC2B-4515-AF5F-44BA474EA05E}"/>
            </a:ext>
          </a:extLst>
        </xdr:cNvPr>
        <xdr:cNvSpPr txBox="1"/>
      </xdr:nvSpPr>
      <xdr:spPr>
        <a:xfrm>
          <a:off x="2705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311" name="n_3aveValue【公営住宅】&#10;有形固定資産減価償却率">
          <a:extLst>
            <a:ext uri="{FF2B5EF4-FFF2-40B4-BE49-F238E27FC236}">
              <a16:creationId xmlns:a16="http://schemas.microsoft.com/office/drawing/2014/main" id="{36782DEA-EDB9-45AD-A297-4E5B30E29650}"/>
            </a:ext>
          </a:extLst>
        </xdr:cNvPr>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121938</xdr:rowOff>
    </xdr:from>
    <xdr:ext cx="405111" cy="259045"/>
    <xdr:sp macro="" textlink="">
      <xdr:nvSpPr>
        <xdr:cNvPr id="312" name="n_4aveValue【公営住宅】&#10;有形固定資産減価償却率">
          <a:extLst>
            <a:ext uri="{FF2B5EF4-FFF2-40B4-BE49-F238E27FC236}">
              <a16:creationId xmlns:a16="http://schemas.microsoft.com/office/drawing/2014/main" id="{B3CE8EF0-4ECC-4235-9E0E-4886F7557F89}"/>
            </a:ext>
          </a:extLst>
        </xdr:cNvPr>
        <xdr:cNvSpPr txBox="1"/>
      </xdr:nvSpPr>
      <xdr:spPr>
        <a:xfrm>
          <a:off x="9277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33038</xdr:rowOff>
    </xdr:from>
    <xdr:ext cx="405111" cy="259045"/>
    <xdr:sp macro="" textlink="">
      <xdr:nvSpPr>
        <xdr:cNvPr id="313" name="n_1mainValue【公営住宅】&#10;有形固定資産減価償却率">
          <a:extLst>
            <a:ext uri="{FF2B5EF4-FFF2-40B4-BE49-F238E27FC236}">
              <a16:creationId xmlns:a16="http://schemas.microsoft.com/office/drawing/2014/main" id="{5E0447E5-3115-4557-83D5-CB0B51E9AAAE}"/>
            </a:ext>
          </a:extLst>
        </xdr:cNvPr>
        <xdr:cNvSpPr txBox="1"/>
      </xdr:nvSpPr>
      <xdr:spPr>
        <a:xfrm>
          <a:off x="35820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162577</xdr:rowOff>
    </xdr:from>
    <xdr:ext cx="405111" cy="259045"/>
    <xdr:sp macro="" textlink="">
      <xdr:nvSpPr>
        <xdr:cNvPr id="314" name="n_2mainValue【公営住宅】&#10;有形固定資産減価償却率">
          <a:extLst>
            <a:ext uri="{FF2B5EF4-FFF2-40B4-BE49-F238E27FC236}">
              <a16:creationId xmlns:a16="http://schemas.microsoft.com/office/drawing/2014/main" id="{D6E0B02A-FD4E-47C4-8A57-D89BD6DEC5E1}"/>
            </a:ext>
          </a:extLst>
        </xdr:cNvPr>
        <xdr:cNvSpPr txBox="1"/>
      </xdr:nvSpPr>
      <xdr:spPr>
        <a:xfrm>
          <a:off x="27057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52088</xdr:rowOff>
    </xdr:from>
    <xdr:ext cx="405111" cy="259045"/>
    <xdr:sp macro="" textlink="">
      <xdr:nvSpPr>
        <xdr:cNvPr id="315" name="n_3mainValue【公営住宅】&#10;有形固定資産減価償却率">
          <a:extLst>
            <a:ext uri="{FF2B5EF4-FFF2-40B4-BE49-F238E27FC236}">
              <a16:creationId xmlns:a16="http://schemas.microsoft.com/office/drawing/2014/main" id="{171E5453-3A1A-4940-9434-917600F058E3}"/>
            </a:ext>
          </a:extLst>
        </xdr:cNvPr>
        <xdr:cNvSpPr txBox="1"/>
      </xdr:nvSpPr>
      <xdr:spPr>
        <a:xfrm>
          <a:off x="1816744" y="1359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25416</xdr:rowOff>
    </xdr:from>
    <xdr:ext cx="405111" cy="259045"/>
    <xdr:sp macro="" textlink="">
      <xdr:nvSpPr>
        <xdr:cNvPr id="316" name="n_4mainValue【公営住宅】&#10;有形固定資産減価償却率">
          <a:extLst>
            <a:ext uri="{FF2B5EF4-FFF2-40B4-BE49-F238E27FC236}">
              <a16:creationId xmlns:a16="http://schemas.microsoft.com/office/drawing/2014/main" id="{B0C98DB9-3BDD-40EE-8025-7DA6520AC614}"/>
            </a:ext>
          </a:extLst>
        </xdr:cNvPr>
        <xdr:cNvSpPr txBox="1"/>
      </xdr:nvSpPr>
      <xdr:spPr>
        <a:xfrm>
          <a:off x="927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79C7B0A7-2898-45F2-A1CD-D1491AE36DE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40C706F5-A1D7-45C6-8345-55696ECFA3E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78A80457-9E1D-4EDE-9096-E1CC701955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EA784640-FC8E-4983-B48B-8D6774093D4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E89447F2-99C7-4B64-B34D-8C1BC049389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B205F202-45F0-41E6-9EFE-ECCE0AE8239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BE01F7B8-C95E-4F4E-9072-86C46A70AA4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33720927-B283-41ED-9D2A-0DE5DD3BB0C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CDFB7B8B-8306-45E8-8CE3-5057C92A20F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E3BEB93E-5B67-45A1-925F-7817669B45E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a:extLst>
            <a:ext uri="{FF2B5EF4-FFF2-40B4-BE49-F238E27FC236}">
              <a16:creationId xmlns:a16="http://schemas.microsoft.com/office/drawing/2014/main" id="{8688BD3C-3537-4306-918F-9F81A2733782}"/>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a:extLst>
            <a:ext uri="{FF2B5EF4-FFF2-40B4-BE49-F238E27FC236}">
              <a16:creationId xmlns:a16="http://schemas.microsoft.com/office/drawing/2014/main" id="{D9C08F02-904E-4E39-944F-2894C6644D96}"/>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a:extLst>
            <a:ext uri="{FF2B5EF4-FFF2-40B4-BE49-F238E27FC236}">
              <a16:creationId xmlns:a16="http://schemas.microsoft.com/office/drawing/2014/main" id="{A18C869C-FF45-45DE-A2FF-95C3260E982E}"/>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0" name="テキスト ボックス 329">
          <a:extLst>
            <a:ext uri="{FF2B5EF4-FFF2-40B4-BE49-F238E27FC236}">
              <a16:creationId xmlns:a16="http://schemas.microsoft.com/office/drawing/2014/main" id="{A0C23FE5-CA95-44EE-BFC7-A70C8DBA8ED8}"/>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a:extLst>
            <a:ext uri="{FF2B5EF4-FFF2-40B4-BE49-F238E27FC236}">
              <a16:creationId xmlns:a16="http://schemas.microsoft.com/office/drawing/2014/main" id="{9EB3BFA8-7DE1-47C7-92CC-DACDFC6CB054}"/>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2" name="テキスト ボックス 331">
          <a:extLst>
            <a:ext uri="{FF2B5EF4-FFF2-40B4-BE49-F238E27FC236}">
              <a16:creationId xmlns:a16="http://schemas.microsoft.com/office/drawing/2014/main" id="{EDA90DE3-17A2-467D-921F-01B74851A42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a:extLst>
            <a:ext uri="{FF2B5EF4-FFF2-40B4-BE49-F238E27FC236}">
              <a16:creationId xmlns:a16="http://schemas.microsoft.com/office/drawing/2014/main" id="{56A37E9D-F088-46DE-885D-AB0DA77294DE}"/>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4" name="テキスト ボックス 333">
          <a:extLst>
            <a:ext uri="{FF2B5EF4-FFF2-40B4-BE49-F238E27FC236}">
              <a16:creationId xmlns:a16="http://schemas.microsoft.com/office/drawing/2014/main" id="{634A9393-506D-4444-81C3-52F91625F9C6}"/>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a:extLst>
            <a:ext uri="{FF2B5EF4-FFF2-40B4-BE49-F238E27FC236}">
              <a16:creationId xmlns:a16="http://schemas.microsoft.com/office/drawing/2014/main" id="{70837D2E-043B-4C62-9D4D-2745AC76E3F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6" name="テキスト ボックス 335">
          <a:extLst>
            <a:ext uri="{FF2B5EF4-FFF2-40B4-BE49-F238E27FC236}">
              <a16:creationId xmlns:a16="http://schemas.microsoft.com/office/drawing/2014/main" id="{9C514719-5D42-4D4E-9BB3-3C69E6A44C0C}"/>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a:extLst>
            <a:ext uri="{FF2B5EF4-FFF2-40B4-BE49-F238E27FC236}">
              <a16:creationId xmlns:a16="http://schemas.microsoft.com/office/drawing/2014/main" id="{7A2C07F4-928D-4B65-BDD0-CF399673783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38" name="直線コネクタ 337">
          <a:extLst>
            <a:ext uri="{FF2B5EF4-FFF2-40B4-BE49-F238E27FC236}">
              <a16:creationId xmlns:a16="http://schemas.microsoft.com/office/drawing/2014/main" id="{52027C11-6263-4DF4-9BE3-58A093AC57A3}"/>
            </a:ext>
          </a:extLst>
        </xdr:cNvPr>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39" name="【公営住宅】&#10;一人当たり面積最小値テキスト">
          <a:extLst>
            <a:ext uri="{FF2B5EF4-FFF2-40B4-BE49-F238E27FC236}">
              <a16:creationId xmlns:a16="http://schemas.microsoft.com/office/drawing/2014/main" id="{B231BD06-0D2B-4D26-80A5-E60380B3B2BA}"/>
            </a:ext>
          </a:extLst>
        </xdr:cNvPr>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40" name="直線コネクタ 339">
          <a:extLst>
            <a:ext uri="{FF2B5EF4-FFF2-40B4-BE49-F238E27FC236}">
              <a16:creationId xmlns:a16="http://schemas.microsoft.com/office/drawing/2014/main" id="{8B33655B-AE15-4596-BA41-AE8389F92179}"/>
            </a:ext>
          </a:extLst>
        </xdr:cNvPr>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41" name="【公営住宅】&#10;一人当たり面積最大値テキスト">
          <a:extLst>
            <a:ext uri="{FF2B5EF4-FFF2-40B4-BE49-F238E27FC236}">
              <a16:creationId xmlns:a16="http://schemas.microsoft.com/office/drawing/2014/main" id="{1D819DDE-1028-47DC-9B4D-4C11BD72427D}"/>
            </a:ext>
          </a:extLst>
        </xdr:cNvPr>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42" name="直線コネクタ 341">
          <a:extLst>
            <a:ext uri="{FF2B5EF4-FFF2-40B4-BE49-F238E27FC236}">
              <a16:creationId xmlns:a16="http://schemas.microsoft.com/office/drawing/2014/main" id="{AFB6224B-9369-44E4-84D5-CA359B937A08}"/>
            </a:ext>
          </a:extLst>
        </xdr:cNvPr>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3" name="【公営住宅】&#10;一人当たり面積平均値テキスト">
          <a:extLst>
            <a:ext uri="{FF2B5EF4-FFF2-40B4-BE49-F238E27FC236}">
              <a16:creationId xmlns:a16="http://schemas.microsoft.com/office/drawing/2014/main" id="{80E57468-2070-42D2-B6DD-7C36A1B56842}"/>
            </a:ext>
          </a:extLst>
        </xdr:cNvPr>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4" name="フローチャート: 判断 343">
          <a:extLst>
            <a:ext uri="{FF2B5EF4-FFF2-40B4-BE49-F238E27FC236}">
              <a16:creationId xmlns:a16="http://schemas.microsoft.com/office/drawing/2014/main" id="{DF143FBA-D7D9-4392-B89E-FBC0A40F66CD}"/>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45" name="フローチャート: 判断 344">
          <a:extLst>
            <a:ext uri="{FF2B5EF4-FFF2-40B4-BE49-F238E27FC236}">
              <a16:creationId xmlns:a16="http://schemas.microsoft.com/office/drawing/2014/main" id="{6BB9CB79-5B09-44DD-80DC-EAD45D207766}"/>
            </a:ext>
          </a:extLst>
        </xdr:cNvPr>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46" name="フローチャート: 判断 345">
          <a:extLst>
            <a:ext uri="{FF2B5EF4-FFF2-40B4-BE49-F238E27FC236}">
              <a16:creationId xmlns:a16="http://schemas.microsoft.com/office/drawing/2014/main" id="{0D03CB77-5D9C-4B2A-8EE3-09E6CC8D74B9}"/>
            </a:ext>
          </a:extLst>
        </xdr:cNvPr>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47" name="フローチャート: 判断 346">
          <a:extLst>
            <a:ext uri="{FF2B5EF4-FFF2-40B4-BE49-F238E27FC236}">
              <a16:creationId xmlns:a16="http://schemas.microsoft.com/office/drawing/2014/main" id="{8E5939CE-5E03-41FA-A7B1-391873A40F2D}"/>
            </a:ext>
          </a:extLst>
        </xdr:cNvPr>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48" name="フローチャート: 判断 347">
          <a:extLst>
            <a:ext uri="{FF2B5EF4-FFF2-40B4-BE49-F238E27FC236}">
              <a16:creationId xmlns:a16="http://schemas.microsoft.com/office/drawing/2014/main" id="{4C93B004-523E-4019-A7EE-009DA3F92362}"/>
            </a:ext>
          </a:extLst>
        </xdr:cNvPr>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686A66BA-D7D0-4347-990D-2A0B6EE6E45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65DB9FFA-DA28-4AEA-A49C-2793C191379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78D13BC8-5121-4570-90FF-82A63FA385A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F0812B26-976D-4DB4-9F1C-20640ACFC6D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4B6FC979-1085-4BDF-9A97-F301617378A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128894</xdr:rowOff>
    </xdr:from>
    <xdr:to>
      <xdr:col>55</xdr:col>
      <xdr:colOff>50800</xdr:colOff>
      <xdr:row>86</xdr:row>
      <xdr:rowOff>59044</xdr:rowOff>
    </xdr:to>
    <xdr:sp macro="" textlink="">
      <xdr:nvSpPr>
        <xdr:cNvPr id="354" name="楕円 353">
          <a:extLst>
            <a:ext uri="{FF2B5EF4-FFF2-40B4-BE49-F238E27FC236}">
              <a16:creationId xmlns:a16="http://schemas.microsoft.com/office/drawing/2014/main" id="{AE25385F-B934-4C60-9E58-8EA1D81D15D9}"/>
            </a:ext>
          </a:extLst>
        </xdr:cNvPr>
        <xdr:cNvSpPr/>
      </xdr:nvSpPr>
      <xdr:spPr>
        <a:xfrm>
          <a:off x="10426700" y="1470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79020</xdr:rowOff>
    </xdr:from>
    <xdr:ext cx="469744" cy="259045"/>
    <xdr:sp macro="" textlink="">
      <xdr:nvSpPr>
        <xdr:cNvPr id="355" name="【公営住宅】&#10;一人当たり面積該当値テキスト">
          <a:extLst>
            <a:ext uri="{FF2B5EF4-FFF2-40B4-BE49-F238E27FC236}">
              <a16:creationId xmlns:a16="http://schemas.microsoft.com/office/drawing/2014/main" id="{C61B3531-C4E0-4C49-8E27-86A3055FB2B1}"/>
            </a:ext>
          </a:extLst>
        </xdr:cNvPr>
        <xdr:cNvSpPr txBox="1"/>
      </xdr:nvSpPr>
      <xdr:spPr>
        <a:xfrm>
          <a:off x="10515600" y="1465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128392</xdr:rowOff>
    </xdr:from>
    <xdr:to>
      <xdr:col>50</xdr:col>
      <xdr:colOff>165100</xdr:colOff>
      <xdr:row>86</xdr:row>
      <xdr:rowOff>58542</xdr:rowOff>
    </xdr:to>
    <xdr:sp macro="" textlink="">
      <xdr:nvSpPr>
        <xdr:cNvPr id="356" name="楕円 355">
          <a:extLst>
            <a:ext uri="{FF2B5EF4-FFF2-40B4-BE49-F238E27FC236}">
              <a16:creationId xmlns:a16="http://schemas.microsoft.com/office/drawing/2014/main" id="{589FA211-9C06-4EB7-A2E8-E059B67DF620}"/>
            </a:ext>
          </a:extLst>
        </xdr:cNvPr>
        <xdr:cNvSpPr/>
      </xdr:nvSpPr>
      <xdr:spPr>
        <a:xfrm>
          <a:off x="9588500" y="1470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7742</xdr:rowOff>
    </xdr:from>
    <xdr:to>
      <xdr:col>55</xdr:col>
      <xdr:colOff>0</xdr:colOff>
      <xdr:row>86</xdr:row>
      <xdr:rowOff>8244</xdr:rowOff>
    </xdr:to>
    <xdr:cxnSp macro="">
      <xdr:nvCxnSpPr>
        <xdr:cNvPr id="357" name="直線コネクタ 356">
          <a:extLst>
            <a:ext uri="{FF2B5EF4-FFF2-40B4-BE49-F238E27FC236}">
              <a16:creationId xmlns:a16="http://schemas.microsoft.com/office/drawing/2014/main" id="{DA88AFE1-1A6A-4C7E-B0C3-35B8C3E3D7C8}"/>
            </a:ext>
          </a:extLst>
        </xdr:cNvPr>
        <xdr:cNvCxnSpPr/>
      </xdr:nvCxnSpPr>
      <xdr:spPr>
        <a:xfrm>
          <a:off x="9639300" y="14752442"/>
          <a:ext cx="8382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128437</xdr:rowOff>
    </xdr:from>
    <xdr:to>
      <xdr:col>46</xdr:col>
      <xdr:colOff>38100</xdr:colOff>
      <xdr:row>86</xdr:row>
      <xdr:rowOff>58587</xdr:rowOff>
    </xdr:to>
    <xdr:sp macro="" textlink="">
      <xdr:nvSpPr>
        <xdr:cNvPr id="358" name="楕円 357">
          <a:extLst>
            <a:ext uri="{FF2B5EF4-FFF2-40B4-BE49-F238E27FC236}">
              <a16:creationId xmlns:a16="http://schemas.microsoft.com/office/drawing/2014/main" id="{3A8ED63F-E039-4B2D-ACB4-7C4E63F848E8}"/>
            </a:ext>
          </a:extLst>
        </xdr:cNvPr>
        <xdr:cNvSpPr/>
      </xdr:nvSpPr>
      <xdr:spPr>
        <a:xfrm>
          <a:off x="8699500" y="1470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7742</xdr:rowOff>
    </xdr:from>
    <xdr:to>
      <xdr:col>50</xdr:col>
      <xdr:colOff>114300</xdr:colOff>
      <xdr:row>86</xdr:row>
      <xdr:rowOff>7787</xdr:rowOff>
    </xdr:to>
    <xdr:cxnSp macro="">
      <xdr:nvCxnSpPr>
        <xdr:cNvPr id="359" name="直線コネクタ 358">
          <a:extLst>
            <a:ext uri="{FF2B5EF4-FFF2-40B4-BE49-F238E27FC236}">
              <a16:creationId xmlns:a16="http://schemas.microsoft.com/office/drawing/2014/main" id="{4BD8C57B-6EF9-4778-B12C-BB4FDEA1061F}"/>
            </a:ext>
          </a:extLst>
        </xdr:cNvPr>
        <xdr:cNvCxnSpPr/>
      </xdr:nvCxnSpPr>
      <xdr:spPr>
        <a:xfrm flipV="1">
          <a:off x="8750300" y="14752442"/>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129626</xdr:rowOff>
    </xdr:from>
    <xdr:to>
      <xdr:col>41</xdr:col>
      <xdr:colOff>101600</xdr:colOff>
      <xdr:row>86</xdr:row>
      <xdr:rowOff>59776</xdr:rowOff>
    </xdr:to>
    <xdr:sp macro="" textlink="">
      <xdr:nvSpPr>
        <xdr:cNvPr id="360" name="楕円 359">
          <a:extLst>
            <a:ext uri="{FF2B5EF4-FFF2-40B4-BE49-F238E27FC236}">
              <a16:creationId xmlns:a16="http://schemas.microsoft.com/office/drawing/2014/main" id="{7A55330C-0D9A-4C33-A1D3-0093483810BC}"/>
            </a:ext>
          </a:extLst>
        </xdr:cNvPr>
        <xdr:cNvSpPr/>
      </xdr:nvSpPr>
      <xdr:spPr>
        <a:xfrm>
          <a:off x="7810500" y="1470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7787</xdr:rowOff>
    </xdr:from>
    <xdr:to>
      <xdr:col>45</xdr:col>
      <xdr:colOff>177800</xdr:colOff>
      <xdr:row>86</xdr:row>
      <xdr:rowOff>8976</xdr:rowOff>
    </xdr:to>
    <xdr:cxnSp macro="">
      <xdr:nvCxnSpPr>
        <xdr:cNvPr id="361" name="直線コネクタ 360">
          <a:extLst>
            <a:ext uri="{FF2B5EF4-FFF2-40B4-BE49-F238E27FC236}">
              <a16:creationId xmlns:a16="http://schemas.microsoft.com/office/drawing/2014/main" id="{C94075E0-F4A2-4F1F-BDB0-9BAA11793C30}"/>
            </a:ext>
          </a:extLst>
        </xdr:cNvPr>
        <xdr:cNvCxnSpPr/>
      </xdr:nvCxnSpPr>
      <xdr:spPr>
        <a:xfrm flipV="1">
          <a:off x="7861300" y="14752487"/>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128667</xdr:rowOff>
    </xdr:from>
    <xdr:to>
      <xdr:col>36</xdr:col>
      <xdr:colOff>165100</xdr:colOff>
      <xdr:row>86</xdr:row>
      <xdr:rowOff>58817</xdr:rowOff>
    </xdr:to>
    <xdr:sp macro="" textlink="">
      <xdr:nvSpPr>
        <xdr:cNvPr id="362" name="楕円 361">
          <a:extLst>
            <a:ext uri="{FF2B5EF4-FFF2-40B4-BE49-F238E27FC236}">
              <a16:creationId xmlns:a16="http://schemas.microsoft.com/office/drawing/2014/main" id="{5427069E-98D7-4EA7-925C-41AA53B5D4F7}"/>
            </a:ext>
          </a:extLst>
        </xdr:cNvPr>
        <xdr:cNvSpPr/>
      </xdr:nvSpPr>
      <xdr:spPr>
        <a:xfrm>
          <a:off x="6921500" y="1470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8017</xdr:rowOff>
    </xdr:from>
    <xdr:to>
      <xdr:col>41</xdr:col>
      <xdr:colOff>50800</xdr:colOff>
      <xdr:row>86</xdr:row>
      <xdr:rowOff>8976</xdr:rowOff>
    </xdr:to>
    <xdr:cxnSp macro="">
      <xdr:nvCxnSpPr>
        <xdr:cNvPr id="363" name="直線コネクタ 362">
          <a:extLst>
            <a:ext uri="{FF2B5EF4-FFF2-40B4-BE49-F238E27FC236}">
              <a16:creationId xmlns:a16="http://schemas.microsoft.com/office/drawing/2014/main" id="{94C3C4C1-7363-45D3-9951-2B63CFF24A7F}"/>
            </a:ext>
          </a:extLst>
        </xdr:cNvPr>
        <xdr:cNvCxnSpPr/>
      </xdr:nvCxnSpPr>
      <xdr:spPr>
        <a:xfrm>
          <a:off x="6972300" y="14752717"/>
          <a:ext cx="889000" cy="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48505</xdr:rowOff>
    </xdr:from>
    <xdr:ext cx="469744" cy="259045"/>
    <xdr:sp macro="" textlink="">
      <xdr:nvSpPr>
        <xdr:cNvPr id="364" name="n_1aveValue【公営住宅】&#10;一人当たり面積">
          <a:extLst>
            <a:ext uri="{FF2B5EF4-FFF2-40B4-BE49-F238E27FC236}">
              <a16:creationId xmlns:a16="http://schemas.microsoft.com/office/drawing/2014/main" id="{5FBB7A43-3CC9-4730-855C-26AC28559AD4}"/>
            </a:ext>
          </a:extLst>
        </xdr:cNvPr>
        <xdr:cNvSpPr txBox="1"/>
      </xdr:nvSpPr>
      <xdr:spPr>
        <a:xfrm>
          <a:off x="93917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50700</xdr:rowOff>
    </xdr:from>
    <xdr:ext cx="469744" cy="259045"/>
    <xdr:sp macro="" textlink="">
      <xdr:nvSpPr>
        <xdr:cNvPr id="365" name="n_2aveValue【公営住宅】&#10;一人当たり面積">
          <a:extLst>
            <a:ext uri="{FF2B5EF4-FFF2-40B4-BE49-F238E27FC236}">
              <a16:creationId xmlns:a16="http://schemas.microsoft.com/office/drawing/2014/main" id="{0EB0397D-3E31-49A8-B46B-89585E7415CE}"/>
            </a:ext>
          </a:extLst>
        </xdr:cNvPr>
        <xdr:cNvSpPr txBox="1"/>
      </xdr:nvSpPr>
      <xdr:spPr>
        <a:xfrm>
          <a:off x="8515427" y="1445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51385</xdr:rowOff>
    </xdr:from>
    <xdr:ext cx="469744" cy="259045"/>
    <xdr:sp macro="" textlink="">
      <xdr:nvSpPr>
        <xdr:cNvPr id="366" name="n_3aveValue【公営住宅】&#10;一人当たり面積">
          <a:extLst>
            <a:ext uri="{FF2B5EF4-FFF2-40B4-BE49-F238E27FC236}">
              <a16:creationId xmlns:a16="http://schemas.microsoft.com/office/drawing/2014/main" id="{C29067BE-C8C0-42DD-A91D-1CDF5C29B151}"/>
            </a:ext>
          </a:extLst>
        </xdr:cNvPr>
        <xdr:cNvSpPr txBox="1"/>
      </xdr:nvSpPr>
      <xdr:spPr>
        <a:xfrm>
          <a:off x="7626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54312</xdr:rowOff>
    </xdr:from>
    <xdr:ext cx="469744" cy="259045"/>
    <xdr:sp macro="" textlink="">
      <xdr:nvSpPr>
        <xdr:cNvPr id="367" name="n_4aveValue【公営住宅】&#10;一人当たり面積">
          <a:extLst>
            <a:ext uri="{FF2B5EF4-FFF2-40B4-BE49-F238E27FC236}">
              <a16:creationId xmlns:a16="http://schemas.microsoft.com/office/drawing/2014/main" id="{79FD4173-1EA2-4E1C-9BA1-E7B978E763D1}"/>
            </a:ext>
          </a:extLst>
        </xdr:cNvPr>
        <xdr:cNvSpPr txBox="1"/>
      </xdr:nvSpPr>
      <xdr:spPr>
        <a:xfrm>
          <a:off x="6737427" y="144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49669</xdr:rowOff>
    </xdr:from>
    <xdr:ext cx="469744" cy="259045"/>
    <xdr:sp macro="" textlink="">
      <xdr:nvSpPr>
        <xdr:cNvPr id="368" name="n_1mainValue【公営住宅】&#10;一人当たり面積">
          <a:extLst>
            <a:ext uri="{FF2B5EF4-FFF2-40B4-BE49-F238E27FC236}">
              <a16:creationId xmlns:a16="http://schemas.microsoft.com/office/drawing/2014/main" id="{8A08A095-32F3-45B6-A91F-DF31C1E87466}"/>
            </a:ext>
          </a:extLst>
        </xdr:cNvPr>
        <xdr:cNvSpPr txBox="1"/>
      </xdr:nvSpPr>
      <xdr:spPr>
        <a:xfrm>
          <a:off x="9391727" y="1479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49714</xdr:rowOff>
    </xdr:from>
    <xdr:ext cx="469744" cy="259045"/>
    <xdr:sp macro="" textlink="">
      <xdr:nvSpPr>
        <xdr:cNvPr id="369" name="n_2mainValue【公営住宅】&#10;一人当たり面積">
          <a:extLst>
            <a:ext uri="{FF2B5EF4-FFF2-40B4-BE49-F238E27FC236}">
              <a16:creationId xmlns:a16="http://schemas.microsoft.com/office/drawing/2014/main" id="{DD906066-CDC3-4744-83A0-D764262FCB19}"/>
            </a:ext>
          </a:extLst>
        </xdr:cNvPr>
        <xdr:cNvSpPr txBox="1"/>
      </xdr:nvSpPr>
      <xdr:spPr>
        <a:xfrm>
          <a:off x="8515427" y="1479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50903</xdr:rowOff>
    </xdr:from>
    <xdr:ext cx="469744" cy="259045"/>
    <xdr:sp macro="" textlink="">
      <xdr:nvSpPr>
        <xdr:cNvPr id="370" name="n_3mainValue【公営住宅】&#10;一人当たり面積">
          <a:extLst>
            <a:ext uri="{FF2B5EF4-FFF2-40B4-BE49-F238E27FC236}">
              <a16:creationId xmlns:a16="http://schemas.microsoft.com/office/drawing/2014/main" id="{06AD1061-C720-4156-BCA0-A27761E91EF4}"/>
            </a:ext>
          </a:extLst>
        </xdr:cNvPr>
        <xdr:cNvSpPr txBox="1"/>
      </xdr:nvSpPr>
      <xdr:spPr>
        <a:xfrm>
          <a:off x="7626427" y="1479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49944</xdr:rowOff>
    </xdr:from>
    <xdr:ext cx="469744" cy="259045"/>
    <xdr:sp macro="" textlink="">
      <xdr:nvSpPr>
        <xdr:cNvPr id="371" name="n_4mainValue【公営住宅】&#10;一人当たり面積">
          <a:extLst>
            <a:ext uri="{FF2B5EF4-FFF2-40B4-BE49-F238E27FC236}">
              <a16:creationId xmlns:a16="http://schemas.microsoft.com/office/drawing/2014/main" id="{B5FD7C15-795C-44FD-AE8A-CE8E2018EC60}"/>
            </a:ext>
          </a:extLst>
        </xdr:cNvPr>
        <xdr:cNvSpPr txBox="1"/>
      </xdr:nvSpPr>
      <xdr:spPr>
        <a:xfrm>
          <a:off x="6737427" y="1479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a:extLst>
            <a:ext uri="{FF2B5EF4-FFF2-40B4-BE49-F238E27FC236}">
              <a16:creationId xmlns:a16="http://schemas.microsoft.com/office/drawing/2014/main" id="{FFE0E5B8-56CD-44CB-9890-CBD5A68D0D1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a:extLst>
            <a:ext uri="{FF2B5EF4-FFF2-40B4-BE49-F238E27FC236}">
              <a16:creationId xmlns:a16="http://schemas.microsoft.com/office/drawing/2014/main" id="{468A77E9-5B16-4ECC-992B-6503686F9A6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a:extLst>
            <a:ext uri="{FF2B5EF4-FFF2-40B4-BE49-F238E27FC236}">
              <a16:creationId xmlns:a16="http://schemas.microsoft.com/office/drawing/2014/main" id="{A07DBF12-28D0-453E-ACBD-C8E81C3C5BE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a:extLst>
            <a:ext uri="{FF2B5EF4-FFF2-40B4-BE49-F238E27FC236}">
              <a16:creationId xmlns:a16="http://schemas.microsoft.com/office/drawing/2014/main" id="{7C9355BE-8427-4D70-A3D1-84616024D8A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a:extLst>
            <a:ext uri="{FF2B5EF4-FFF2-40B4-BE49-F238E27FC236}">
              <a16:creationId xmlns:a16="http://schemas.microsoft.com/office/drawing/2014/main" id="{3B17BC59-514E-4249-8619-05ED214E540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a:extLst>
            <a:ext uri="{FF2B5EF4-FFF2-40B4-BE49-F238E27FC236}">
              <a16:creationId xmlns:a16="http://schemas.microsoft.com/office/drawing/2014/main" id="{7FC1FEE4-A088-4509-812A-A452AEB8A30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a:extLst>
            <a:ext uri="{FF2B5EF4-FFF2-40B4-BE49-F238E27FC236}">
              <a16:creationId xmlns:a16="http://schemas.microsoft.com/office/drawing/2014/main" id="{FF5FC454-A335-4668-946C-814F8A3F8EF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a:extLst>
            <a:ext uri="{FF2B5EF4-FFF2-40B4-BE49-F238E27FC236}">
              <a16:creationId xmlns:a16="http://schemas.microsoft.com/office/drawing/2014/main" id="{7B4B9DCC-E14B-4F0E-958D-3E20C43F27F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a:extLst>
            <a:ext uri="{FF2B5EF4-FFF2-40B4-BE49-F238E27FC236}">
              <a16:creationId xmlns:a16="http://schemas.microsoft.com/office/drawing/2014/main" id="{208B53A6-B3D6-4ED4-8EB3-A1E405303A7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a:extLst>
            <a:ext uri="{FF2B5EF4-FFF2-40B4-BE49-F238E27FC236}">
              <a16:creationId xmlns:a16="http://schemas.microsoft.com/office/drawing/2014/main" id="{1AB154C2-EF0E-49E0-87F6-B08578C1D58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a:extLst>
            <a:ext uri="{FF2B5EF4-FFF2-40B4-BE49-F238E27FC236}">
              <a16:creationId xmlns:a16="http://schemas.microsoft.com/office/drawing/2014/main" id="{B8A130A7-F97D-43A0-853B-EA0E6473072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a:extLst>
            <a:ext uri="{FF2B5EF4-FFF2-40B4-BE49-F238E27FC236}">
              <a16:creationId xmlns:a16="http://schemas.microsoft.com/office/drawing/2014/main" id="{D7BCDD40-A39E-4874-BAD1-7A410CBA265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a:extLst>
            <a:ext uri="{FF2B5EF4-FFF2-40B4-BE49-F238E27FC236}">
              <a16:creationId xmlns:a16="http://schemas.microsoft.com/office/drawing/2014/main" id="{A4936658-8D28-4420-87F6-218995798F2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a:extLst>
            <a:ext uri="{FF2B5EF4-FFF2-40B4-BE49-F238E27FC236}">
              <a16:creationId xmlns:a16="http://schemas.microsoft.com/office/drawing/2014/main" id="{8634B103-95CA-4759-8022-AE8892AA24A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a:extLst>
            <a:ext uri="{FF2B5EF4-FFF2-40B4-BE49-F238E27FC236}">
              <a16:creationId xmlns:a16="http://schemas.microsoft.com/office/drawing/2014/main" id="{FDF2062A-C76E-434C-8B94-1E09A175871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a:extLst>
            <a:ext uri="{FF2B5EF4-FFF2-40B4-BE49-F238E27FC236}">
              <a16:creationId xmlns:a16="http://schemas.microsoft.com/office/drawing/2014/main" id="{FD30B408-A09A-40C8-906E-B626872F2C2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a:extLst>
            <a:ext uri="{FF2B5EF4-FFF2-40B4-BE49-F238E27FC236}">
              <a16:creationId xmlns:a16="http://schemas.microsoft.com/office/drawing/2014/main" id="{B20B897A-BDB3-4DC7-B648-3E3592FBF37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a:extLst>
            <a:ext uri="{FF2B5EF4-FFF2-40B4-BE49-F238E27FC236}">
              <a16:creationId xmlns:a16="http://schemas.microsoft.com/office/drawing/2014/main" id="{5FC46C34-6559-4B3B-B91E-A71B4B7CA89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a:extLst>
            <a:ext uri="{FF2B5EF4-FFF2-40B4-BE49-F238E27FC236}">
              <a16:creationId xmlns:a16="http://schemas.microsoft.com/office/drawing/2014/main" id="{10BC1A39-0FEE-4819-B91D-419B52ACDFA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a:extLst>
            <a:ext uri="{FF2B5EF4-FFF2-40B4-BE49-F238E27FC236}">
              <a16:creationId xmlns:a16="http://schemas.microsoft.com/office/drawing/2014/main" id="{8E3AA9D2-D3B8-4C86-A276-2246A2BCFA4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a:extLst>
            <a:ext uri="{FF2B5EF4-FFF2-40B4-BE49-F238E27FC236}">
              <a16:creationId xmlns:a16="http://schemas.microsoft.com/office/drawing/2014/main" id="{1F7989AF-2C9C-4764-8DCF-EF45B6197BB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a:extLst>
            <a:ext uri="{FF2B5EF4-FFF2-40B4-BE49-F238E27FC236}">
              <a16:creationId xmlns:a16="http://schemas.microsoft.com/office/drawing/2014/main" id="{97563B4B-6FF6-4460-9BFE-4F94556A530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a:extLst>
            <a:ext uri="{FF2B5EF4-FFF2-40B4-BE49-F238E27FC236}">
              <a16:creationId xmlns:a16="http://schemas.microsoft.com/office/drawing/2014/main" id="{2A151641-6D4D-4F6D-93C6-E7BC463B91A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a:extLst>
            <a:ext uri="{FF2B5EF4-FFF2-40B4-BE49-F238E27FC236}">
              <a16:creationId xmlns:a16="http://schemas.microsoft.com/office/drawing/2014/main" id="{2873B19C-7FB2-4071-8CB3-5F445784CF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a:extLst>
            <a:ext uri="{FF2B5EF4-FFF2-40B4-BE49-F238E27FC236}">
              <a16:creationId xmlns:a16="http://schemas.microsoft.com/office/drawing/2014/main" id="{85F6E8A2-F2DE-4D1C-AF3A-586E4CD07E6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a:extLst>
            <a:ext uri="{FF2B5EF4-FFF2-40B4-BE49-F238E27FC236}">
              <a16:creationId xmlns:a16="http://schemas.microsoft.com/office/drawing/2014/main" id="{0ECA6039-37AA-48E1-B0C7-C39C71BE1DF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a:extLst>
            <a:ext uri="{FF2B5EF4-FFF2-40B4-BE49-F238E27FC236}">
              <a16:creationId xmlns:a16="http://schemas.microsoft.com/office/drawing/2014/main" id="{34DEB097-99B4-461F-A508-1A15443B491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9" name="直線コネクタ 398">
          <a:extLst>
            <a:ext uri="{FF2B5EF4-FFF2-40B4-BE49-F238E27FC236}">
              <a16:creationId xmlns:a16="http://schemas.microsoft.com/office/drawing/2014/main" id="{674360B7-F753-4F3F-A29E-265CD72D2E6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0" name="テキスト ボックス 399">
          <a:extLst>
            <a:ext uri="{FF2B5EF4-FFF2-40B4-BE49-F238E27FC236}">
              <a16:creationId xmlns:a16="http://schemas.microsoft.com/office/drawing/2014/main" id="{145D37B0-A594-4E9C-9694-EC9432D55912}"/>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1" name="直線コネクタ 400">
          <a:extLst>
            <a:ext uri="{FF2B5EF4-FFF2-40B4-BE49-F238E27FC236}">
              <a16:creationId xmlns:a16="http://schemas.microsoft.com/office/drawing/2014/main" id="{94FBAB1C-E62A-434F-A92D-98257CE29AC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2" name="テキスト ボックス 401">
          <a:extLst>
            <a:ext uri="{FF2B5EF4-FFF2-40B4-BE49-F238E27FC236}">
              <a16:creationId xmlns:a16="http://schemas.microsoft.com/office/drawing/2014/main" id="{D1F86D6B-7A59-496B-A5EC-3A1515635DCD}"/>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3" name="直線コネクタ 402">
          <a:extLst>
            <a:ext uri="{FF2B5EF4-FFF2-40B4-BE49-F238E27FC236}">
              <a16:creationId xmlns:a16="http://schemas.microsoft.com/office/drawing/2014/main" id="{C0A95B99-DDD4-42D9-8A64-A3BEBBE5EFB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4" name="テキスト ボックス 403">
          <a:extLst>
            <a:ext uri="{FF2B5EF4-FFF2-40B4-BE49-F238E27FC236}">
              <a16:creationId xmlns:a16="http://schemas.microsoft.com/office/drawing/2014/main" id="{502F8BC2-4B2B-4666-ACF4-7B65E4F1E9C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5" name="直線コネクタ 404">
          <a:extLst>
            <a:ext uri="{FF2B5EF4-FFF2-40B4-BE49-F238E27FC236}">
              <a16:creationId xmlns:a16="http://schemas.microsoft.com/office/drawing/2014/main" id="{7C24E83B-735D-46DA-8C8D-A36C133C47B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6" name="テキスト ボックス 405">
          <a:extLst>
            <a:ext uri="{FF2B5EF4-FFF2-40B4-BE49-F238E27FC236}">
              <a16:creationId xmlns:a16="http://schemas.microsoft.com/office/drawing/2014/main" id="{3AF0BAE5-4AAA-4118-9E70-66983024702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7" name="直線コネクタ 406">
          <a:extLst>
            <a:ext uri="{FF2B5EF4-FFF2-40B4-BE49-F238E27FC236}">
              <a16:creationId xmlns:a16="http://schemas.microsoft.com/office/drawing/2014/main" id="{F2A66892-C9E6-40D6-AA82-A4F1E2E62DA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8" name="テキスト ボックス 407">
          <a:extLst>
            <a:ext uri="{FF2B5EF4-FFF2-40B4-BE49-F238E27FC236}">
              <a16:creationId xmlns:a16="http://schemas.microsoft.com/office/drawing/2014/main" id="{65EB7D3C-5A01-49CF-B485-B551514A7CE2}"/>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a:extLst>
            <a:ext uri="{FF2B5EF4-FFF2-40B4-BE49-F238E27FC236}">
              <a16:creationId xmlns:a16="http://schemas.microsoft.com/office/drawing/2014/main" id="{22709E29-D56A-436D-BB79-FDEAD0AB89E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0" name="テキスト ボックス 409">
          <a:extLst>
            <a:ext uri="{FF2B5EF4-FFF2-40B4-BE49-F238E27FC236}">
              <a16:creationId xmlns:a16="http://schemas.microsoft.com/office/drawing/2014/main" id="{CAC34A2F-ED09-4041-A754-E1286981FEEB}"/>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1" name="【認定こども園・幼稚園・保育所】&#10;有形固定資産減価償却率グラフ枠">
          <a:extLst>
            <a:ext uri="{FF2B5EF4-FFF2-40B4-BE49-F238E27FC236}">
              <a16:creationId xmlns:a16="http://schemas.microsoft.com/office/drawing/2014/main" id="{A4E18105-004F-49D6-8553-E58B8DB9B45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412" name="直線コネクタ 411">
          <a:extLst>
            <a:ext uri="{FF2B5EF4-FFF2-40B4-BE49-F238E27FC236}">
              <a16:creationId xmlns:a16="http://schemas.microsoft.com/office/drawing/2014/main" id="{E28C861F-36B0-4A3A-ACA0-A59AAC1F5D8D}"/>
            </a:ext>
          </a:extLst>
        </xdr:cNvPr>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3" name="【認定こども園・幼稚園・保育所】&#10;有形固定資産減価償却率最小値テキスト">
          <a:extLst>
            <a:ext uri="{FF2B5EF4-FFF2-40B4-BE49-F238E27FC236}">
              <a16:creationId xmlns:a16="http://schemas.microsoft.com/office/drawing/2014/main" id="{20FEDEB9-9815-40FB-BFB1-B01D3616E828}"/>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4" name="直線コネクタ 413">
          <a:extLst>
            <a:ext uri="{FF2B5EF4-FFF2-40B4-BE49-F238E27FC236}">
              <a16:creationId xmlns:a16="http://schemas.microsoft.com/office/drawing/2014/main" id="{46401F40-1224-442A-BC47-7E15D1AB03FD}"/>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415" name="【認定こども園・幼稚園・保育所】&#10;有形固定資産減価償却率最大値テキスト">
          <a:extLst>
            <a:ext uri="{FF2B5EF4-FFF2-40B4-BE49-F238E27FC236}">
              <a16:creationId xmlns:a16="http://schemas.microsoft.com/office/drawing/2014/main" id="{DC660662-B252-4379-A07F-07CD53D77837}"/>
            </a:ext>
          </a:extLst>
        </xdr:cNvPr>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416" name="直線コネクタ 415">
          <a:extLst>
            <a:ext uri="{FF2B5EF4-FFF2-40B4-BE49-F238E27FC236}">
              <a16:creationId xmlns:a16="http://schemas.microsoft.com/office/drawing/2014/main" id="{1440CEAA-734D-4E74-83D1-EB501637DF9A}"/>
            </a:ext>
          </a:extLst>
        </xdr:cNvPr>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17" name="【認定こども園・幼稚園・保育所】&#10;有形固定資産減価償却率平均値テキスト">
          <a:extLst>
            <a:ext uri="{FF2B5EF4-FFF2-40B4-BE49-F238E27FC236}">
              <a16:creationId xmlns:a16="http://schemas.microsoft.com/office/drawing/2014/main" id="{115A46CF-F085-4EE8-BC27-B3B281D5A517}"/>
            </a:ext>
          </a:extLst>
        </xdr:cNvPr>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18" name="フローチャート: 判断 417">
          <a:extLst>
            <a:ext uri="{FF2B5EF4-FFF2-40B4-BE49-F238E27FC236}">
              <a16:creationId xmlns:a16="http://schemas.microsoft.com/office/drawing/2014/main" id="{A7D34400-DC5E-4A3B-94F4-2840E731A938}"/>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419" name="フローチャート: 判断 418">
          <a:extLst>
            <a:ext uri="{FF2B5EF4-FFF2-40B4-BE49-F238E27FC236}">
              <a16:creationId xmlns:a16="http://schemas.microsoft.com/office/drawing/2014/main" id="{47FC9825-4D6E-4C8B-8B29-1110A420283C}"/>
            </a:ext>
          </a:extLst>
        </xdr:cNvPr>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20" name="フローチャート: 判断 419">
          <a:extLst>
            <a:ext uri="{FF2B5EF4-FFF2-40B4-BE49-F238E27FC236}">
              <a16:creationId xmlns:a16="http://schemas.microsoft.com/office/drawing/2014/main" id="{B7DE93DC-45CE-48E3-B1CB-228CED826CDC}"/>
            </a:ext>
          </a:extLst>
        </xdr:cNvPr>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421" name="フローチャート: 判断 420">
          <a:extLst>
            <a:ext uri="{FF2B5EF4-FFF2-40B4-BE49-F238E27FC236}">
              <a16:creationId xmlns:a16="http://schemas.microsoft.com/office/drawing/2014/main" id="{EA4CB9F2-3147-498F-AA14-B44498D55C47}"/>
            </a:ext>
          </a:extLst>
        </xdr:cNvPr>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422" name="フローチャート: 判断 421">
          <a:extLst>
            <a:ext uri="{FF2B5EF4-FFF2-40B4-BE49-F238E27FC236}">
              <a16:creationId xmlns:a16="http://schemas.microsoft.com/office/drawing/2014/main" id="{0FD4C24A-B76E-4577-B982-BB5FB08A6F47}"/>
            </a:ext>
          </a:extLst>
        </xdr:cNvPr>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2BDA9A92-8650-43EF-BC7A-3DB1D343F0B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40EEF38A-4D1E-4FA8-8BC4-88603A500CB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762D0B32-FA38-4E67-9228-AB70640B26C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2B2820E3-DBAB-4F9F-A132-BF88FBA6DC7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6FA424FB-60AB-4DE5-8F41-360AD89C910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143510</xdr:rowOff>
    </xdr:from>
    <xdr:to>
      <xdr:col>85</xdr:col>
      <xdr:colOff>177800</xdr:colOff>
      <xdr:row>40</xdr:row>
      <xdr:rowOff>73660</xdr:rowOff>
    </xdr:to>
    <xdr:sp macro="" textlink="">
      <xdr:nvSpPr>
        <xdr:cNvPr id="428" name="楕円 427">
          <a:extLst>
            <a:ext uri="{FF2B5EF4-FFF2-40B4-BE49-F238E27FC236}">
              <a16:creationId xmlns:a16="http://schemas.microsoft.com/office/drawing/2014/main" id="{8E7CE76B-29EC-44CC-9D90-785D5B19C246}"/>
            </a:ext>
          </a:extLst>
        </xdr:cNvPr>
        <xdr:cNvSpPr/>
      </xdr:nvSpPr>
      <xdr:spPr>
        <a:xfrm>
          <a:off x="162687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121937</xdr:rowOff>
    </xdr:from>
    <xdr:ext cx="405111" cy="259045"/>
    <xdr:sp macro="" textlink="">
      <xdr:nvSpPr>
        <xdr:cNvPr id="429" name="【認定こども園・幼稚園・保育所】&#10;有形固定資産減価償却率該当値テキスト">
          <a:extLst>
            <a:ext uri="{FF2B5EF4-FFF2-40B4-BE49-F238E27FC236}">
              <a16:creationId xmlns:a16="http://schemas.microsoft.com/office/drawing/2014/main" id="{7EFA8FD6-FB08-40BE-A3D6-AB89295918FB}"/>
            </a:ext>
          </a:extLst>
        </xdr:cNvPr>
        <xdr:cNvSpPr txBox="1"/>
      </xdr:nvSpPr>
      <xdr:spPr>
        <a:xfrm>
          <a:off x="16357600" y="680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103505</xdr:rowOff>
    </xdr:from>
    <xdr:to>
      <xdr:col>81</xdr:col>
      <xdr:colOff>101600</xdr:colOff>
      <xdr:row>40</xdr:row>
      <xdr:rowOff>33655</xdr:rowOff>
    </xdr:to>
    <xdr:sp macro="" textlink="">
      <xdr:nvSpPr>
        <xdr:cNvPr id="430" name="楕円 429">
          <a:extLst>
            <a:ext uri="{FF2B5EF4-FFF2-40B4-BE49-F238E27FC236}">
              <a16:creationId xmlns:a16="http://schemas.microsoft.com/office/drawing/2014/main" id="{203DA219-BD62-49BB-ADE1-FF0B1DB9AAC1}"/>
            </a:ext>
          </a:extLst>
        </xdr:cNvPr>
        <xdr:cNvSpPr/>
      </xdr:nvSpPr>
      <xdr:spPr>
        <a:xfrm>
          <a:off x="15430500" y="67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154305</xdr:rowOff>
    </xdr:from>
    <xdr:to>
      <xdr:col>85</xdr:col>
      <xdr:colOff>127000</xdr:colOff>
      <xdr:row>40</xdr:row>
      <xdr:rowOff>22860</xdr:rowOff>
    </xdr:to>
    <xdr:cxnSp macro="">
      <xdr:nvCxnSpPr>
        <xdr:cNvPr id="431" name="直線コネクタ 430">
          <a:extLst>
            <a:ext uri="{FF2B5EF4-FFF2-40B4-BE49-F238E27FC236}">
              <a16:creationId xmlns:a16="http://schemas.microsoft.com/office/drawing/2014/main" id="{BD60397F-A051-441B-AB44-0D471E8D8A08}"/>
            </a:ext>
          </a:extLst>
        </xdr:cNvPr>
        <xdr:cNvCxnSpPr/>
      </xdr:nvCxnSpPr>
      <xdr:spPr>
        <a:xfrm>
          <a:off x="15481300" y="684085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74930</xdr:rowOff>
    </xdr:from>
    <xdr:to>
      <xdr:col>76</xdr:col>
      <xdr:colOff>165100</xdr:colOff>
      <xdr:row>40</xdr:row>
      <xdr:rowOff>5080</xdr:rowOff>
    </xdr:to>
    <xdr:sp macro="" textlink="">
      <xdr:nvSpPr>
        <xdr:cNvPr id="432" name="楕円 431">
          <a:extLst>
            <a:ext uri="{FF2B5EF4-FFF2-40B4-BE49-F238E27FC236}">
              <a16:creationId xmlns:a16="http://schemas.microsoft.com/office/drawing/2014/main" id="{AB0552F7-0FC4-456D-987A-07E169980F00}"/>
            </a:ext>
          </a:extLst>
        </xdr:cNvPr>
        <xdr:cNvSpPr/>
      </xdr:nvSpPr>
      <xdr:spPr>
        <a:xfrm>
          <a:off x="14541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125730</xdr:rowOff>
    </xdr:from>
    <xdr:to>
      <xdr:col>81</xdr:col>
      <xdr:colOff>50800</xdr:colOff>
      <xdr:row>39</xdr:row>
      <xdr:rowOff>154305</xdr:rowOff>
    </xdr:to>
    <xdr:cxnSp macro="">
      <xdr:nvCxnSpPr>
        <xdr:cNvPr id="433" name="直線コネクタ 432">
          <a:extLst>
            <a:ext uri="{FF2B5EF4-FFF2-40B4-BE49-F238E27FC236}">
              <a16:creationId xmlns:a16="http://schemas.microsoft.com/office/drawing/2014/main" id="{E8D08A4E-3416-49F3-8D84-1CC771A5912C}"/>
            </a:ext>
          </a:extLst>
        </xdr:cNvPr>
        <xdr:cNvCxnSpPr/>
      </xdr:nvCxnSpPr>
      <xdr:spPr>
        <a:xfrm>
          <a:off x="14592300" y="68122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105410</xdr:rowOff>
    </xdr:from>
    <xdr:to>
      <xdr:col>72</xdr:col>
      <xdr:colOff>38100</xdr:colOff>
      <xdr:row>40</xdr:row>
      <xdr:rowOff>35560</xdr:rowOff>
    </xdr:to>
    <xdr:sp macro="" textlink="">
      <xdr:nvSpPr>
        <xdr:cNvPr id="434" name="楕円 433">
          <a:extLst>
            <a:ext uri="{FF2B5EF4-FFF2-40B4-BE49-F238E27FC236}">
              <a16:creationId xmlns:a16="http://schemas.microsoft.com/office/drawing/2014/main" id="{54C09696-A2DF-48D7-8133-9E06BE674F60}"/>
            </a:ext>
          </a:extLst>
        </xdr:cNvPr>
        <xdr:cNvSpPr/>
      </xdr:nvSpPr>
      <xdr:spPr>
        <a:xfrm>
          <a:off x="13652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125730</xdr:rowOff>
    </xdr:from>
    <xdr:to>
      <xdr:col>76</xdr:col>
      <xdr:colOff>114300</xdr:colOff>
      <xdr:row>39</xdr:row>
      <xdr:rowOff>156210</xdr:rowOff>
    </xdr:to>
    <xdr:cxnSp macro="">
      <xdr:nvCxnSpPr>
        <xdr:cNvPr id="435" name="直線コネクタ 434">
          <a:extLst>
            <a:ext uri="{FF2B5EF4-FFF2-40B4-BE49-F238E27FC236}">
              <a16:creationId xmlns:a16="http://schemas.microsoft.com/office/drawing/2014/main" id="{8FD0F36D-4E5B-40C9-83C3-B5B3CB004371}"/>
            </a:ext>
          </a:extLst>
        </xdr:cNvPr>
        <xdr:cNvCxnSpPr/>
      </xdr:nvCxnSpPr>
      <xdr:spPr>
        <a:xfrm flipV="1">
          <a:off x="13703300" y="6812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126365</xdr:rowOff>
    </xdr:from>
    <xdr:to>
      <xdr:col>67</xdr:col>
      <xdr:colOff>101600</xdr:colOff>
      <xdr:row>40</xdr:row>
      <xdr:rowOff>56515</xdr:rowOff>
    </xdr:to>
    <xdr:sp macro="" textlink="">
      <xdr:nvSpPr>
        <xdr:cNvPr id="436" name="楕円 435">
          <a:extLst>
            <a:ext uri="{FF2B5EF4-FFF2-40B4-BE49-F238E27FC236}">
              <a16:creationId xmlns:a16="http://schemas.microsoft.com/office/drawing/2014/main" id="{78B6C4C2-D6F1-4334-8D1F-DFEED8F6DDD4}"/>
            </a:ext>
          </a:extLst>
        </xdr:cNvPr>
        <xdr:cNvSpPr/>
      </xdr:nvSpPr>
      <xdr:spPr>
        <a:xfrm>
          <a:off x="12763500" y="68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156210</xdr:rowOff>
    </xdr:from>
    <xdr:to>
      <xdr:col>71</xdr:col>
      <xdr:colOff>177800</xdr:colOff>
      <xdr:row>40</xdr:row>
      <xdr:rowOff>5715</xdr:rowOff>
    </xdr:to>
    <xdr:cxnSp macro="">
      <xdr:nvCxnSpPr>
        <xdr:cNvPr id="437" name="直線コネクタ 436">
          <a:extLst>
            <a:ext uri="{FF2B5EF4-FFF2-40B4-BE49-F238E27FC236}">
              <a16:creationId xmlns:a16="http://schemas.microsoft.com/office/drawing/2014/main" id="{65A50DAF-5443-44A3-9E2E-BD3D0F56FD07}"/>
            </a:ext>
          </a:extLst>
        </xdr:cNvPr>
        <xdr:cNvCxnSpPr/>
      </xdr:nvCxnSpPr>
      <xdr:spPr>
        <a:xfrm flipV="1">
          <a:off x="12814300" y="684276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128287</xdr:rowOff>
    </xdr:from>
    <xdr:ext cx="405111" cy="259045"/>
    <xdr:sp macro="" textlink="">
      <xdr:nvSpPr>
        <xdr:cNvPr id="438" name="n_1aveValue【認定こども園・幼稚園・保育所】&#10;有形固定資産減価償却率">
          <a:extLst>
            <a:ext uri="{FF2B5EF4-FFF2-40B4-BE49-F238E27FC236}">
              <a16:creationId xmlns:a16="http://schemas.microsoft.com/office/drawing/2014/main" id="{17E0F1CF-A964-441F-9F70-76D426900514}"/>
            </a:ext>
          </a:extLst>
        </xdr:cNvPr>
        <xdr:cNvSpPr txBox="1"/>
      </xdr:nvSpPr>
      <xdr:spPr>
        <a:xfrm>
          <a:off x="15266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439" name="n_2aveValue【認定こども園・幼稚園・保育所】&#10;有形固定資産減価償却率">
          <a:extLst>
            <a:ext uri="{FF2B5EF4-FFF2-40B4-BE49-F238E27FC236}">
              <a16:creationId xmlns:a16="http://schemas.microsoft.com/office/drawing/2014/main" id="{CCD3F892-3065-4691-855D-1AAE2E1A70BA}"/>
            </a:ext>
          </a:extLst>
        </xdr:cNvPr>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440" name="n_3aveValue【認定こども園・幼稚園・保育所】&#10;有形固定資産減価償却率">
          <a:extLst>
            <a:ext uri="{FF2B5EF4-FFF2-40B4-BE49-F238E27FC236}">
              <a16:creationId xmlns:a16="http://schemas.microsoft.com/office/drawing/2014/main" id="{CD40B63D-16CF-4266-8164-08912CAFC3E4}"/>
            </a:ext>
          </a:extLst>
        </xdr:cNvPr>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48277</xdr:rowOff>
    </xdr:from>
    <xdr:ext cx="405111" cy="259045"/>
    <xdr:sp macro="" textlink="">
      <xdr:nvSpPr>
        <xdr:cNvPr id="441" name="n_4aveValue【認定こども園・幼稚園・保育所】&#10;有形固定資産減価償却率">
          <a:extLst>
            <a:ext uri="{FF2B5EF4-FFF2-40B4-BE49-F238E27FC236}">
              <a16:creationId xmlns:a16="http://schemas.microsoft.com/office/drawing/2014/main" id="{2452D6A9-6034-4E5B-929A-CD8E06FFFE95}"/>
            </a:ext>
          </a:extLst>
        </xdr:cNvPr>
        <xdr:cNvSpPr txBox="1"/>
      </xdr:nvSpPr>
      <xdr:spPr>
        <a:xfrm>
          <a:off x="12611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24782</xdr:rowOff>
    </xdr:from>
    <xdr:ext cx="405111" cy="259045"/>
    <xdr:sp macro="" textlink="">
      <xdr:nvSpPr>
        <xdr:cNvPr id="442" name="n_1mainValue【認定こども園・幼稚園・保育所】&#10;有形固定資産減価償却率">
          <a:extLst>
            <a:ext uri="{FF2B5EF4-FFF2-40B4-BE49-F238E27FC236}">
              <a16:creationId xmlns:a16="http://schemas.microsoft.com/office/drawing/2014/main" id="{2F34086A-37FF-4D7E-B37F-514A145F9E31}"/>
            </a:ext>
          </a:extLst>
        </xdr:cNvPr>
        <xdr:cNvSpPr txBox="1"/>
      </xdr:nvSpPr>
      <xdr:spPr>
        <a:xfrm>
          <a:off x="15266044" y="688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167657</xdr:rowOff>
    </xdr:from>
    <xdr:ext cx="405111" cy="259045"/>
    <xdr:sp macro="" textlink="">
      <xdr:nvSpPr>
        <xdr:cNvPr id="443" name="n_2mainValue【認定こども園・幼稚園・保育所】&#10;有形固定資産減価償却率">
          <a:extLst>
            <a:ext uri="{FF2B5EF4-FFF2-40B4-BE49-F238E27FC236}">
              <a16:creationId xmlns:a16="http://schemas.microsoft.com/office/drawing/2014/main" id="{7002B7D9-3B6A-4CAA-B6FD-254969306A90}"/>
            </a:ext>
          </a:extLst>
        </xdr:cNvPr>
        <xdr:cNvSpPr txBox="1"/>
      </xdr:nvSpPr>
      <xdr:spPr>
        <a:xfrm>
          <a:off x="14389744" y="685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26687</xdr:rowOff>
    </xdr:from>
    <xdr:ext cx="405111" cy="259045"/>
    <xdr:sp macro="" textlink="">
      <xdr:nvSpPr>
        <xdr:cNvPr id="444" name="n_3mainValue【認定こども園・幼稚園・保育所】&#10;有形固定資産減価償却率">
          <a:extLst>
            <a:ext uri="{FF2B5EF4-FFF2-40B4-BE49-F238E27FC236}">
              <a16:creationId xmlns:a16="http://schemas.microsoft.com/office/drawing/2014/main" id="{4362EBAB-6FE4-49A2-8282-E91CDED86CDA}"/>
            </a:ext>
          </a:extLst>
        </xdr:cNvPr>
        <xdr:cNvSpPr txBox="1"/>
      </xdr:nvSpPr>
      <xdr:spPr>
        <a:xfrm>
          <a:off x="135007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47642</xdr:rowOff>
    </xdr:from>
    <xdr:ext cx="405111" cy="259045"/>
    <xdr:sp macro="" textlink="">
      <xdr:nvSpPr>
        <xdr:cNvPr id="445" name="n_4mainValue【認定こども園・幼稚園・保育所】&#10;有形固定資産減価償却率">
          <a:extLst>
            <a:ext uri="{FF2B5EF4-FFF2-40B4-BE49-F238E27FC236}">
              <a16:creationId xmlns:a16="http://schemas.microsoft.com/office/drawing/2014/main" id="{A1DCAD06-003A-4F5E-8490-16F411AB1A71}"/>
            </a:ext>
          </a:extLst>
        </xdr:cNvPr>
        <xdr:cNvSpPr txBox="1"/>
      </xdr:nvSpPr>
      <xdr:spPr>
        <a:xfrm>
          <a:off x="12611744" y="690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6" name="正方形/長方形 445">
          <a:extLst>
            <a:ext uri="{FF2B5EF4-FFF2-40B4-BE49-F238E27FC236}">
              <a16:creationId xmlns:a16="http://schemas.microsoft.com/office/drawing/2014/main" id="{A4A7D61F-A89C-4B7F-993B-6D306A05EE4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7" name="正方形/長方形 446">
          <a:extLst>
            <a:ext uri="{FF2B5EF4-FFF2-40B4-BE49-F238E27FC236}">
              <a16:creationId xmlns:a16="http://schemas.microsoft.com/office/drawing/2014/main" id="{8EDB11C8-7D9B-42CB-B7B4-74D2EB437E0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8" name="正方形/長方形 447">
          <a:extLst>
            <a:ext uri="{FF2B5EF4-FFF2-40B4-BE49-F238E27FC236}">
              <a16:creationId xmlns:a16="http://schemas.microsoft.com/office/drawing/2014/main" id="{C16FC5A6-693B-4EC5-BB22-1F3DE3FD50B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9" name="正方形/長方形 448">
          <a:extLst>
            <a:ext uri="{FF2B5EF4-FFF2-40B4-BE49-F238E27FC236}">
              <a16:creationId xmlns:a16="http://schemas.microsoft.com/office/drawing/2014/main" id="{6243DA2E-1DE9-4E2F-BD84-180EDFD032A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0" name="正方形/長方形 449">
          <a:extLst>
            <a:ext uri="{FF2B5EF4-FFF2-40B4-BE49-F238E27FC236}">
              <a16:creationId xmlns:a16="http://schemas.microsoft.com/office/drawing/2014/main" id="{8EC38F60-EF83-4571-9200-FB69B22778A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1" name="正方形/長方形 450">
          <a:extLst>
            <a:ext uri="{FF2B5EF4-FFF2-40B4-BE49-F238E27FC236}">
              <a16:creationId xmlns:a16="http://schemas.microsoft.com/office/drawing/2014/main" id="{09311AC4-6066-4F19-AF81-A80CF0E2B2D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2" name="正方形/長方形 451">
          <a:extLst>
            <a:ext uri="{FF2B5EF4-FFF2-40B4-BE49-F238E27FC236}">
              <a16:creationId xmlns:a16="http://schemas.microsoft.com/office/drawing/2014/main" id="{46BAE623-B4E1-403A-8D41-A4736EE4138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3" name="正方形/長方形 452">
          <a:extLst>
            <a:ext uri="{FF2B5EF4-FFF2-40B4-BE49-F238E27FC236}">
              <a16:creationId xmlns:a16="http://schemas.microsoft.com/office/drawing/2014/main" id="{4278CC21-37B1-4406-AA01-E0E1FCD8EDA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4" name="テキスト ボックス 453">
          <a:extLst>
            <a:ext uri="{FF2B5EF4-FFF2-40B4-BE49-F238E27FC236}">
              <a16:creationId xmlns:a16="http://schemas.microsoft.com/office/drawing/2014/main" id="{49AC2275-B94C-470F-BD9C-0DF3EC7D1D2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5" name="直線コネクタ 454">
          <a:extLst>
            <a:ext uri="{FF2B5EF4-FFF2-40B4-BE49-F238E27FC236}">
              <a16:creationId xmlns:a16="http://schemas.microsoft.com/office/drawing/2014/main" id="{D8ADF616-0E2B-485D-A185-484C9AC7D3E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6" name="直線コネクタ 455">
          <a:extLst>
            <a:ext uri="{FF2B5EF4-FFF2-40B4-BE49-F238E27FC236}">
              <a16:creationId xmlns:a16="http://schemas.microsoft.com/office/drawing/2014/main" id="{CBBFC9D3-8916-474C-B56F-E8FF2AB57AF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7" name="テキスト ボックス 456">
          <a:extLst>
            <a:ext uri="{FF2B5EF4-FFF2-40B4-BE49-F238E27FC236}">
              <a16:creationId xmlns:a16="http://schemas.microsoft.com/office/drawing/2014/main" id="{7B905ABE-0F26-42D9-B3A0-7AD6DA6BA627}"/>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8" name="直線コネクタ 457">
          <a:extLst>
            <a:ext uri="{FF2B5EF4-FFF2-40B4-BE49-F238E27FC236}">
              <a16:creationId xmlns:a16="http://schemas.microsoft.com/office/drawing/2014/main" id="{661EFFCD-1BCD-4E96-B0C5-8B5E04FEC70C}"/>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9" name="テキスト ボックス 458">
          <a:extLst>
            <a:ext uri="{FF2B5EF4-FFF2-40B4-BE49-F238E27FC236}">
              <a16:creationId xmlns:a16="http://schemas.microsoft.com/office/drawing/2014/main" id="{569396E7-2895-490E-8C59-0B7B8332BA8A}"/>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0" name="直線コネクタ 459">
          <a:extLst>
            <a:ext uri="{FF2B5EF4-FFF2-40B4-BE49-F238E27FC236}">
              <a16:creationId xmlns:a16="http://schemas.microsoft.com/office/drawing/2014/main" id="{55797031-B04C-425D-87F2-609DDA848335}"/>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1" name="テキスト ボックス 460">
          <a:extLst>
            <a:ext uri="{FF2B5EF4-FFF2-40B4-BE49-F238E27FC236}">
              <a16:creationId xmlns:a16="http://schemas.microsoft.com/office/drawing/2014/main" id="{056780BC-996F-45C6-88A3-ADA574C60359}"/>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2" name="直線コネクタ 461">
          <a:extLst>
            <a:ext uri="{FF2B5EF4-FFF2-40B4-BE49-F238E27FC236}">
              <a16:creationId xmlns:a16="http://schemas.microsoft.com/office/drawing/2014/main" id="{00A471A7-F8A9-4CF8-B8C9-F9701EDE150C}"/>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3" name="テキスト ボックス 462">
          <a:extLst>
            <a:ext uri="{FF2B5EF4-FFF2-40B4-BE49-F238E27FC236}">
              <a16:creationId xmlns:a16="http://schemas.microsoft.com/office/drawing/2014/main" id="{7EAF8081-EA40-4B7A-B7CD-4DDBDB57CB8B}"/>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a:extLst>
            <a:ext uri="{FF2B5EF4-FFF2-40B4-BE49-F238E27FC236}">
              <a16:creationId xmlns:a16="http://schemas.microsoft.com/office/drawing/2014/main" id="{709EACD4-AE4B-4ACA-BE8A-E2FBBCBBC75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a:extLst>
            <a:ext uri="{FF2B5EF4-FFF2-40B4-BE49-F238E27FC236}">
              <a16:creationId xmlns:a16="http://schemas.microsoft.com/office/drawing/2014/main" id="{19E4D470-5F6A-43A1-B52E-16C9BB01A01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a:extLst>
            <a:ext uri="{FF2B5EF4-FFF2-40B4-BE49-F238E27FC236}">
              <a16:creationId xmlns:a16="http://schemas.microsoft.com/office/drawing/2014/main" id="{8D163E1E-A6F3-4ABD-8641-7B184DA5E71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467" name="直線コネクタ 466">
          <a:extLst>
            <a:ext uri="{FF2B5EF4-FFF2-40B4-BE49-F238E27FC236}">
              <a16:creationId xmlns:a16="http://schemas.microsoft.com/office/drawing/2014/main" id="{A04B2082-E9C5-4DCC-8B8D-4F5753C9AACD}"/>
            </a:ext>
          </a:extLst>
        </xdr:cNvPr>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68" name="【認定こども園・幼稚園・保育所】&#10;一人当たり面積最小値テキスト">
          <a:extLst>
            <a:ext uri="{FF2B5EF4-FFF2-40B4-BE49-F238E27FC236}">
              <a16:creationId xmlns:a16="http://schemas.microsoft.com/office/drawing/2014/main" id="{671170A3-358C-4EB3-98E8-57BFA4DE5E80}"/>
            </a:ext>
          </a:extLst>
        </xdr:cNvPr>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69" name="直線コネクタ 468">
          <a:extLst>
            <a:ext uri="{FF2B5EF4-FFF2-40B4-BE49-F238E27FC236}">
              <a16:creationId xmlns:a16="http://schemas.microsoft.com/office/drawing/2014/main" id="{9B7805B8-C8AF-4A3F-9DFE-5DFD0E610935}"/>
            </a:ext>
          </a:extLst>
        </xdr:cNvPr>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70" name="【認定こども園・幼稚園・保育所】&#10;一人当たり面積最大値テキスト">
          <a:extLst>
            <a:ext uri="{FF2B5EF4-FFF2-40B4-BE49-F238E27FC236}">
              <a16:creationId xmlns:a16="http://schemas.microsoft.com/office/drawing/2014/main" id="{EE61602B-6303-4198-B36F-2FD95EC94B1D}"/>
            </a:ext>
          </a:extLst>
        </xdr:cNvPr>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71" name="直線コネクタ 470">
          <a:extLst>
            <a:ext uri="{FF2B5EF4-FFF2-40B4-BE49-F238E27FC236}">
              <a16:creationId xmlns:a16="http://schemas.microsoft.com/office/drawing/2014/main" id="{1FE7A2AE-72D4-4733-91EA-B8FAF7021377}"/>
            </a:ext>
          </a:extLst>
        </xdr:cNvPr>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39133</xdr:rowOff>
    </xdr:from>
    <xdr:ext cx="469744" cy="259045"/>
    <xdr:sp macro="" textlink="">
      <xdr:nvSpPr>
        <xdr:cNvPr id="472" name="【認定こども園・幼稚園・保育所】&#10;一人当たり面積平均値テキスト">
          <a:extLst>
            <a:ext uri="{FF2B5EF4-FFF2-40B4-BE49-F238E27FC236}">
              <a16:creationId xmlns:a16="http://schemas.microsoft.com/office/drawing/2014/main" id="{AE380A27-792C-471E-A29F-BF6196FE8EFF}"/>
            </a:ext>
          </a:extLst>
        </xdr:cNvPr>
        <xdr:cNvSpPr txBox="1"/>
      </xdr:nvSpPr>
      <xdr:spPr>
        <a:xfrm>
          <a:off x="221996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473" name="フローチャート: 判断 472">
          <a:extLst>
            <a:ext uri="{FF2B5EF4-FFF2-40B4-BE49-F238E27FC236}">
              <a16:creationId xmlns:a16="http://schemas.microsoft.com/office/drawing/2014/main" id="{7B15CC85-A717-47AA-B98E-BB38F4BCFC74}"/>
            </a:ext>
          </a:extLst>
        </xdr:cNvPr>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74" name="フローチャート: 判断 473">
          <a:extLst>
            <a:ext uri="{FF2B5EF4-FFF2-40B4-BE49-F238E27FC236}">
              <a16:creationId xmlns:a16="http://schemas.microsoft.com/office/drawing/2014/main" id="{7AD4C5D1-99C4-46A9-9732-D8267B75E832}"/>
            </a:ext>
          </a:extLst>
        </xdr:cNvPr>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475" name="フローチャート: 判断 474">
          <a:extLst>
            <a:ext uri="{FF2B5EF4-FFF2-40B4-BE49-F238E27FC236}">
              <a16:creationId xmlns:a16="http://schemas.microsoft.com/office/drawing/2014/main" id="{89BFC575-C1FF-4DD2-A9EA-A82A9736C467}"/>
            </a:ext>
          </a:extLst>
        </xdr:cNvPr>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76" name="フローチャート: 判断 475">
          <a:extLst>
            <a:ext uri="{FF2B5EF4-FFF2-40B4-BE49-F238E27FC236}">
              <a16:creationId xmlns:a16="http://schemas.microsoft.com/office/drawing/2014/main" id="{EC1A7CC0-6D95-4C9A-AFA9-3F39F3FEDDFB}"/>
            </a:ext>
          </a:extLst>
        </xdr:cNvPr>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77" name="フローチャート: 判断 476">
          <a:extLst>
            <a:ext uri="{FF2B5EF4-FFF2-40B4-BE49-F238E27FC236}">
              <a16:creationId xmlns:a16="http://schemas.microsoft.com/office/drawing/2014/main" id="{2848F27E-7421-4AC4-9AC8-6F34C0A922BB}"/>
            </a:ext>
          </a:extLst>
        </xdr:cNvPr>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E9FAA458-4A82-415A-8ED0-A7AA63C9EF7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0472AFF9-905B-4775-863C-95D519D9522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CE836AC1-9C99-47B8-A819-E6A7DA4F3FD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A6D568EF-94BD-46D2-8DCE-2F0DBFBB1F4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4158A5BA-C5E4-4A30-8497-4AAFA12CB81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57404</xdr:rowOff>
    </xdr:from>
    <xdr:to>
      <xdr:col>116</xdr:col>
      <xdr:colOff>114300</xdr:colOff>
      <xdr:row>41</xdr:row>
      <xdr:rowOff>159004</xdr:rowOff>
    </xdr:to>
    <xdr:sp macro="" textlink="">
      <xdr:nvSpPr>
        <xdr:cNvPr id="483" name="楕円 482">
          <a:extLst>
            <a:ext uri="{FF2B5EF4-FFF2-40B4-BE49-F238E27FC236}">
              <a16:creationId xmlns:a16="http://schemas.microsoft.com/office/drawing/2014/main" id="{57BA3FDC-4A68-4432-882B-75137938EAA3}"/>
            </a:ext>
          </a:extLst>
        </xdr:cNvPr>
        <xdr:cNvSpPr/>
      </xdr:nvSpPr>
      <xdr:spPr>
        <a:xfrm>
          <a:off x="22110700" y="708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143781</xdr:rowOff>
    </xdr:from>
    <xdr:ext cx="469744" cy="259045"/>
    <xdr:sp macro="" textlink="">
      <xdr:nvSpPr>
        <xdr:cNvPr id="484" name="【認定こども園・幼稚園・保育所】&#10;一人当たり面積該当値テキスト">
          <a:extLst>
            <a:ext uri="{FF2B5EF4-FFF2-40B4-BE49-F238E27FC236}">
              <a16:creationId xmlns:a16="http://schemas.microsoft.com/office/drawing/2014/main" id="{A3D3473F-336C-4EBB-88A1-60D4E45A5425}"/>
            </a:ext>
          </a:extLst>
        </xdr:cNvPr>
        <xdr:cNvSpPr txBox="1"/>
      </xdr:nvSpPr>
      <xdr:spPr>
        <a:xfrm>
          <a:off x="22199600" y="700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57404</xdr:rowOff>
    </xdr:from>
    <xdr:to>
      <xdr:col>112</xdr:col>
      <xdr:colOff>38100</xdr:colOff>
      <xdr:row>41</xdr:row>
      <xdr:rowOff>159004</xdr:rowOff>
    </xdr:to>
    <xdr:sp macro="" textlink="">
      <xdr:nvSpPr>
        <xdr:cNvPr id="485" name="楕円 484">
          <a:extLst>
            <a:ext uri="{FF2B5EF4-FFF2-40B4-BE49-F238E27FC236}">
              <a16:creationId xmlns:a16="http://schemas.microsoft.com/office/drawing/2014/main" id="{E62EF648-9798-479E-BB14-701993B880E4}"/>
            </a:ext>
          </a:extLst>
        </xdr:cNvPr>
        <xdr:cNvSpPr/>
      </xdr:nvSpPr>
      <xdr:spPr>
        <a:xfrm>
          <a:off x="21272500" y="708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108204</xdr:rowOff>
    </xdr:from>
    <xdr:to>
      <xdr:col>116</xdr:col>
      <xdr:colOff>63500</xdr:colOff>
      <xdr:row>41</xdr:row>
      <xdr:rowOff>108204</xdr:rowOff>
    </xdr:to>
    <xdr:cxnSp macro="">
      <xdr:nvCxnSpPr>
        <xdr:cNvPr id="486" name="直線コネクタ 485">
          <a:extLst>
            <a:ext uri="{FF2B5EF4-FFF2-40B4-BE49-F238E27FC236}">
              <a16:creationId xmlns:a16="http://schemas.microsoft.com/office/drawing/2014/main" id="{437BEF40-81FF-4D3E-B706-8BE949D8584D}"/>
            </a:ext>
          </a:extLst>
        </xdr:cNvPr>
        <xdr:cNvCxnSpPr/>
      </xdr:nvCxnSpPr>
      <xdr:spPr>
        <a:xfrm>
          <a:off x="21323300" y="71376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57404</xdr:rowOff>
    </xdr:from>
    <xdr:to>
      <xdr:col>107</xdr:col>
      <xdr:colOff>101600</xdr:colOff>
      <xdr:row>41</xdr:row>
      <xdr:rowOff>159004</xdr:rowOff>
    </xdr:to>
    <xdr:sp macro="" textlink="">
      <xdr:nvSpPr>
        <xdr:cNvPr id="487" name="楕円 486">
          <a:extLst>
            <a:ext uri="{FF2B5EF4-FFF2-40B4-BE49-F238E27FC236}">
              <a16:creationId xmlns:a16="http://schemas.microsoft.com/office/drawing/2014/main" id="{26061335-7C4B-4433-B750-1678CBB7E712}"/>
            </a:ext>
          </a:extLst>
        </xdr:cNvPr>
        <xdr:cNvSpPr/>
      </xdr:nvSpPr>
      <xdr:spPr>
        <a:xfrm>
          <a:off x="20383500" y="708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108204</xdr:rowOff>
    </xdr:from>
    <xdr:to>
      <xdr:col>111</xdr:col>
      <xdr:colOff>177800</xdr:colOff>
      <xdr:row>41</xdr:row>
      <xdr:rowOff>108204</xdr:rowOff>
    </xdr:to>
    <xdr:cxnSp macro="">
      <xdr:nvCxnSpPr>
        <xdr:cNvPr id="488" name="直線コネクタ 487">
          <a:extLst>
            <a:ext uri="{FF2B5EF4-FFF2-40B4-BE49-F238E27FC236}">
              <a16:creationId xmlns:a16="http://schemas.microsoft.com/office/drawing/2014/main" id="{F79C4555-7E46-4E54-A484-C288CBE59788}"/>
            </a:ext>
          </a:extLst>
        </xdr:cNvPr>
        <xdr:cNvCxnSpPr/>
      </xdr:nvCxnSpPr>
      <xdr:spPr>
        <a:xfrm>
          <a:off x="20434300" y="71376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57404</xdr:rowOff>
    </xdr:from>
    <xdr:to>
      <xdr:col>102</xdr:col>
      <xdr:colOff>165100</xdr:colOff>
      <xdr:row>41</xdr:row>
      <xdr:rowOff>159004</xdr:rowOff>
    </xdr:to>
    <xdr:sp macro="" textlink="">
      <xdr:nvSpPr>
        <xdr:cNvPr id="489" name="楕円 488">
          <a:extLst>
            <a:ext uri="{FF2B5EF4-FFF2-40B4-BE49-F238E27FC236}">
              <a16:creationId xmlns:a16="http://schemas.microsoft.com/office/drawing/2014/main" id="{49553E20-5E09-4231-AEBE-26FB075CF0C5}"/>
            </a:ext>
          </a:extLst>
        </xdr:cNvPr>
        <xdr:cNvSpPr/>
      </xdr:nvSpPr>
      <xdr:spPr>
        <a:xfrm>
          <a:off x="19494500" y="708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108204</xdr:rowOff>
    </xdr:from>
    <xdr:to>
      <xdr:col>107</xdr:col>
      <xdr:colOff>50800</xdr:colOff>
      <xdr:row>41</xdr:row>
      <xdr:rowOff>108204</xdr:rowOff>
    </xdr:to>
    <xdr:cxnSp macro="">
      <xdr:nvCxnSpPr>
        <xdr:cNvPr id="490" name="直線コネクタ 489">
          <a:extLst>
            <a:ext uri="{FF2B5EF4-FFF2-40B4-BE49-F238E27FC236}">
              <a16:creationId xmlns:a16="http://schemas.microsoft.com/office/drawing/2014/main" id="{851B409C-3C60-436D-8455-A2BB1D6C5A4C}"/>
            </a:ext>
          </a:extLst>
        </xdr:cNvPr>
        <xdr:cNvCxnSpPr/>
      </xdr:nvCxnSpPr>
      <xdr:spPr>
        <a:xfrm>
          <a:off x="19545300" y="71376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57404</xdr:rowOff>
    </xdr:from>
    <xdr:to>
      <xdr:col>98</xdr:col>
      <xdr:colOff>38100</xdr:colOff>
      <xdr:row>41</xdr:row>
      <xdr:rowOff>159004</xdr:rowOff>
    </xdr:to>
    <xdr:sp macro="" textlink="">
      <xdr:nvSpPr>
        <xdr:cNvPr id="491" name="楕円 490">
          <a:extLst>
            <a:ext uri="{FF2B5EF4-FFF2-40B4-BE49-F238E27FC236}">
              <a16:creationId xmlns:a16="http://schemas.microsoft.com/office/drawing/2014/main" id="{6918C3FA-F7DB-4760-B2A3-C6B4E58117DD}"/>
            </a:ext>
          </a:extLst>
        </xdr:cNvPr>
        <xdr:cNvSpPr/>
      </xdr:nvSpPr>
      <xdr:spPr>
        <a:xfrm>
          <a:off x="18605500" y="708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108204</xdr:rowOff>
    </xdr:from>
    <xdr:to>
      <xdr:col>102</xdr:col>
      <xdr:colOff>114300</xdr:colOff>
      <xdr:row>41</xdr:row>
      <xdr:rowOff>108204</xdr:rowOff>
    </xdr:to>
    <xdr:cxnSp macro="">
      <xdr:nvCxnSpPr>
        <xdr:cNvPr id="492" name="直線コネクタ 491">
          <a:extLst>
            <a:ext uri="{FF2B5EF4-FFF2-40B4-BE49-F238E27FC236}">
              <a16:creationId xmlns:a16="http://schemas.microsoft.com/office/drawing/2014/main" id="{06828AA2-3062-4371-9EB1-FF18B1C9B2E4}"/>
            </a:ext>
          </a:extLst>
        </xdr:cNvPr>
        <xdr:cNvCxnSpPr/>
      </xdr:nvCxnSpPr>
      <xdr:spPr>
        <a:xfrm>
          <a:off x="18656300" y="71376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493" name="n_1aveValue【認定こども園・幼稚園・保育所】&#10;一人当たり面積">
          <a:extLst>
            <a:ext uri="{FF2B5EF4-FFF2-40B4-BE49-F238E27FC236}">
              <a16:creationId xmlns:a16="http://schemas.microsoft.com/office/drawing/2014/main" id="{F9C357B3-2AF4-4FD8-902F-1F125174834E}"/>
            </a:ext>
          </a:extLst>
        </xdr:cNvPr>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120667</xdr:rowOff>
    </xdr:from>
    <xdr:ext cx="469744" cy="259045"/>
    <xdr:sp macro="" textlink="">
      <xdr:nvSpPr>
        <xdr:cNvPr id="494" name="n_2aveValue【認定こども園・幼稚園・保育所】&#10;一人当たり面積">
          <a:extLst>
            <a:ext uri="{FF2B5EF4-FFF2-40B4-BE49-F238E27FC236}">
              <a16:creationId xmlns:a16="http://schemas.microsoft.com/office/drawing/2014/main" id="{C737D0EF-C977-4848-AB7A-33D77D9EF200}"/>
            </a:ext>
          </a:extLst>
        </xdr:cNvPr>
        <xdr:cNvSpPr txBox="1"/>
      </xdr:nvSpPr>
      <xdr:spPr>
        <a:xfrm>
          <a:off x="20199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495" name="n_3aveValue【認定こども園・幼稚園・保育所】&#10;一人当たり面積">
          <a:extLst>
            <a:ext uri="{FF2B5EF4-FFF2-40B4-BE49-F238E27FC236}">
              <a16:creationId xmlns:a16="http://schemas.microsoft.com/office/drawing/2014/main" id="{3B99C90F-BC40-4021-BBAC-B869433C7DBE}"/>
            </a:ext>
          </a:extLst>
        </xdr:cNvPr>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496" name="n_4aveValue【認定こども園・幼稚園・保育所】&#10;一人当たり面積">
          <a:extLst>
            <a:ext uri="{FF2B5EF4-FFF2-40B4-BE49-F238E27FC236}">
              <a16:creationId xmlns:a16="http://schemas.microsoft.com/office/drawing/2014/main" id="{23C2E863-BBFE-46D4-9A6D-6B687475C693}"/>
            </a:ext>
          </a:extLst>
        </xdr:cNvPr>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150131</xdr:rowOff>
    </xdr:from>
    <xdr:ext cx="469744" cy="259045"/>
    <xdr:sp macro="" textlink="">
      <xdr:nvSpPr>
        <xdr:cNvPr id="497" name="n_1mainValue【認定こども園・幼稚園・保育所】&#10;一人当たり面積">
          <a:extLst>
            <a:ext uri="{FF2B5EF4-FFF2-40B4-BE49-F238E27FC236}">
              <a16:creationId xmlns:a16="http://schemas.microsoft.com/office/drawing/2014/main" id="{C0F1D820-F814-44A5-B2F6-41D3412BC275}"/>
            </a:ext>
          </a:extLst>
        </xdr:cNvPr>
        <xdr:cNvSpPr txBox="1"/>
      </xdr:nvSpPr>
      <xdr:spPr>
        <a:xfrm>
          <a:off x="21075727" y="717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150131</xdr:rowOff>
    </xdr:from>
    <xdr:ext cx="469744" cy="259045"/>
    <xdr:sp macro="" textlink="">
      <xdr:nvSpPr>
        <xdr:cNvPr id="498" name="n_2mainValue【認定こども園・幼稚園・保育所】&#10;一人当たり面積">
          <a:extLst>
            <a:ext uri="{FF2B5EF4-FFF2-40B4-BE49-F238E27FC236}">
              <a16:creationId xmlns:a16="http://schemas.microsoft.com/office/drawing/2014/main" id="{49BB9E39-6637-47B9-ADD5-5FBE1A5E33B2}"/>
            </a:ext>
          </a:extLst>
        </xdr:cNvPr>
        <xdr:cNvSpPr txBox="1"/>
      </xdr:nvSpPr>
      <xdr:spPr>
        <a:xfrm>
          <a:off x="20199427" y="717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150131</xdr:rowOff>
    </xdr:from>
    <xdr:ext cx="469744" cy="259045"/>
    <xdr:sp macro="" textlink="">
      <xdr:nvSpPr>
        <xdr:cNvPr id="499" name="n_3mainValue【認定こども園・幼稚園・保育所】&#10;一人当たり面積">
          <a:extLst>
            <a:ext uri="{FF2B5EF4-FFF2-40B4-BE49-F238E27FC236}">
              <a16:creationId xmlns:a16="http://schemas.microsoft.com/office/drawing/2014/main" id="{E67EA1E4-A227-4237-B641-6778FADDB24A}"/>
            </a:ext>
          </a:extLst>
        </xdr:cNvPr>
        <xdr:cNvSpPr txBox="1"/>
      </xdr:nvSpPr>
      <xdr:spPr>
        <a:xfrm>
          <a:off x="19310427" y="717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150131</xdr:rowOff>
    </xdr:from>
    <xdr:ext cx="469744" cy="259045"/>
    <xdr:sp macro="" textlink="">
      <xdr:nvSpPr>
        <xdr:cNvPr id="500" name="n_4mainValue【認定こども園・幼稚園・保育所】&#10;一人当たり面積">
          <a:extLst>
            <a:ext uri="{FF2B5EF4-FFF2-40B4-BE49-F238E27FC236}">
              <a16:creationId xmlns:a16="http://schemas.microsoft.com/office/drawing/2014/main" id="{B2E5D4EF-EE34-4F2F-B5A6-F7B7EABB83E3}"/>
            </a:ext>
          </a:extLst>
        </xdr:cNvPr>
        <xdr:cNvSpPr txBox="1"/>
      </xdr:nvSpPr>
      <xdr:spPr>
        <a:xfrm>
          <a:off x="18421427" y="717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a:extLst>
            <a:ext uri="{FF2B5EF4-FFF2-40B4-BE49-F238E27FC236}">
              <a16:creationId xmlns:a16="http://schemas.microsoft.com/office/drawing/2014/main" id="{6AD50F7A-1C6F-422C-B902-A16955C4900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a:extLst>
            <a:ext uri="{FF2B5EF4-FFF2-40B4-BE49-F238E27FC236}">
              <a16:creationId xmlns:a16="http://schemas.microsoft.com/office/drawing/2014/main" id="{3E5846DE-5105-4046-8D57-C0E232A02D0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a:extLst>
            <a:ext uri="{FF2B5EF4-FFF2-40B4-BE49-F238E27FC236}">
              <a16:creationId xmlns:a16="http://schemas.microsoft.com/office/drawing/2014/main" id="{86594F8B-A6C3-4C70-95F4-2A8806817F6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a:extLst>
            <a:ext uri="{FF2B5EF4-FFF2-40B4-BE49-F238E27FC236}">
              <a16:creationId xmlns:a16="http://schemas.microsoft.com/office/drawing/2014/main" id="{2C1AC072-DAB4-43B9-9871-826F18D068A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a:extLst>
            <a:ext uri="{FF2B5EF4-FFF2-40B4-BE49-F238E27FC236}">
              <a16:creationId xmlns:a16="http://schemas.microsoft.com/office/drawing/2014/main" id="{545ED87B-E280-4ADA-93C7-2B45955168F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a:extLst>
            <a:ext uri="{FF2B5EF4-FFF2-40B4-BE49-F238E27FC236}">
              <a16:creationId xmlns:a16="http://schemas.microsoft.com/office/drawing/2014/main" id="{5FB3A80C-8E2E-4096-B421-E7DB7D7AEC6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a:extLst>
            <a:ext uri="{FF2B5EF4-FFF2-40B4-BE49-F238E27FC236}">
              <a16:creationId xmlns:a16="http://schemas.microsoft.com/office/drawing/2014/main" id="{0971B5F2-5E9C-40BF-8CD3-1475DF3D3A7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a:extLst>
            <a:ext uri="{FF2B5EF4-FFF2-40B4-BE49-F238E27FC236}">
              <a16:creationId xmlns:a16="http://schemas.microsoft.com/office/drawing/2014/main" id="{E844B796-FD87-4C27-9381-EEFD2934816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a:extLst>
            <a:ext uri="{FF2B5EF4-FFF2-40B4-BE49-F238E27FC236}">
              <a16:creationId xmlns:a16="http://schemas.microsoft.com/office/drawing/2014/main" id="{461778E2-EC24-4E47-A419-C6C7454C7FE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a:extLst>
            <a:ext uri="{FF2B5EF4-FFF2-40B4-BE49-F238E27FC236}">
              <a16:creationId xmlns:a16="http://schemas.microsoft.com/office/drawing/2014/main" id="{97E8920A-0F50-4193-B80B-BF66F19E3D2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a:extLst>
            <a:ext uri="{FF2B5EF4-FFF2-40B4-BE49-F238E27FC236}">
              <a16:creationId xmlns:a16="http://schemas.microsoft.com/office/drawing/2014/main" id="{B66B09F3-5236-473A-ACE7-4B4FBA1FFF8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2" name="直線コネクタ 511">
          <a:extLst>
            <a:ext uri="{FF2B5EF4-FFF2-40B4-BE49-F238E27FC236}">
              <a16:creationId xmlns:a16="http://schemas.microsoft.com/office/drawing/2014/main" id="{A25D14BB-5EBA-4D1D-87AD-D9597756E55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3" name="テキスト ボックス 512">
          <a:extLst>
            <a:ext uri="{FF2B5EF4-FFF2-40B4-BE49-F238E27FC236}">
              <a16:creationId xmlns:a16="http://schemas.microsoft.com/office/drawing/2014/main" id="{F92B36A3-2277-40A9-93EE-69C1821ABE78}"/>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4" name="直線コネクタ 513">
          <a:extLst>
            <a:ext uri="{FF2B5EF4-FFF2-40B4-BE49-F238E27FC236}">
              <a16:creationId xmlns:a16="http://schemas.microsoft.com/office/drawing/2014/main" id="{3AEC2478-DD2E-4AB3-A951-5F47DFE67CE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5" name="テキスト ボックス 514">
          <a:extLst>
            <a:ext uri="{FF2B5EF4-FFF2-40B4-BE49-F238E27FC236}">
              <a16:creationId xmlns:a16="http://schemas.microsoft.com/office/drawing/2014/main" id="{375BBFE8-7BF3-4914-8CB2-B2F02B55FC4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a:extLst>
            <a:ext uri="{FF2B5EF4-FFF2-40B4-BE49-F238E27FC236}">
              <a16:creationId xmlns:a16="http://schemas.microsoft.com/office/drawing/2014/main" id="{F17FB25C-E90B-4E5A-8BA8-71E41941377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7" name="テキスト ボックス 516">
          <a:extLst>
            <a:ext uri="{FF2B5EF4-FFF2-40B4-BE49-F238E27FC236}">
              <a16:creationId xmlns:a16="http://schemas.microsoft.com/office/drawing/2014/main" id="{E0514B26-6B82-443B-8E37-80F3548303B1}"/>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8" name="直線コネクタ 517">
          <a:extLst>
            <a:ext uri="{FF2B5EF4-FFF2-40B4-BE49-F238E27FC236}">
              <a16:creationId xmlns:a16="http://schemas.microsoft.com/office/drawing/2014/main" id="{31167D82-5999-41CA-8AF7-31BBF4BBE13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9" name="テキスト ボックス 518">
          <a:extLst>
            <a:ext uri="{FF2B5EF4-FFF2-40B4-BE49-F238E27FC236}">
              <a16:creationId xmlns:a16="http://schemas.microsoft.com/office/drawing/2014/main" id="{A9DB55BA-AAA4-4C10-9E6E-F1D2953B98F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0" name="直線コネクタ 519">
          <a:extLst>
            <a:ext uri="{FF2B5EF4-FFF2-40B4-BE49-F238E27FC236}">
              <a16:creationId xmlns:a16="http://schemas.microsoft.com/office/drawing/2014/main" id="{4EAA8109-E164-492B-968A-26967A5465D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1" name="テキスト ボックス 520">
          <a:extLst>
            <a:ext uri="{FF2B5EF4-FFF2-40B4-BE49-F238E27FC236}">
              <a16:creationId xmlns:a16="http://schemas.microsoft.com/office/drawing/2014/main" id="{00EFBB14-E447-4DCF-B23D-84EB8F9D8C6E}"/>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a:extLst>
            <a:ext uri="{FF2B5EF4-FFF2-40B4-BE49-F238E27FC236}">
              <a16:creationId xmlns:a16="http://schemas.microsoft.com/office/drawing/2014/main" id="{1B5DDC11-D0D6-4E59-99CB-A5ED82F639F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3" name="テキスト ボックス 522">
          <a:extLst>
            <a:ext uri="{FF2B5EF4-FFF2-40B4-BE49-F238E27FC236}">
              <a16:creationId xmlns:a16="http://schemas.microsoft.com/office/drawing/2014/main" id="{7176485C-F68D-4A01-888C-50709B0740B3}"/>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a:extLst>
            <a:ext uri="{FF2B5EF4-FFF2-40B4-BE49-F238E27FC236}">
              <a16:creationId xmlns:a16="http://schemas.microsoft.com/office/drawing/2014/main" id="{30427E2E-7873-4FD3-8273-9EBC38293A7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525" name="直線コネクタ 524">
          <a:extLst>
            <a:ext uri="{FF2B5EF4-FFF2-40B4-BE49-F238E27FC236}">
              <a16:creationId xmlns:a16="http://schemas.microsoft.com/office/drawing/2014/main" id="{767AE23E-4529-4EB3-AE20-E224B8E2A5D3}"/>
            </a:ext>
          </a:extLst>
        </xdr:cNvPr>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526" name="【学校施設】&#10;有形固定資産減価償却率最小値テキスト">
          <a:extLst>
            <a:ext uri="{FF2B5EF4-FFF2-40B4-BE49-F238E27FC236}">
              <a16:creationId xmlns:a16="http://schemas.microsoft.com/office/drawing/2014/main" id="{1D73C1E4-5792-44DE-AD73-3915E42F6429}"/>
            </a:ext>
          </a:extLst>
        </xdr:cNvPr>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527" name="直線コネクタ 526">
          <a:extLst>
            <a:ext uri="{FF2B5EF4-FFF2-40B4-BE49-F238E27FC236}">
              <a16:creationId xmlns:a16="http://schemas.microsoft.com/office/drawing/2014/main" id="{B36E693C-EE4E-48FF-8211-5F0778BDB1FF}"/>
            </a:ext>
          </a:extLst>
        </xdr:cNvPr>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528" name="【学校施設】&#10;有形固定資産減価償却率最大値テキスト">
          <a:extLst>
            <a:ext uri="{FF2B5EF4-FFF2-40B4-BE49-F238E27FC236}">
              <a16:creationId xmlns:a16="http://schemas.microsoft.com/office/drawing/2014/main" id="{3E4FDF7E-86DD-4C52-AEFA-4399B65CD269}"/>
            </a:ext>
          </a:extLst>
        </xdr:cNvPr>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529" name="直線コネクタ 528">
          <a:extLst>
            <a:ext uri="{FF2B5EF4-FFF2-40B4-BE49-F238E27FC236}">
              <a16:creationId xmlns:a16="http://schemas.microsoft.com/office/drawing/2014/main" id="{15674A78-5B02-4D44-BA7F-B31F84D07B34}"/>
            </a:ext>
          </a:extLst>
        </xdr:cNvPr>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30" name="【学校施設】&#10;有形固定資産減価償却率平均値テキスト">
          <a:extLst>
            <a:ext uri="{FF2B5EF4-FFF2-40B4-BE49-F238E27FC236}">
              <a16:creationId xmlns:a16="http://schemas.microsoft.com/office/drawing/2014/main" id="{EDBE39F8-3AA6-4215-A0B8-41C403EED102}"/>
            </a:ext>
          </a:extLst>
        </xdr:cNvPr>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1" name="フローチャート: 判断 530">
          <a:extLst>
            <a:ext uri="{FF2B5EF4-FFF2-40B4-BE49-F238E27FC236}">
              <a16:creationId xmlns:a16="http://schemas.microsoft.com/office/drawing/2014/main" id="{E2DCEB3F-F0AF-4753-8986-C4237217399C}"/>
            </a:ext>
          </a:extLst>
        </xdr:cNvPr>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32" name="フローチャート: 判断 531">
          <a:extLst>
            <a:ext uri="{FF2B5EF4-FFF2-40B4-BE49-F238E27FC236}">
              <a16:creationId xmlns:a16="http://schemas.microsoft.com/office/drawing/2014/main" id="{8BE0BC62-54FE-4169-95E8-7A84CD3C6D5B}"/>
            </a:ext>
          </a:extLst>
        </xdr:cNvPr>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533" name="フローチャート: 判断 532">
          <a:extLst>
            <a:ext uri="{FF2B5EF4-FFF2-40B4-BE49-F238E27FC236}">
              <a16:creationId xmlns:a16="http://schemas.microsoft.com/office/drawing/2014/main" id="{D0BDBC94-ACD3-4559-9420-202C936CFBEA}"/>
            </a:ext>
          </a:extLst>
        </xdr:cNvPr>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534" name="フローチャート: 判断 533">
          <a:extLst>
            <a:ext uri="{FF2B5EF4-FFF2-40B4-BE49-F238E27FC236}">
              <a16:creationId xmlns:a16="http://schemas.microsoft.com/office/drawing/2014/main" id="{1A35BFD7-0D89-41BC-ACCF-78C521685A14}"/>
            </a:ext>
          </a:extLst>
        </xdr:cNvPr>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535" name="フローチャート: 判断 534">
          <a:extLst>
            <a:ext uri="{FF2B5EF4-FFF2-40B4-BE49-F238E27FC236}">
              <a16:creationId xmlns:a16="http://schemas.microsoft.com/office/drawing/2014/main" id="{352E2C7B-DF66-475A-A915-ECD0D2623E29}"/>
            </a:ext>
          </a:extLst>
        </xdr:cNvPr>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D9F8B267-B9A0-410B-AF90-7D2407018ED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DFD0BAA8-E165-4E92-BF99-9E5B642E38F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AF9A75EB-EEB7-4296-B4CC-1C15CC4D94F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B54E3B73-7E45-4CA0-8C7A-94BCAEB82AF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21A7DD9B-1B55-4BA2-B478-D4807F558F6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141605</xdr:rowOff>
    </xdr:from>
    <xdr:to>
      <xdr:col>85</xdr:col>
      <xdr:colOff>177800</xdr:colOff>
      <xdr:row>61</xdr:row>
      <xdr:rowOff>71755</xdr:rowOff>
    </xdr:to>
    <xdr:sp macro="" textlink="">
      <xdr:nvSpPr>
        <xdr:cNvPr id="541" name="楕円 540">
          <a:extLst>
            <a:ext uri="{FF2B5EF4-FFF2-40B4-BE49-F238E27FC236}">
              <a16:creationId xmlns:a16="http://schemas.microsoft.com/office/drawing/2014/main" id="{10846288-3A1B-452D-B7C2-DB8E8C5ACB7C}"/>
            </a:ext>
          </a:extLst>
        </xdr:cNvPr>
        <xdr:cNvSpPr/>
      </xdr:nvSpPr>
      <xdr:spPr>
        <a:xfrm>
          <a:off x="162687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120032</xdr:rowOff>
    </xdr:from>
    <xdr:ext cx="405111" cy="259045"/>
    <xdr:sp macro="" textlink="">
      <xdr:nvSpPr>
        <xdr:cNvPr id="542" name="【学校施設】&#10;有形固定資産減価償却率該当値テキスト">
          <a:extLst>
            <a:ext uri="{FF2B5EF4-FFF2-40B4-BE49-F238E27FC236}">
              <a16:creationId xmlns:a16="http://schemas.microsoft.com/office/drawing/2014/main" id="{F28FC0F7-9DC6-4D5E-852F-319389192EB3}"/>
            </a:ext>
          </a:extLst>
        </xdr:cNvPr>
        <xdr:cNvSpPr txBox="1"/>
      </xdr:nvSpPr>
      <xdr:spPr>
        <a:xfrm>
          <a:off x="16357600"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101600</xdr:rowOff>
    </xdr:from>
    <xdr:to>
      <xdr:col>81</xdr:col>
      <xdr:colOff>101600</xdr:colOff>
      <xdr:row>61</xdr:row>
      <xdr:rowOff>31750</xdr:rowOff>
    </xdr:to>
    <xdr:sp macro="" textlink="">
      <xdr:nvSpPr>
        <xdr:cNvPr id="543" name="楕円 542">
          <a:extLst>
            <a:ext uri="{FF2B5EF4-FFF2-40B4-BE49-F238E27FC236}">
              <a16:creationId xmlns:a16="http://schemas.microsoft.com/office/drawing/2014/main" id="{C1C7C44D-81D7-4634-97EC-511D1A4CB318}"/>
            </a:ext>
          </a:extLst>
        </xdr:cNvPr>
        <xdr:cNvSpPr/>
      </xdr:nvSpPr>
      <xdr:spPr>
        <a:xfrm>
          <a:off x="15430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152400</xdr:rowOff>
    </xdr:from>
    <xdr:to>
      <xdr:col>85</xdr:col>
      <xdr:colOff>127000</xdr:colOff>
      <xdr:row>61</xdr:row>
      <xdr:rowOff>20955</xdr:rowOff>
    </xdr:to>
    <xdr:cxnSp macro="">
      <xdr:nvCxnSpPr>
        <xdr:cNvPr id="544" name="直線コネクタ 543">
          <a:extLst>
            <a:ext uri="{FF2B5EF4-FFF2-40B4-BE49-F238E27FC236}">
              <a16:creationId xmlns:a16="http://schemas.microsoft.com/office/drawing/2014/main" id="{10364F5E-F454-4445-A625-7A38D9A401C5}"/>
            </a:ext>
          </a:extLst>
        </xdr:cNvPr>
        <xdr:cNvCxnSpPr/>
      </xdr:nvCxnSpPr>
      <xdr:spPr>
        <a:xfrm>
          <a:off x="15481300" y="1043940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63500</xdr:rowOff>
    </xdr:from>
    <xdr:to>
      <xdr:col>76</xdr:col>
      <xdr:colOff>165100</xdr:colOff>
      <xdr:row>60</xdr:row>
      <xdr:rowOff>165100</xdr:rowOff>
    </xdr:to>
    <xdr:sp macro="" textlink="">
      <xdr:nvSpPr>
        <xdr:cNvPr id="545" name="楕円 544">
          <a:extLst>
            <a:ext uri="{FF2B5EF4-FFF2-40B4-BE49-F238E27FC236}">
              <a16:creationId xmlns:a16="http://schemas.microsoft.com/office/drawing/2014/main" id="{935F29BC-E1F9-4C77-9D0B-1B48885E61AE}"/>
            </a:ext>
          </a:extLst>
        </xdr:cNvPr>
        <xdr:cNvSpPr/>
      </xdr:nvSpPr>
      <xdr:spPr>
        <a:xfrm>
          <a:off x="14541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114300</xdr:rowOff>
    </xdr:from>
    <xdr:to>
      <xdr:col>81</xdr:col>
      <xdr:colOff>50800</xdr:colOff>
      <xdr:row>60</xdr:row>
      <xdr:rowOff>152400</xdr:rowOff>
    </xdr:to>
    <xdr:cxnSp macro="">
      <xdr:nvCxnSpPr>
        <xdr:cNvPr id="546" name="直線コネクタ 545">
          <a:extLst>
            <a:ext uri="{FF2B5EF4-FFF2-40B4-BE49-F238E27FC236}">
              <a16:creationId xmlns:a16="http://schemas.microsoft.com/office/drawing/2014/main" id="{5245E951-0BED-40CE-B0BB-D01555E43A04}"/>
            </a:ext>
          </a:extLst>
        </xdr:cNvPr>
        <xdr:cNvCxnSpPr/>
      </xdr:nvCxnSpPr>
      <xdr:spPr>
        <a:xfrm>
          <a:off x="14592300" y="1040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17780</xdr:rowOff>
    </xdr:from>
    <xdr:to>
      <xdr:col>72</xdr:col>
      <xdr:colOff>38100</xdr:colOff>
      <xdr:row>60</xdr:row>
      <xdr:rowOff>119380</xdr:rowOff>
    </xdr:to>
    <xdr:sp macro="" textlink="">
      <xdr:nvSpPr>
        <xdr:cNvPr id="547" name="楕円 546">
          <a:extLst>
            <a:ext uri="{FF2B5EF4-FFF2-40B4-BE49-F238E27FC236}">
              <a16:creationId xmlns:a16="http://schemas.microsoft.com/office/drawing/2014/main" id="{89B1D03C-A2E9-4945-BD00-C558EC9969DC}"/>
            </a:ext>
          </a:extLst>
        </xdr:cNvPr>
        <xdr:cNvSpPr/>
      </xdr:nvSpPr>
      <xdr:spPr>
        <a:xfrm>
          <a:off x="13652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68580</xdr:rowOff>
    </xdr:from>
    <xdr:to>
      <xdr:col>76</xdr:col>
      <xdr:colOff>114300</xdr:colOff>
      <xdr:row>60</xdr:row>
      <xdr:rowOff>114300</xdr:rowOff>
    </xdr:to>
    <xdr:cxnSp macro="">
      <xdr:nvCxnSpPr>
        <xdr:cNvPr id="548" name="直線コネクタ 547">
          <a:extLst>
            <a:ext uri="{FF2B5EF4-FFF2-40B4-BE49-F238E27FC236}">
              <a16:creationId xmlns:a16="http://schemas.microsoft.com/office/drawing/2014/main" id="{47018319-0B23-4496-B329-5AF8F94D962F}"/>
            </a:ext>
          </a:extLst>
        </xdr:cNvPr>
        <xdr:cNvCxnSpPr/>
      </xdr:nvCxnSpPr>
      <xdr:spPr>
        <a:xfrm>
          <a:off x="13703300" y="10355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6350</xdr:rowOff>
    </xdr:from>
    <xdr:to>
      <xdr:col>67</xdr:col>
      <xdr:colOff>101600</xdr:colOff>
      <xdr:row>60</xdr:row>
      <xdr:rowOff>107950</xdr:rowOff>
    </xdr:to>
    <xdr:sp macro="" textlink="">
      <xdr:nvSpPr>
        <xdr:cNvPr id="549" name="楕円 548">
          <a:extLst>
            <a:ext uri="{FF2B5EF4-FFF2-40B4-BE49-F238E27FC236}">
              <a16:creationId xmlns:a16="http://schemas.microsoft.com/office/drawing/2014/main" id="{BE0CB4BA-72D0-42EE-B0AC-14762D380C43}"/>
            </a:ext>
          </a:extLst>
        </xdr:cNvPr>
        <xdr:cNvSpPr/>
      </xdr:nvSpPr>
      <xdr:spPr>
        <a:xfrm>
          <a:off x="12763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57150</xdr:rowOff>
    </xdr:from>
    <xdr:to>
      <xdr:col>71</xdr:col>
      <xdr:colOff>177800</xdr:colOff>
      <xdr:row>60</xdr:row>
      <xdr:rowOff>68580</xdr:rowOff>
    </xdr:to>
    <xdr:cxnSp macro="">
      <xdr:nvCxnSpPr>
        <xdr:cNvPr id="550" name="直線コネクタ 549">
          <a:extLst>
            <a:ext uri="{FF2B5EF4-FFF2-40B4-BE49-F238E27FC236}">
              <a16:creationId xmlns:a16="http://schemas.microsoft.com/office/drawing/2014/main" id="{CEFE638D-B848-4F04-B78A-3B9E46F18E6C}"/>
            </a:ext>
          </a:extLst>
        </xdr:cNvPr>
        <xdr:cNvCxnSpPr/>
      </xdr:nvCxnSpPr>
      <xdr:spPr>
        <a:xfrm>
          <a:off x="12814300" y="103441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551" name="n_1aveValue【学校施設】&#10;有形固定資産減価償却率">
          <a:extLst>
            <a:ext uri="{FF2B5EF4-FFF2-40B4-BE49-F238E27FC236}">
              <a16:creationId xmlns:a16="http://schemas.microsoft.com/office/drawing/2014/main" id="{CC25EE65-B54A-4E94-AA49-87C38C15C16B}"/>
            </a:ext>
          </a:extLst>
        </xdr:cNvPr>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552" name="n_2aveValue【学校施設】&#10;有形固定資産減価償却率">
          <a:extLst>
            <a:ext uri="{FF2B5EF4-FFF2-40B4-BE49-F238E27FC236}">
              <a16:creationId xmlns:a16="http://schemas.microsoft.com/office/drawing/2014/main" id="{BFC5E62D-9DB4-4ABA-BC64-B5F93AA00A6A}"/>
            </a:ext>
          </a:extLst>
        </xdr:cNvPr>
        <xdr:cNvSpPr txBox="1"/>
      </xdr:nvSpPr>
      <xdr:spPr>
        <a:xfrm>
          <a:off x="14389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57802</xdr:rowOff>
    </xdr:from>
    <xdr:ext cx="405111" cy="259045"/>
    <xdr:sp macro="" textlink="">
      <xdr:nvSpPr>
        <xdr:cNvPr id="553" name="n_3aveValue【学校施設】&#10;有形固定資産減価償却率">
          <a:extLst>
            <a:ext uri="{FF2B5EF4-FFF2-40B4-BE49-F238E27FC236}">
              <a16:creationId xmlns:a16="http://schemas.microsoft.com/office/drawing/2014/main" id="{472D88A4-9518-4754-965A-D2EFAA006C2F}"/>
            </a:ext>
          </a:extLst>
        </xdr:cNvPr>
        <xdr:cNvSpPr txBox="1"/>
      </xdr:nvSpPr>
      <xdr:spPr>
        <a:xfrm>
          <a:off x="13500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34942</xdr:rowOff>
    </xdr:from>
    <xdr:ext cx="405111" cy="259045"/>
    <xdr:sp macro="" textlink="">
      <xdr:nvSpPr>
        <xdr:cNvPr id="554" name="n_4aveValue【学校施設】&#10;有形固定資産減価償却率">
          <a:extLst>
            <a:ext uri="{FF2B5EF4-FFF2-40B4-BE49-F238E27FC236}">
              <a16:creationId xmlns:a16="http://schemas.microsoft.com/office/drawing/2014/main" id="{CF966008-936E-4AC5-952D-85DD03620F40}"/>
            </a:ext>
          </a:extLst>
        </xdr:cNvPr>
        <xdr:cNvSpPr txBox="1"/>
      </xdr:nvSpPr>
      <xdr:spPr>
        <a:xfrm>
          <a:off x="12611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22877</xdr:rowOff>
    </xdr:from>
    <xdr:ext cx="405111" cy="259045"/>
    <xdr:sp macro="" textlink="">
      <xdr:nvSpPr>
        <xdr:cNvPr id="555" name="n_1mainValue【学校施設】&#10;有形固定資産減価償却率">
          <a:extLst>
            <a:ext uri="{FF2B5EF4-FFF2-40B4-BE49-F238E27FC236}">
              <a16:creationId xmlns:a16="http://schemas.microsoft.com/office/drawing/2014/main" id="{C3CF31BB-C00E-4745-88D9-B35AACFD9A1C}"/>
            </a:ext>
          </a:extLst>
        </xdr:cNvPr>
        <xdr:cNvSpPr txBox="1"/>
      </xdr:nvSpPr>
      <xdr:spPr>
        <a:xfrm>
          <a:off x="152660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156227</xdr:rowOff>
    </xdr:from>
    <xdr:ext cx="405111" cy="259045"/>
    <xdr:sp macro="" textlink="">
      <xdr:nvSpPr>
        <xdr:cNvPr id="556" name="n_2mainValue【学校施設】&#10;有形固定資産減価償却率">
          <a:extLst>
            <a:ext uri="{FF2B5EF4-FFF2-40B4-BE49-F238E27FC236}">
              <a16:creationId xmlns:a16="http://schemas.microsoft.com/office/drawing/2014/main" id="{6C74C5DF-9258-4A3F-A529-CEAF99E531FF}"/>
            </a:ext>
          </a:extLst>
        </xdr:cNvPr>
        <xdr:cNvSpPr txBox="1"/>
      </xdr:nvSpPr>
      <xdr:spPr>
        <a:xfrm>
          <a:off x="14389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110507</xdr:rowOff>
    </xdr:from>
    <xdr:ext cx="405111" cy="259045"/>
    <xdr:sp macro="" textlink="">
      <xdr:nvSpPr>
        <xdr:cNvPr id="557" name="n_3mainValue【学校施設】&#10;有形固定資産減価償却率">
          <a:extLst>
            <a:ext uri="{FF2B5EF4-FFF2-40B4-BE49-F238E27FC236}">
              <a16:creationId xmlns:a16="http://schemas.microsoft.com/office/drawing/2014/main" id="{1749CEE0-9A65-4EC0-B261-33CF33FA3F98}"/>
            </a:ext>
          </a:extLst>
        </xdr:cNvPr>
        <xdr:cNvSpPr txBox="1"/>
      </xdr:nvSpPr>
      <xdr:spPr>
        <a:xfrm>
          <a:off x="13500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99077</xdr:rowOff>
    </xdr:from>
    <xdr:ext cx="405111" cy="259045"/>
    <xdr:sp macro="" textlink="">
      <xdr:nvSpPr>
        <xdr:cNvPr id="558" name="n_4mainValue【学校施設】&#10;有形固定資産減価償却率">
          <a:extLst>
            <a:ext uri="{FF2B5EF4-FFF2-40B4-BE49-F238E27FC236}">
              <a16:creationId xmlns:a16="http://schemas.microsoft.com/office/drawing/2014/main" id="{282F7E6B-6120-4CEA-A6F7-2CF9724ADF2F}"/>
            </a:ext>
          </a:extLst>
        </xdr:cNvPr>
        <xdr:cNvSpPr txBox="1"/>
      </xdr:nvSpPr>
      <xdr:spPr>
        <a:xfrm>
          <a:off x="12611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a:extLst>
            <a:ext uri="{FF2B5EF4-FFF2-40B4-BE49-F238E27FC236}">
              <a16:creationId xmlns:a16="http://schemas.microsoft.com/office/drawing/2014/main" id="{FBC9285D-5A12-4DBA-AEA8-3F5BAA791CF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a:extLst>
            <a:ext uri="{FF2B5EF4-FFF2-40B4-BE49-F238E27FC236}">
              <a16:creationId xmlns:a16="http://schemas.microsoft.com/office/drawing/2014/main" id="{D6826703-274A-4C88-9446-AA90084A387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a:extLst>
            <a:ext uri="{FF2B5EF4-FFF2-40B4-BE49-F238E27FC236}">
              <a16:creationId xmlns:a16="http://schemas.microsoft.com/office/drawing/2014/main" id="{BD6589FA-0081-46CB-806D-120EA4888E8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a:extLst>
            <a:ext uri="{FF2B5EF4-FFF2-40B4-BE49-F238E27FC236}">
              <a16:creationId xmlns:a16="http://schemas.microsoft.com/office/drawing/2014/main" id="{B1E003B8-F8A0-46C9-B654-851B98DFFD8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a:extLst>
            <a:ext uri="{FF2B5EF4-FFF2-40B4-BE49-F238E27FC236}">
              <a16:creationId xmlns:a16="http://schemas.microsoft.com/office/drawing/2014/main" id="{EA497438-A510-40BB-9075-BDCC79B4F0D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a:extLst>
            <a:ext uri="{FF2B5EF4-FFF2-40B4-BE49-F238E27FC236}">
              <a16:creationId xmlns:a16="http://schemas.microsoft.com/office/drawing/2014/main" id="{2C5367E9-477E-41DF-9F62-DCC065A39E8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a:extLst>
            <a:ext uri="{FF2B5EF4-FFF2-40B4-BE49-F238E27FC236}">
              <a16:creationId xmlns:a16="http://schemas.microsoft.com/office/drawing/2014/main" id="{C2B24CD5-9BBC-4EC6-9B82-7CC00F7F8D6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a:extLst>
            <a:ext uri="{FF2B5EF4-FFF2-40B4-BE49-F238E27FC236}">
              <a16:creationId xmlns:a16="http://schemas.microsoft.com/office/drawing/2014/main" id="{2CFEC22E-DB47-4CF7-8E0D-A8DEA879F46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a:extLst>
            <a:ext uri="{FF2B5EF4-FFF2-40B4-BE49-F238E27FC236}">
              <a16:creationId xmlns:a16="http://schemas.microsoft.com/office/drawing/2014/main" id="{BD5FBD23-CDAD-4A28-BB34-8F36855A095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a:extLst>
            <a:ext uri="{FF2B5EF4-FFF2-40B4-BE49-F238E27FC236}">
              <a16:creationId xmlns:a16="http://schemas.microsoft.com/office/drawing/2014/main" id="{E75BF59F-23EB-4C4E-86B8-BAA9029BD8D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9" name="直線コネクタ 568">
          <a:extLst>
            <a:ext uri="{FF2B5EF4-FFF2-40B4-BE49-F238E27FC236}">
              <a16:creationId xmlns:a16="http://schemas.microsoft.com/office/drawing/2014/main" id="{BA8D5CB9-05A8-41CF-A596-6B97A7D3054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0" name="テキスト ボックス 569">
          <a:extLst>
            <a:ext uri="{FF2B5EF4-FFF2-40B4-BE49-F238E27FC236}">
              <a16:creationId xmlns:a16="http://schemas.microsoft.com/office/drawing/2014/main" id="{FDCA8F3F-BF22-45C5-90FD-DAD484FCF314}"/>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1" name="直線コネクタ 570">
          <a:extLst>
            <a:ext uri="{FF2B5EF4-FFF2-40B4-BE49-F238E27FC236}">
              <a16:creationId xmlns:a16="http://schemas.microsoft.com/office/drawing/2014/main" id="{273EA81A-9B90-4F7D-A4DB-BE42DA1670CB}"/>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2" name="テキスト ボックス 571">
          <a:extLst>
            <a:ext uri="{FF2B5EF4-FFF2-40B4-BE49-F238E27FC236}">
              <a16:creationId xmlns:a16="http://schemas.microsoft.com/office/drawing/2014/main" id="{690DA11A-AE1F-4C2F-ABA2-1709F9EAA60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3" name="直線コネクタ 572">
          <a:extLst>
            <a:ext uri="{FF2B5EF4-FFF2-40B4-BE49-F238E27FC236}">
              <a16:creationId xmlns:a16="http://schemas.microsoft.com/office/drawing/2014/main" id="{E4B7EB3F-C3A4-41BD-A1ED-8FEEA93CA953}"/>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4" name="テキスト ボックス 573">
          <a:extLst>
            <a:ext uri="{FF2B5EF4-FFF2-40B4-BE49-F238E27FC236}">
              <a16:creationId xmlns:a16="http://schemas.microsoft.com/office/drawing/2014/main" id="{FE285C72-28F3-4FAF-BF3E-7F440752C3D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5" name="直線コネクタ 574">
          <a:extLst>
            <a:ext uri="{FF2B5EF4-FFF2-40B4-BE49-F238E27FC236}">
              <a16:creationId xmlns:a16="http://schemas.microsoft.com/office/drawing/2014/main" id="{59DD62FB-73DE-4963-8166-0C39748BA54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6" name="テキスト ボックス 575">
          <a:extLst>
            <a:ext uri="{FF2B5EF4-FFF2-40B4-BE49-F238E27FC236}">
              <a16:creationId xmlns:a16="http://schemas.microsoft.com/office/drawing/2014/main" id="{D6C8B8F8-D6D3-4A92-9A70-CD7DCEF72189}"/>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7" name="直線コネクタ 576">
          <a:extLst>
            <a:ext uri="{FF2B5EF4-FFF2-40B4-BE49-F238E27FC236}">
              <a16:creationId xmlns:a16="http://schemas.microsoft.com/office/drawing/2014/main" id="{503E91D5-C840-4D32-93FC-434A2F0BC76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8" name="テキスト ボックス 577">
          <a:extLst>
            <a:ext uri="{FF2B5EF4-FFF2-40B4-BE49-F238E27FC236}">
              <a16:creationId xmlns:a16="http://schemas.microsoft.com/office/drawing/2014/main" id="{DC2B967D-D7C2-4A82-8CF9-7655B43EC1EE}"/>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a:extLst>
            <a:ext uri="{FF2B5EF4-FFF2-40B4-BE49-F238E27FC236}">
              <a16:creationId xmlns:a16="http://schemas.microsoft.com/office/drawing/2014/main" id="{9570205A-E3C5-435E-B80E-1AE89B9B42F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0" name="テキスト ボックス 579">
          <a:extLst>
            <a:ext uri="{FF2B5EF4-FFF2-40B4-BE49-F238E27FC236}">
              <a16:creationId xmlns:a16="http://schemas.microsoft.com/office/drawing/2014/main" id="{4B734CEE-B35E-4FAA-A3F8-E0C27C0040C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学校施設】&#10;一人当たり面積グラフ枠">
          <a:extLst>
            <a:ext uri="{FF2B5EF4-FFF2-40B4-BE49-F238E27FC236}">
              <a16:creationId xmlns:a16="http://schemas.microsoft.com/office/drawing/2014/main" id="{B08E62A7-84EE-4B96-A9CF-1AF9CB832F7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582" name="直線コネクタ 581">
          <a:extLst>
            <a:ext uri="{FF2B5EF4-FFF2-40B4-BE49-F238E27FC236}">
              <a16:creationId xmlns:a16="http://schemas.microsoft.com/office/drawing/2014/main" id="{C1E40E0F-9913-43B2-98C4-9482936C3AF3}"/>
            </a:ext>
          </a:extLst>
        </xdr:cNvPr>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583" name="【学校施設】&#10;一人当たり面積最小値テキスト">
          <a:extLst>
            <a:ext uri="{FF2B5EF4-FFF2-40B4-BE49-F238E27FC236}">
              <a16:creationId xmlns:a16="http://schemas.microsoft.com/office/drawing/2014/main" id="{F757DD98-6732-4715-9057-893634D4B1DA}"/>
            </a:ext>
          </a:extLst>
        </xdr:cNvPr>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584" name="直線コネクタ 583">
          <a:extLst>
            <a:ext uri="{FF2B5EF4-FFF2-40B4-BE49-F238E27FC236}">
              <a16:creationId xmlns:a16="http://schemas.microsoft.com/office/drawing/2014/main" id="{6CF8AEB6-C13E-4E98-863D-C80D1CAE5FCC}"/>
            </a:ext>
          </a:extLst>
        </xdr:cNvPr>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585" name="【学校施設】&#10;一人当たり面積最大値テキスト">
          <a:extLst>
            <a:ext uri="{FF2B5EF4-FFF2-40B4-BE49-F238E27FC236}">
              <a16:creationId xmlns:a16="http://schemas.microsoft.com/office/drawing/2014/main" id="{7112A82E-0B41-4FC8-96B0-8BC7CCF5C7B3}"/>
            </a:ext>
          </a:extLst>
        </xdr:cNvPr>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586" name="直線コネクタ 585">
          <a:extLst>
            <a:ext uri="{FF2B5EF4-FFF2-40B4-BE49-F238E27FC236}">
              <a16:creationId xmlns:a16="http://schemas.microsoft.com/office/drawing/2014/main" id="{6303ACB3-7242-4A0F-922E-0FEE3598B926}"/>
            </a:ext>
          </a:extLst>
        </xdr:cNvPr>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126763</xdr:rowOff>
    </xdr:from>
    <xdr:ext cx="469744" cy="259045"/>
    <xdr:sp macro="" textlink="">
      <xdr:nvSpPr>
        <xdr:cNvPr id="587" name="【学校施設】&#10;一人当たり面積平均値テキスト">
          <a:extLst>
            <a:ext uri="{FF2B5EF4-FFF2-40B4-BE49-F238E27FC236}">
              <a16:creationId xmlns:a16="http://schemas.microsoft.com/office/drawing/2014/main" id="{4384379B-876E-4960-B5CA-68032023A08F}"/>
            </a:ext>
          </a:extLst>
        </xdr:cNvPr>
        <xdr:cNvSpPr txBox="1"/>
      </xdr:nvSpPr>
      <xdr:spPr>
        <a:xfrm>
          <a:off x="22199600" y="10413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588" name="フローチャート: 判断 587">
          <a:extLst>
            <a:ext uri="{FF2B5EF4-FFF2-40B4-BE49-F238E27FC236}">
              <a16:creationId xmlns:a16="http://schemas.microsoft.com/office/drawing/2014/main" id="{2ABD74A3-C83D-401C-B6DE-97020AB0556E}"/>
            </a:ext>
          </a:extLst>
        </xdr:cNvPr>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589" name="フローチャート: 判断 588">
          <a:extLst>
            <a:ext uri="{FF2B5EF4-FFF2-40B4-BE49-F238E27FC236}">
              <a16:creationId xmlns:a16="http://schemas.microsoft.com/office/drawing/2014/main" id="{3366DC48-E1F7-4A9F-9A95-7EB289135C54}"/>
            </a:ext>
          </a:extLst>
        </xdr:cNvPr>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590" name="フローチャート: 判断 589">
          <a:extLst>
            <a:ext uri="{FF2B5EF4-FFF2-40B4-BE49-F238E27FC236}">
              <a16:creationId xmlns:a16="http://schemas.microsoft.com/office/drawing/2014/main" id="{11DA2913-80A5-4C8E-8749-322485B15422}"/>
            </a:ext>
          </a:extLst>
        </xdr:cNvPr>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591" name="フローチャート: 判断 590">
          <a:extLst>
            <a:ext uri="{FF2B5EF4-FFF2-40B4-BE49-F238E27FC236}">
              <a16:creationId xmlns:a16="http://schemas.microsoft.com/office/drawing/2014/main" id="{13FB385C-49BB-4999-AD94-8E69B868D112}"/>
            </a:ext>
          </a:extLst>
        </xdr:cNvPr>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592" name="フローチャート: 判断 591">
          <a:extLst>
            <a:ext uri="{FF2B5EF4-FFF2-40B4-BE49-F238E27FC236}">
              <a16:creationId xmlns:a16="http://schemas.microsoft.com/office/drawing/2014/main" id="{773C9BE5-5DF4-463D-B58E-A937B957BD75}"/>
            </a:ext>
          </a:extLst>
        </xdr:cNvPr>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D986E8ED-61E0-4AEC-A896-9133C3C2845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7A170C76-91EB-49E2-9007-B8BB788E0D7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36BC725-4219-4347-A7E4-6B48631D70F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D61AE7BF-DAF3-4AD4-B3CE-971B6CD0204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2D1B4785-21E6-4B0C-B913-3AD70701490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72072</xdr:rowOff>
    </xdr:from>
    <xdr:to>
      <xdr:col>116</xdr:col>
      <xdr:colOff>114300</xdr:colOff>
      <xdr:row>63</xdr:row>
      <xdr:rowOff>2222</xdr:rowOff>
    </xdr:to>
    <xdr:sp macro="" textlink="">
      <xdr:nvSpPr>
        <xdr:cNvPr id="598" name="楕円 597">
          <a:extLst>
            <a:ext uri="{FF2B5EF4-FFF2-40B4-BE49-F238E27FC236}">
              <a16:creationId xmlns:a16="http://schemas.microsoft.com/office/drawing/2014/main" id="{7835514B-69A7-4CA3-BE07-E85329CF8EB1}"/>
            </a:ext>
          </a:extLst>
        </xdr:cNvPr>
        <xdr:cNvSpPr/>
      </xdr:nvSpPr>
      <xdr:spPr>
        <a:xfrm>
          <a:off x="221107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158449</xdr:rowOff>
    </xdr:from>
    <xdr:ext cx="469744" cy="259045"/>
    <xdr:sp macro="" textlink="">
      <xdr:nvSpPr>
        <xdr:cNvPr id="599" name="【学校施設】&#10;一人当たり面積該当値テキスト">
          <a:extLst>
            <a:ext uri="{FF2B5EF4-FFF2-40B4-BE49-F238E27FC236}">
              <a16:creationId xmlns:a16="http://schemas.microsoft.com/office/drawing/2014/main" id="{BF9E5A80-E6F4-4350-A1CD-6622FFE9EABE}"/>
            </a:ext>
          </a:extLst>
        </xdr:cNvPr>
        <xdr:cNvSpPr txBox="1"/>
      </xdr:nvSpPr>
      <xdr:spPr>
        <a:xfrm>
          <a:off x="22199600" y="1061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70739</xdr:rowOff>
    </xdr:from>
    <xdr:to>
      <xdr:col>112</xdr:col>
      <xdr:colOff>38100</xdr:colOff>
      <xdr:row>63</xdr:row>
      <xdr:rowOff>889</xdr:rowOff>
    </xdr:to>
    <xdr:sp macro="" textlink="">
      <xdr:nvSpPr>
        <xdr:cNvPr id="600" name="楕円 599">
          <a:extLst>
            <a:ext uri="{FF2B5EF4-FFF2-40B4-BE49-F238E27FC236}">
              <a16:creationId xmlns:a16="http://schemas.microsoft.com/office/drawing/2014/main" id="{64C614C0-8714-4D7F-BD3A-7A50896100AF}"/>
            </a:ext>
          </a:extLst>
        </xdr:cNvPr>
        <xdr:cNvSpPr/>
      </xdr:nvSpPr>
      <xdr:spPr>
        <a:xfrm>
          <a:off x="21272500" y="1070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121539</xdr:rowOff>
    </xdr:from>
    <xdr:to>
      <xdr:col>116</xdr:col>
      <xdr:colOff>63500</xdr:colOff>
      <xdr:row>62</xdr:row>
      <xdr:rowOff>122872</xdr:rowOff>
    </xdr:to>
    <xdr:cxnSp macro="">
      <xdr:nvCxnSpPr>
        <xdr:cNvPr id="601" name="直線コネクタ 600">
          <a:extLst>
            <a:ext uri="{FF2B5EF4-FFF2-40B4-BE49-F238E27FC236}">
              <a16:creationId xmlns:a16="http://schemas.microsoft.com/office/drawing/2014/main" id="{27AB8069-AA5A-455D-ADBC-E4A5A4D540E6}"/>
            </a:ext>
          </a:extLst>
        </xdr:cNvPr>
        <xdr:cNvCxnSpPr/>
      </xdr:nvCxnSpPr>
      <xdr:spPr>
        <a:xfrm>
          <a:off x="21323300" y="10751439"/>
          <a:ext cx="8382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70930</xdr:rowOff>
    </xdr:from>
    <xdr:to>
      <xdr:col>107</xdr:col>
      <xdr:colOff>101600</xdr:colOff>
      <xdr:row>63</xdr:row>
      <xdr:rowOff>1080</xdr:rowOff>
    </xdr:to>
    <xdr:sp macro="" textlink="">
      <xdr:nvSpPr>
        <xdr:cNvPr id="602" name="楕円 601">
          <a:extLst>
            <a:ext uri="{FF2B5EF4-FFF2-40B4-BE49-F238E27FC236}">
              <a16:creationId xmlns:a16="http://schemas.microsoft.com/office/drawing/2014/main" id="{B306E104-6461-4322-A541-0FC00FD5308C}"/>
            </a:ext>
          </a:extLst>
        </xdr:cNvPr>
        <xdr:cNvSpPr/>
      </xdr:nvSpPr>
      <xdr:spPr>
        <a:xfrm>
          <a:off x="20383500" y="1070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121539</xdr:rowOff>
    </xdr:from>
    <xdr:to>
      <xdr:col>111</xdr:col>
      <xdr:colOff>177800</xdr:colOff>
      <xdr:row>62</xdr:row>
      <xdr:rowOff>121730</xdr:rowOff>
    </xdr:to>
    <xdr:cxnSp macro="">
      <xdr:nvCxnSpPr>
        <xdr:cNvPr id="603" name="直線コネクタ 602">
          <a:extLst>
            <a:ext uri="{FF2B5EF4-FFF2-40B4-BE49-F238E27FC236}">
              <a16:creationId xmlns:a16="http://schemas.microsoft.com/office/drawing/2014/main" id="{F4A29787-D907-48EB-B5B7-4EB07B3D4011}"/>
            </a:ext>
          </a:extLst>
        </xdr:cNvPr>
        <xdr:cNvCxnSpPr/>
      </xdr:nvCxnSpPr>
      <xdr:spPr>
        <a:xfrm flipV="1">
          <a:off x="20434300" y="10751439"/>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51118</xdr:rowOff>
    </xdr:from>
    <xdr:to>
      <xdr:col>102</xdr:col>
      <xdr:colOff>165100</xdr:colOff>
      <xdr:row>62</xdr:row>
      <xdr:rowOff>152718</xdr:rowOff>
    </xdr:to>
    <xdr:sp macro="" textlink="">
      <xdr:nvSpPr>
        <xdr:cNvPr id="604" name="楕円 603">
          <a:extLst>
            <a:ext uri="{FF2B5EF4-FFF2-40B4-BE49-F238E27FC236}">
              <a16:creationId xmlns:a16="http://schemas.microsoft.com/office/drawing/2014/main" id="{8B31CB4D-EBE8-4DC5-9069-DCE461BF8AE1}"/>
            </a:ext>
          </a:extLst>
        </xdr:cNvPr>
        <xdr:cNvSpPr/>
      </xdr:nvSpPr>
      <xdr:spPr>
        <a:xfrm>
          <a:off x="19494500" y="1068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101918</xdr:rowOff>
    </xdr:from>
    <xdr:to>
      <xdr:col>107</xdr:col>
      <xdr:colOff>50800</xdr:colOff>
      <xdr:row>62</xdr:row>
      <xdr:rowOff>121730</xdr:rowOff>
    </xdr:to>
    <xdr:cxnSp macro="">
      <xdr:nvCxnSpPr>
        <xdr:cNvPr id="605" name="直線コネクタ 604">
          <a:extLst>
            <a:ext uri="{FF2B5EF4-FFF2-40B4-BE49-F238E27FC236}">
              <a16:creationId xmlns:a16="http://schemas.microsoft.com/office/drawing/2014/main" id="{A72ED7DD-2279-46EE-9D04-6E25084CA344}"/>
            </a:ext>
          </a:extLst>
        </xdr:cNvPr>
        <xdr:cNvCxnSpPr/>
      </xdr:nvCxnSpPr>
      <xdr:spPr>
        <a:xfrm>
          <a:off x="19545300" y="10731818"/>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56070</xdr:rowOff>
    </xdr:from>
    <xdr:to>
      <xdr:col>98</xdr:col>
      <xdr:colOff>38100</xdr:colOff>
      <xdr:row>62</xdr:row>
      <xdr:rowOff>157670</xdr:rowOff>
    </xdr:to>
    <xdr:sp macro="" textlink="">
      <xdr:nvSpPr>
        <xdr:cNvPr id="606" name="楕円 605">
          <a:extLst>
            <a:ext uri="{FF2B5EF4-FFF2-40B4-BE49-F238E27FC236}">
              <a16:creationId xmlns:a16="http://schemas.microsoft.com/office/drawing/2014/main" id="{F2D4F2BB-1E79-4BFE-AA49-4FB195928317}"/>
            </a:ext>
          </a:extLst>
        </xdr:cNvPr>
        <xdr:cNvSpPr/>
      </xdr:nvSpPr>
      <xdr:spPr>
        <a:xfrm>
          <a:off x="18605500" y="1068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101918</xdr:rowOff>
    </xdr:from>
    <xdr:to>
      <xdr:col>102</xdr:col>
      <xdr:colOff>114300</xdr:colOff>
      <xdr:row>62</xdr:row>
      <xdr:rowOff>106870</xdr:rowOff>
    </xdr:to>
    <xdr:cxnSp macro="">
      <xdr:nvCxnSpPr>
        <xdr:cNvPr id="607" name="直線コネクタ 606">
          <a:extLst>
            <a:ext uri="{FF2B5EF4-FFF2-40B4-BE49-F238E27FC236}">
              <a16:creationId xmlns:a16="http://schemas.microsoft.com/office/drawing/2014/main" id="{15CBD5BF-75CA-4FA3-BAD1-E6FF66805E59}"/>
            </a:ext>
          </a:extLst>
        </xdr:cNvPr>
        <xdr:cNvCxnSpPr/>
      </xdr:nvCxnSpPr>
      <xdr:spPr>
        <a:xfrm flipV="1">
          <a:off x="18656300" y="10731818"/>
          <a:ext cx="889000" cy="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52849</xdr:rowOff>
    </xdr:from>
    <xdr:ext cx="469744" cy="259045"/>
    <xdr:sp macro="" textlink="">
      <xdr:nvSpPr>
        <xdr:cNvPr id="608" name="n_1aveValue【学校施設】&#10;一人当たり面積">
          <a:extLst>
            <a:ext uri="{FF2B5EF4-FFF2-40B4-BE49-F238E27FC236}">
              <a16:creationId xmlns:a16="http://schemas.microsoft.com/office/drawing/2014/main" id="{B307D43A-734E-4EFE-BEAD-149BCE972B73}"/>
            </a:ext>
          </a:extLst>
        </xdr:cNvPr>
        <xdr:cNvSpPr txBox="1"/>
      </xdr:nvSpPr>
      <xdr:spPr>
        <a:xfrm>
          <a:off x="21075727" y="1033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32656</xdr:rowOff>
    </xdr:from>
    <xdr:ext cx="469744" cy="259045"/>
    <xdr:sp macro="" textlink="">
      <xdr:nvSpPr>
        <xdr:cNvPr id="609" name="n_2aveValue【学校施設】&#10;一人当たり面積">
          <a:extLst>
            <a:ext uri="{FF2B5EF4-FFF2-40B4-BE49-F238E27FC236}">
              <a16:creationId xmlns:a16="http://schemas.microsoft.com/office/drawing/2014/main" id="{F06EFC91-3C3C-448A-B492-BECED5D74D96}"/>
            </a:ext>
          </a:extLst>
        </xdr:cNvPr>
        <xdr:cNvSpPr txBox="1"/>
      </xdr:nvSpPr>
      <xdr:spPr>
        <a:xfrm>
          <a:off x="20199427" y="1031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53801</xdr:rowOff>
    </xdr:from>
    <xdr:ext cx="469744" cy="259045"/>
    <xdr:sp macro="" textlink="">
      <xdr:nvSpPr>
        <xdr:cNvPr id="610" name="n_3aveValue【学校施設】&#10;一人当たり面積">
          <a:extLst>
            <a:ext uri="{FF2B5EF4-FFF2-40B4-BE49-F238E27FC236}">
              <a16:creationId xmlns:a16="http://schemas.microsoft.com/office/drawing/2014/main" id="{A813A037-0176-4A95-8AE0-FD7BD7FB40DD}"/>
            </a:ext>
          </a:extLst>
        </xdr:cNvPr>
        <xdr:cNvSpPr txBox="1"/>
      </xdr:nvSpPr>
      <xdr:spPr>
        <a:xfrm>
          <a:off x="19310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42562</xdr:rowOff>
    </xdr:from>
    <xdr:ext cx="469744" cy="259045"/>
    <xdr:sp macro="" textlink="">
      <xdr:nvSpPr>
        <xdr:cNvPr id="611" name="n_4aveValue【学校施設】&#10;一人当たり面積">
          <a:extLst>
            <a:ext uri="{FF2B5EF4-FFF2-40B4-BE49-F238E27FC236}">
              <a16:creationId xmlns:a16="http://schemas.microsoft.com/office/drawing/2014/main" id="{313542BB-453E-4C62-AF0A-DA385E2296DE}"/>
            </a:ext>
          </a:extLst>
        </xdr:cNvPr>
        <xdr:cNvSpPr txBox="1"/>
      </xdr:nvSpPr>
      <xdr:spPr>
        <a:xfrm>
          <a:off x="184214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163466</xdr:rowOff>
    </xdr:from>
    <xdr:ext cx="469744" cy="259045"/>
    <xdr:sp macro="" textlink="">
      <xdr:nvSpPr>
        <xdr:cNvPr id="612" name="n_1mainValue【学校施設】&#10;一人当たり面積">
          <a:extLst>
            <a:ext uri="{FF2B5EF4-FFF2-40B4-BE49-F238E27FC236}">
              <a16:creationId xmlns:a16="http://schemas.microsoft.com/office/drawing/2014/main" id="{7B7F7A25-3113-438C-97A0-197E4BC2B81E}"/>
            </a:ext>
          </a:extLst>
        </xdr:cNvPr>
        <xdr:cNvSpPr txBox="1"/>
      </xdr:nvSpPr>
      <xdr:spPr>
        <a:xfrm>
          <a:off x="21075727" y="1079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163657</xdr:rowOff>
    </xdr:from>
    <xdr:ext cx="469744" cy="259045"/>
    <xdr:sp macro="" textlink="">
      <xdr:nvSpPr>
        <xdr:cNvPr id="613" name="n_2mainValue【学校施設】&#10;一人当たり面積">
          <a:extLst>
            <a:ext uri="{FF2B5EF4-FFF2-40B4-BE49-F238E27FC236}">
              <a16:creationId xmlns:a16="http://schemas.microsoft.com/office/drawing/2014/main" id="{F07BF576-9F0C-4034-A955-719D34997591}"/>
            </a:ext>
          </a:extLst>
        </xdr:cNvPr>
        <xdr:cNvSpPr txBox="1"/>
      </xdr:nvSpPr>
      <xdr:spPr>
        <a:xfrm>
          <a:off x="20199427" y="107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143845</xdr:rowOff>
    </xdr:from>
    <xdr:ext cx="469744" cy="259045"/>
    <xdr:sp macro="" textlink="">
      <xdr:nvSpPr>
        <xdr:cNvPr id="614" name="n_3mainValue【学校施設】&#10;一人当たり面積">
          <a:extLst>
            <a:ext uri="{FF2B5EF4-FFF2-40B4-BE49-F238E27FC236}">
              <a16:creationId xmlns:a16="http://schemas.microsoft.com/office/drawing/2014/main" id="{13E469B4-A07F-4268-A03D-4449B34E0049}"/>
            </a:ext>
          </a:extLst>
        </xdr:cNvPr>
        <xdr:cNvSpPr txBox="1"/>
      </xdr:nvSpPr>
      <xdr:spPr>
        <a:xfrm>
          <a:off x="19310427" y="10773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148797</xdr:rowOff>
    </xdr:from>
    <xdr:ext cx="469744" cy="259045"/>
    <xdr:sp macro="" textlink="">
      <xdr:nvSpPr>
        <xdr:cNvPr id="615" name="n_4mainValue【学校施設】&#10;一人当たり面積">
          <a:extLst>
            <a:ext uri="{FF2B5EF4-FFF2-40B4-BE49-F238E27FC236}">
              <a16:creationId xmlns:a16="http://schemas.microsoft.com/office/drawing/2014/main" id="{88AF0919-F6D4-4532-9BC4-C481E231A0AB}"/>
            </a:ext>
          </a:extLst>
        </xdr:cNvPr>
        <xdr:cNvSpPr txBox="1"/>
      </xdr:nvSpPr>
      <xdr:spPr>
        <a:xfrm>
          <a:off x="18421427" y="1077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a:extLst>
            <a:ext uri="{FF2B5EF4-FFF2-40B4-BE49-F238E27FC236}">
              <a16:creationId xmlns:a16="http://schemas.microsoft.com/office/drawing/2014/main" id="{19393012-8F58-4E36-AAD6-A00F8E47856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7" name="正方形/長方形 616">
          <a:extLst>
            <a:ext uri="{FF2B5EF4-FFF2-40B4-BE49-F238E27FC236}">
              <a16:creationId xmlns:a16="http://schemas.microsoft.com/office/drawing/2014/main" id="{A308D16B-4D4E-4CD2-A4EE-6A14DE30BED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8" name="正方形/長方形 617">
          <a:extLst>
            <a:ext uri="{FF2B5EF4-FFF2-40B4-BE49-F238E27FC236}">
              <a16:creationId xmlns:a16="http://schemas.microsoft.com/office/drawing/2014/main" id="{D841F516-A624-4BBC-81F8-F33F9CD2EE7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9" name="正方形/長方形 618">
          <a:extLst>
            <a:ext uri="{FF2B5EF4-FFF2-40B4-BE49-F238E27FC236}">
              <a16:creationId xmlns:a16="http://schemas.microsoft.com/office/drawing/2014/main" id="{DC0F6281-CD98-4386-9B3B-2E97DD27EB3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0" name="正方形/長方形 619">
          <a:extLst>
            <a:ext uri="{FF2B5EF4-FFF2-40B4-BE49-F238E27FC236}">
              <a16:creationId xmlns:a16="http://schemas.microsoft.com/office/drawing/2014/main" id="{D0C5228C-C37B-4118-A263-44AB86C7B79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1" name="正方形/長方形 620">
          <a:extLst>
            <a:ext uri="{FF2B5EF4-FFF2-40B4-BE49-F238E27FC236}">
              <a16:creationId xmlns:a16="http://schemas.microsoft.com/office/drawing/2014/main" id="{B3F5B4BF-93DD-47A4-A7B5-D5CBB9EB0AA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2" name="正方形/長方形 621">
          <a:extLst>
            <a:ext uri="{FF2B5EF4-FFF2-40B4-BE49-F238E27FC236}">
              <a16:creationId xmlns:a16="http://schemas.microsoft.com/office/drawing/2014/main" id="{0D3C6374-FC69-449B-B637-B7F8C135D23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正方形/長方形 622">
          <a:extLst>
            <a:ext uri="{FF2B5EF4-FFF2-40B4-BE49-F238E27FC236}">
              <a16:creationId xmlns:a16="http://schemas.microsoft.com/office/drawing/2014/main" id="{3DEC92F2-D2F1-4928-9C4C-50F6FE6546AD}"/>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4" name="正方形/長方形 623">
          <a:extLst>
            <a:ext uri="{FF2B5EF4-FFF2-40B4-BE49-F238E27FC236}">
              <a16:creationId xmlns:a16="http://schemas.microsoft.com/office/drawing/2014/main" id="{0A977751-E73B-4EA5-A460-AF72446D887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5" name="正方形/長方形 624">
          <a:extLst>
            <a:ext uri="{FF2B5EF4-FFF2-40B4-BE49-F238E27FC236}">
              <a16:creationId xmlns:a16="http://schemas.microsoft.com/office/drawing/2014/main" id="{2C611A9E-FA18-49AB-972A-552A78DD6C7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6" name="正方形/長方形 625">
          <a:extLst>
            <a:ext uri="{FF2B5EF4-FFF2-40B4-BE49-F238E27FC236}">
              <a16:creationId xmlns:a16="http://schemas.microsoft.com/office/drawing/2014/main" id="{A4984B13-E7B4-432E-833C-F98F51DCA0A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7" name="正方形/長方形 626">
          <a:extLst>
            <a:ext uri="{FF2B5EF4-FFF2-40B4-BE49-F238E27FC236}">
              <a16:creationId xmlns:a16="http://schemas.microsoft.com/office/drawing/2014/main" id="{CB738354-2347-40FE-BB27-3EFD170CE49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8" name="正方形/長方形 627">
          <a:extLst>
            <a:ext uri="{FF2B5EF4-FFF2-40B4-BE49-F238E27FC236}">
              <a16:creationId xmlns:a16="http://schemas.microsoft.com/office/drawing/2014/main" id="{135EA281-0659-4766-835D-EAF101F3E22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9" name="正方形/長方形 628">
          <a:extLst>
            <a:ext uri="{FF2B5EF4-FFF2-40B4-BE49-F238E27FC236}">
              <a16:creationId xmlns:a16="http://schemas.microsoft.com/office/drawing/2014/main" id="{2C273998-006C-401E-8231-1446C25541D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0" name="正方形/長方形 629">
          <a:extLst>
            <a:ext uri="{FF2B5EF4-FFF2-40B4-BE49-F238E27FC236}">
              <a16:creationId xmlns:a16="http://schemas.microsoft.com/office/drawing/2014/main" id="{2B3C1D1F-B70D-4854-B850-83DA93BA201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1" name="正方形/長方形 630">
          <a:extLst>
            <a:ext uri="{FF2B5EF4-FFF2-40B4-BE49-F238E27FC236}">
              <a16:creationId xmlns:a16="http://schemas.microsoft.com/office/drawing/2014/main" id="{66206EEB-866A-467C-9437-02C46935A835}"/>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2" name="正方形/長方形 631">
          <a:extLst>
            <a:ext uri="{FF2B5EF4-FFF2-40B4-BE49-F238E27FC236}">
              <a16:creationId xmlns:a16="http://schemas.microsoft.com/office/drawing/2014/main" id="{CCF42C2B-638A-49BC-8408-E35F35C428B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3" name="正方形/長方形 632">
          <a:extLst>
            <a:ext uri="{FF2B5EF4-FFF2-40B4-BE49-F238E27FC236}">
              <a16:creationId xmlns:a16="http://schemas.microsoft.com/office/drawing/2014/main" id="{C87DCF34-CC51-400B-972C-63E86758A89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4" name="正方形/長方形 633">
          <a:extLst>
            <a:ext uri="{FF2B5EF4-FFF2-40B4-BE49-F238E27FC236}">
              <a16:creationId xmlns:a16="http://schemas.microsoft.com/office/drawing/2014/main" id="{9703F379-EC66-4DA9-8E47-785D5AA0A27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5" name="正方形/長方形 634">
          <a:extLst>
            <a:ext uri="{FF2B5EF4-FFF2-40B4-BE49-F238E27FC236}">
              <a16:creationId xmlns:a16="http://schemas.microsoft.com/office/drawing/2014/main" id="{57E94D0B-B96B-4E48-8E1D-79CA8524A5E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6" name="正方形/長方形 635">
          <a:extLst>
            <a:ext uri="{FF2B5EF4-FFF2-40B4-BE49-F238E27FC236}">
              <a16:creationId xmlns:a16="http://schemas.microsoft.com/office/drawing/2014/main" id="{2D1B0E35-B788-4161-9C1E-B660532E44F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7" name="正方形/長方形 636">
          <a:extLst>
            <a:ext uri="{FF2B5EF4-FFF2-40B4-BE49-F238E27FC236}">
              <a16:creationId xmlns:a16="http://schemas.microsoft.com/office/drawing/2014/main" id="{215E51B2-8443-4626-A560-3C00E9BEE8A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8" name="正方形/長方形 637">
          <a:extLst>
            <a:ext uri="{FF2B5EF4-FFF2-40B4-BE49-F238E27FC236}">
              <a16:creationId xmlns:a16="http://schemas.microsoft.com/office/drawing/2014/main" id="{4545615B-C691-430D-929E-D8F89E8D88A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9" name="正方形/長方形 638">
          <a:extLst>
            <a:ext uri="{FF2B5EF4-FFF2-40B4-BE49-F238E27FC236}">
              <a16:creationId xmlns:a16="http://schemas.microsoft.com/office/drawing/2014/main" id="{25313801-7A2B-48E4-A749-0C204F3BC0F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0" name="テキスト ボックス 639">
          <a:extLst>
            <a:ext uri="{FF2B5EF4-FFF2-40B4-BE49-F238E27FC236}">
              <a16:creationId xmlns:a16="http://schemas.microsoft.com/office/drawing/2014/main" id="{BD18D23C-8C44-44F5-8FF1-A5F37800091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1" name="直線コネクタ 640">
          <a:extLst>
            <a:ext uri="{FF2B5EF4-FFF2-40B4-BE49-F238E27FC236}">
              <a16:creationId xmlns:a16="http://schemas.microsoft.com/office/drawing/2014/main" id="{79D8A134-8C7F-4C5F-94E1-CEEE34491DC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2" name="テキスト ボックス 641">
          <a:extLst>
            <a:ext uri="{FF2B5EF4-FFF2-40B4-BE49-F238E27FC236}">
              <a16:creationId xmlns:a16="http://schemas.microsoft.com/office/drawing/2014/main" id="{CE475300-ACE5-4E01-9A40-E8BAC077069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3" name="直線コネクタ 642">
          <a:extLst>
            <a:ext uri="{FF2B5EF4-FFF2-40B4-BE49-F238E27FC236}">
              <a16:creationId xmlns:a16="http://schemas.microsoft.com/office/drawing/2014/main" id="{FC57A676-5910-4D18-A19E-E9CCD4D7BF6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4" name="テキスト ボックス 643">
          <a:extLst>
            <a:ext uri="{FF2B5EF4-FFF2-40B4-BE49-F238E27FC236}">
              <a16:creationId xmlns:a16="http://schemas.microsoft.com/office/drawing/2014/main" id="{AEAB51BC-5DE6-4A6D-9967-DD42DD5FC46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5" name="直線コネクタ 644">
          <a:extLst>
            <a:ext uri="{FF2B5EF4-FFF2-40B4-BE49-F238E27FC236}">
              <a16:creationId xmlns:a16="http://schemas.microsoft.com/office/drawing/2014/main" id="{03E2D663-2D2E-4553-8A78-F6C7962BB2C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6" name="テキスト ボックス 645">
          <a:extLst>
            <a:ext uri="{FF2B5EF4-FFF2-40B4-BE49-F238E27FC236}">
              <a16:creationId xmlns:a16="http://schemas.microsoft.com/office/drawing/2014/main" id="{7C0E78A5-1BDA-45B4-BA58-D6A72F3AA5C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7" name="直線コネクタ 646">
          <a:extLst>
            <a:ext uri="{FF2B5EF4-FFF2-40B4-BE49-F238E27FC236}">
              <a16:creationId xmlns:a16="http://schemas.microsoft.com/office/drawing/2014/main" id="{8BECE2BD-8806-4E6B-B8F0-9C6F170AA91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8" name="テキスト ボックス 647">
          <a:extLst>
            <a:ext uri="{FF2B5EF4-FFF2-40B4-BE49-F238E27FC236}">
              <a16:creationId xmlns:a16="http://schemas.microsoft.com/office/drawing/2014/main" id="{6954BA1E-F8AC-4292-BE86-8A47B573A52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9" name="直線コネクタ 648">
          <a:extLst>
            <a:ext uri="{FF2B5EF4-FFF2-40B4-BE49-F238E27FC236}">
              <a16:creationId xmlns:a16="http://schemas.microsoft.com/office/drawing/2014/main" id="{47DD7A88-C2CA-426A-99B1-83A9384A727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0" name="テキスト ボックス 649">
          <a:extLst>
            <a:ext uri="{FF2B5EF4-FFF2-40B4-BE49-F238E27FC236}">
              <a16:creationId xmlns:a16="http://schemas.microsoft.com/office/drawing/2014/main" id="{80CFF56A-37E8-4DA8-97C5-B109E499D97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1" name="直線コネクタ 650">
          <a:extLst>
            <a:ext uri="{FF2B5EF4-FFF2-40B4-BE49-F238E27FC236}">
              <a16:creationId xmlns:a16="http://schemas.microsoft.com/office/drawing/2014/main" id="{B549973B-6374-44A8-8705-E6B0AF8CE10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2" name="テキスト ボックス 651">
          <a:extLst>
            <a:ext uri="{FF2B5EF4-FFF2-40B4-BE49-F238E27FC236}">
              <a16:creationId xmlns:a16="http://schemas.microsoft.com/office/drawing/2014/main" id="{5021B1BF-B9BC-404D-B3F8-CED4DD31881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3" name="直線コネクタ 652">
          <a:extLst>
            <a:ext uri="{FF2B5EF4-FFF2-40B4-BE49-F238E27FC236}">
              <a16:creationId xmlns:a16="http://schemas.microsoft.com/office/drawing/2014/main" id="{90665672-4932-4CEB-BD1D-FAF47D50C7E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4" name="テキスト ボックス 653">
          <a:extLst>
            <a:ext uri="{FF2B5EF4-FFF2-40B4-BE49-F238E27FC236}">
              <a16:creationId xmlns:a16="http://schemas.microsoft.com/office/drawing/2014/main" id="{D9B5C35E-2764-4359-884C-663469316E6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5" name="直線コネクタ 654">
          <a:extLst>
            <a:ext uri="{FF2B5EF4-FFF2-40B4-BE49-F238E27FC236}">
              <a16:creationId xmlns:a16="http://schemas.microsoft.com/office/drawing/2014/main" id="{0BEC27C4-3B30-4C48-8BD7-5CB415152BD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6" name="【公民館】&#10;有形固定資産減価償却率グラフ枠">
          <a:extLst>
            <a:ext uri="{FF2B5EF4-FFF2-40B4-BE49-F238E27FC236}">
              <a16:creationId xmlns:a16="http://schemas.microsoft.com/office/drawing/2014/main" id="{C7B71699-BE32-4A3A-8E17-2DFD253464F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657" name="直線コネクタ 656">
          <a:extLst>
            <a:ext uri="{FF2B5EF4-FFF2-40B4-BE49-F238E27FC236}">
              <a16:creationId xmlns:a16="http://schemas.microsoft.com/office/drawing/2014/main" id="{26ED41E4-6043-4A08-A5CD-6622264F6374}"/>
            </a:ext>
          </a:extLst>
        </xdr:cNvPr>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58" name="【公民館】&#10;有形固定資産減価償却率最小値テキスト">
          <a:extLst>
            <a:ext uri="{FF2B5EF4-FFF2-40B4-BE49-F238E27FC236}">
              <a16:creationId xmlns:a16="http://schemas.microsoft.com/office/drawing/2014/main" id="{A5C06CDD-D9AB-47E9-B79D-66C808BDCABF}"/>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59" name="直線コネクタ 658">
          <a:extLst>
            <a:ext uri="{FF2B5EF4-FFF2-40B4-BE49-F238E27FC236}">
              <a16:creationId xmlns:a16="http://schemas.microsoft.com/office/drawing/2014/main" id="{CDD49C14-E3D0-4400-AAF6-2FC32B566BCA}"/>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660" name="【公民館】&#10;有形固定資産減価償却率最大値テキスト">
          <a:extLst>
            <a:ext uri="{FF2B5EF4-FFF2-40B4-BE49-F238E27FC236}">
              <a16:creationId xmlns:a16="http://schemas.microsoft.com/office/drawing/2014/main" id="{7BF6ACF5-73BB-47C5-B52E-3EBFE0E15383}"/>
            </a:ext>
          </a:extLst>
        </xdr:cNvPr>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661" name="直線コネクタ 660">
          <a:extLst>
            <a:ext uri="{FF2B5EF4-FFF2-40B4-BE49-F238E27FC236}">
              <a16:creationId xmlns:a16="http://schemas.microsoft.com/office/drawing/2014/main" id="{7C22B7DE-8B25-41CD-9BC0-120890B6D96D}"/>
            </a:ext>
          </a:extLst>
        </xdr:cNvPr>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116857</xdr:rowOff>
    </xdr:from>
    <xdr:ext cx="405111" cy="259045"/>
    <xdr:sp macro="" textlink="">
      <xdr:nvSpPr>
        <xdr:cNvPr id="662" name="【公民館】&#10;有形固定資産減価償却率平均値テキスト">
          <a:extLst>
            <a:ext uri="{FF2B5EF4-FFF2-40B4-BE49-F238E27FC236}">
              <a16:creationId xmlns:a16="http://schemas.microsoft.com/office/drawing/2014/main" id="{81F9570D-146A-40BE-8D47-98ABA4C1C2B8}"/>
            </a:ext>
          </a:extLst>
        </xdr:cNvPr>
        <xdr:cNvSpPr txBox="1"/>
      </xdr:nvSpPr>
      <xdr:spPr>
        <a:xfrm>
          <a:off x="16357600" y="1794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663" name="フローチャート: 判断 662">
          <a:extLst>
            <a:ext uri="{FF2B5EF4-FFF2-40B4-BE49-F238E27FC236}">
              <a16:creationId xmlns:a16="http://schemas.microsoft.com/office/drawing/2014/main" id="{01E3C345-7186-4D57-A3CA-4A23E44F4D19}"/>
            </a:ext>
          </a:extLst>
        </xdr:cNvPr>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664" name="フローチャート: 判断 663">
          <a:extLst>
            <a:ext uri="{FF2B5EF4-FFF2-40B4-BE49-F238E27FC236}">
              <a16:creationId xmlns:a16="http://schemas.microsoft.com/office/drawing/2014/main" id="{DF4831B1-7D16-40CB-937B-382D0CD46923}"/>
            </a:ext>
          </a:extLst>
        </xdr:cNvPr>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665" name="フローチャート: 判断 664">
          <a:extLst>
            <a:ext uri="{FF2B5EF4-FFF2-40B4-BE49-F238E27FC236}">
              <a16:creationId xmlns:a16="http://schemas.microsoft.com/office/drawing/2014/main" id="{E39C90AD-6711-406F-A4BF-F0D64FF98309}"/>
            </a:ext>
          </a:extLst>
        </xdr:cNvPr>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666" name="フローチャート: 判断 665">
          <a:extLst>
            <a:ext uri="{FF2B5EF4-FFF2-40B4-BE49-F238E27FC236}">
              <a16:creationId xmlns:a16="http://schemas.microsoft.com/office/drawing/2014/main" id="{28B3BBB3-3BD0-4BC0-80CD-B9D6F3F0E2E6}"/>
            </a:ext>
          </a:extLst>
        </xdr:cNvPr>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667" name="フローチャート: 判断 666">
          <a:extLst>
            <a:ext uri="{FF2B5EF4-FFF2-40B4-BE49-F238E27FC236}">
              <a16:creationId xmlns:a16="http://schemas.microsoft.com/office/drawing/2014/main" id="{6D56C8CB-7FE4-465A-8301-F990E4B55D83}"/>
            </a:ext>
          </a:extLst>
        </xdr:cNvPr>
        <xdr:cNvSpPr/>
      </xdr:nvSpPr>
      <xdr:spPr>
        <a:xfrm>
          <a:off x="12763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CE7B80F5-7DBB-4600-9650-986598571B9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E3F623A9-34C5-4D8A-AC43-3E403D05201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D3C523E0-6A4D-4387-8115-8CBFB16719A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36028149-63D3-4925-892D-1AFB45BCAF4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95E738D1-8E25-49F7-AFD5-3A217FE6D7C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23768</xdr:rowOff>
    </xdr:from>
    <xdr:to>
      <xdr:col>85</xdr:col>
      <xdr:colOff>177800</xdr:colOff>
      <xdr:row>106</xdr:row>
      <xdr:rowOff>125368</xdr:rowOff>
    </xdr:to>
    <xdr:sp macro="" textlink="">
      <xdr:nvSpPr>
        <xdr:cNvPr id="673" name="楕円 672">
          <a:extLst>
            <a:ext uri="{FF2B5EF4-FFF2-40B4-BE49-F238E27FC236}">
              <a16:creationId xmlns:a16="http://schemas.microsoft.com/office/drawing/2014/main" id="{A5751819-BF03-44F2-B744-BEC6383DD308}"/>
            </a:ext>
          </a:extLst>
        </xdr:cNvPr>
        <xdr:cNvSpPr/>
      </xdr:nvSpPr>
      <xdr:spPr>
        <a:xfrm>
          <a:off x="16268700" y="181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2195</xdr:rowOff>
    </xdr:from>
    <xdr:ext cx="405111" cy="259045"/>
    <xdr:sp macro="" textlink="">
      <xdr:nvSpPr>
        <xdr:cNvPr id="674" name="【公民館】&#10;有形固定資産減価償却率該当値テキスト">
          <a:extLst>
            <a:ext uri="{FF2B5EF4-FFF2-40B4-BE49-F238E27FC236}">
              <a16:creationId xmlns:a16="http://schemas.microsoft.com/office/drawing/2014/main" id="{A7E4A093-2B41-49AD-BD47-C01876614321}"/>
            </a:ext>
          </a:extLst>
        </xdr:cNvPr>
        <xdr:cNvSpPr txBox="1"/>
      </xdr:nvSpPr>
      <xdr:spPr>
        <a:xfrm>
          <a:off x="16357600" y="1817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58057</xdr:rowOff>
    </xdr:from>
    <xdr:to>
      <xdr:col>81</xdr:col>
      <xdr:colOff>101600</xdr:colOff>
      <xdr:row>106</xdr:row>
      <xdr:rowOff>159657</xdr:rowOff>
    </xdr:to>
    <xdr:sp macro="" textlink="">
      <xdr:nvSpPr>
        <xdr:cNvPr id="675" name="楕円 674">
          <a:extLst>
            <a:ext uri="{FF2B5EF4-FFF2-40B4-BE49-F238E27FC236}">
              <a16:creationId xmlns:a16="http://schemas.microsoft.com/office/drawing/2014/main" id="{2D87C6C8-6DAF-4C36-9B59-7397B6EED5D2}"/>
            </a:ext>
          </a:extLst>
        </xdr:cNvPr>
        <xdr:cNvSpPr/>
      </xdr:nvSpPr>
      <xdr:spPr>
        <a:xfrm>
          <a:off x="15430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74568</xdr:rowOff>
    </xdr:from>
    <xdr:to>
      <xdr:col>85</xdr:col>
      <xdr:colOff>127000</xdr:colOff>
      <xdr:row>106</xdr:row>
      <xdr:rowOff>108857</xdr:rowOff>
    </xdr:to>
    <xdr:cxnSp macro="">
      <xdr:nvCxnSpPr>
        <xdr:cNvPr id="676" name="直線コネクタ 675">
          <a:extLst>
            <a:ext uri="{FF2B5EF4-FFF2-40B4-BE49-F238E27FC236}">
              <a16:creationId xmlns:a16="http://schemas.microsoft.com/office/drawing/2014/main" id="{C3F3817E-1A1E-4E65-B519-E43727D1234A}"/>
            </a:ext>
          </a:extLst>
        </xdr:cNvPr>
        <xdr:cNvCxnSpPr/>
      </xdr:nvCxnSpPr>
      <xdr:spPr>
        <a:xfrm flipV="1">
          <a:off x="15481300" y="18248268"/>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17236</xdr:rowOff>
    </xdr:from>
    <xdr:to>
      <xdr:col>76</xdr:col>
      <xdr:colOff>165100</xdr:colOff>
      <xdr:row>106</xdr:row>
      <xdr:rowOff>118836</xdr:rowOff>
    </xdr:to>
    <xdr:sp macro="" textlink="">
      <xdr:nvSpPr>
        <xdr:cNvPr id="677" name="楕円 676">
          <a:extLst>
            <a:ext uri="{FF2B5EF4-FFF2-40B4-BE49-F238E27FC236}">
              <a16:creationId xmlns:a16="http://schemas.microsoft.com/office/drawing/2014/main" id="{840E916E-DA41-4BD6-86EE-0C7A45D0C57B}"/>
            </a:ext>
          </a:extLst>
        </xdr:cNvPr>
        <xdr:cNvSpPr/>
      </xdr:nvSpPr>
      <xdr:spPr>
        <a:xfrm>
          <a:off x="145415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68036</xdr:rowOff>
    </xdr:from>
    <xdr:to>
      <xdr:col>81</xdr:col>
      <xdr:colOff>50800</xdr:colOff>
      <xdr:row>106</xdr:row>
      <xdr:rowOff>108857</xdr:rowOff>
    </xdr:to>
    <xdr:cxnSp macro="">
      <xdr:nvCxnSpPr>
        <xdr:cNvPr id="678" name="直線コネクタ 677">
          <a:extLst>
            <a:ext uri="{FF2B5EF4-FFF2-40B4-BE49-F238E27FC236}">
              <a16:creationId xmlns:a16="http://schemas.microsoft.com/office/drawing/2014/main" id="{7D21CD7A-73DF-4F73-8ECC-2D81F8058A99}"/>
            </a:ext>
          </a:extLst>
        </xdr:cNvPr>
        <xdr:cNvCxnSpPr/>
      </xdr:nvCxnSpPr>
      <xdr:spPr>
        <a:xfrm>
          <a:off x="14592300" y="1824173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149498</xdr:rowOff>
    </xdr:from>
    <xdr:to>
      <xdr:col>72</xdr:col>
      <xdr:colOff>38100</xdr:colOff>
      <xdr:row>106</xdr:row>
      <xdr:rowOff>79648</xdr:rowOff>
    </xdr:to>
    <xdr:sp macro="" textlink="">
      <xdr:nvSpPr>
        <xdr:cNvPr id="679" name="楕円 678">
          <a:extLst>
            <a:ext uri="{FF2B5EF4-FFF2-40B4-BE49-F238E27FC236}">
              <a16:creationId xmlns:a16="http://schemas.microsoft.com/office/drawing/2014/main" id="{11C32795-4FD3-4360-80D7-3B8C5AB46EF0}"/>
            </a:ext>
          </a:extLst>
        </xdr:cNvPr>
        <xdr:cNvSpPr/>
      </xdr:nvSpPr>
      <xdr:spPr>
        <a:xfrm>
          <a:off x="136525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28848</xdr:rowOff>
    </xdr:from>
    <xdr:to>
      <xdr:col>76</xdr:col>
      <xdr:colOff>114300</xdr:colOff>
      <xdr:row>106</xdr:row>
      <xdr:rowOff>68036</xdr:rowOff>
    </xdr:to>
    <xdr:cxnSp macro="">
      <xdr:nvCxnSpPr>
        <xdr:cNvPr id="680" name="直線コネクタ 679">
          <a:extLst>
            <a:ext uri="{FF2B5EF4-FFF2-40B4-BE49-F238E27FC236}">
              <a16:creationId xmlns:a16="http://schemas.microsoft.com/office/drawing/2014/main" id="{1CEB7778-8D6D-4A79-967C-F13987B7A1A0}"/>
            </a:ext>
          </a:extLst>
        </xdr:cNvPr>
        <xdr:cNvCxnSpPr/>
      </xdr:nvCxnSpPr>
      <xdr:spPr>
        <a:xfrm>
          <a:off x="13703300" y="18202548"/>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134801</xdr:rowOff>
    </xdr:from>
    <xdr:to>
      <xdr:col>67</xdr:col>
      <xdr:colOff>101600</xdr:colOff>
      <xdr:row>106</xdr:row>
      <xdr:rowOff>64951</xdr:rowOff>
    </xdr:to>
    <xdr:sp macro="" textlink="">
      <xdr:nvSpPr>
        <xdr:cNvPr id="681" name="楕円 680">
          <a:extLst>
            <a:ext uri="{FF2B5EF4-FFF2-40B4-BE49-F238E27FC236}">
              <a16:creationId xmlns:a16="http://schemas.microsoft.com/office/drawing/2014/main" id="{37532F7C-0D19-4865-9222-95B2871203DD}"/>
            </a:ext>
          </a:extLst>
        </xdr:cNvPr>
        <xdr:cNvSpPr/>
      </xdr:nvSpPr>
      <xdr:spPr>
        <a:xfrm>
          <a:off x="127635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14151</xdr:rowOff>
    </xdr:from>
    <xdr:to>
      <xdr:col>71</xdr:col>
      <xdr:colOff>177800</xdr:colOff>
      <xdr:row>106</xdr:row>
      <xdr:rowOff>28848</xdr:rowOff>
    </xdr:to>
    <xdr:cxnSp macro="">
      <xdr:nvCxnSpPr>
        <xdr:cNvPr id="682" name="直線コネクタ 681">
          <a:extLst>
            <a:ext uri="{FF2B5EF4-FFF2-40B4-BE49-F238E27FC236}">
              <a16:creationId xmlns:a16="http://schemas.microsoft.com/office/drawing/2014/main" id="{E1488F0F-D123-48F2-AB78-68099315A066}"/>
            </a:ext>
          </a:extLst>
        </xdr:cNvPr>
        <xdr:cNvCxnSpPr/>
      </xdr:nvCxnSpPr>
      <xdr:spPr>
        <a:xfrm>
          <a:off x="12814300" y="18187851"/>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32493</xdr:rowOff>
    </xdr:from>
    <xdr:ext cx="405111" cy="259045"/>
    <xdr:sp macro="" textlink="">
      <xdr:nvSpPr>
        <xdr:cNvPr id="683" name="n_1aveValue【公民館】&#10;有形固定資産減価償却率">
          <a:extLst>
            <a:ext uri="{FF2B5EF4-FFF2-40B4-BE49-F238E27FC236}">
              <a16:creationId xmlns:a16="http://schemas.microsoft.com/office/drawing/2014/main" id="{59D71872-987F-4BCF-8207-F51641D75465}"/>
            </a:ext>
          </a:extLst>
        </xdr:cNvPr>
        <xdr:cNvSpPr txBox="1"/>
      </xdr:nvSpPr>
      <xdr:spPr>
        <a:xfrm>
          <a:off x="152660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684" name="n_2aveValue【公民館】&#10;有形固定資産減価償却率">
          <a:extLst>
            <a:ext uri="{FF2B5EF4-FFF2-40B4-BE49-F238E27FC236}">
              <a16:creationId xmlns:a16="http://schemas.microsoft.com/office/drawing/2014/main" id="{A4A93DC6-C46D-45FD-95CF-7FE6FFCE6E68}"/>
            </a:ext>
          </a:extLst>
        </xdr:cNvPr>
        <xdr:cNvSpPr txBox="1"/>
      </xdr:nvSpPr>
      <xdr:spPr>
        <a:xfrm>
          <a:off x="14389744"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685" name="n_3aveValue【公民館】&#10;有形固定資産減価償却率">
          <a:extLst>
            <a:ext uri="{FF2B5EF4-FFF2-40B4-BE49-F238E27FC236}">
              <a16:creationId xmlns:a16="http://schemas.microsoft.com/office/drawing/2014/main" id="{EBDF200A-FBFC-464C-B449-A6EC49D0A20B}"/>
            </a:ext>
          </a:extLst>
        </xdr:cNvPr>
        <xdr:cNvSpPr txBox="1"/>
      </xdr:nvSpPr>
      <xdr:spPr>
        <a:xfrm>
          <a:off x="13500744"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21063</xdr:rowOff>
    </xdr:from>
    <xdr:ext cx="405111" cy="259045"/>
    <xdr:sp macro="" textlink="">
      <xdr:nvSpPr>
        <xdr:cNvPr id="686" name="n_4aveValue【公民館】&#10;有形固定資産減価償却率">
          <a:extLst>
            <a:ext uri="{FF2B5EF4-FFF2-40B4-BE49-F238E27FC236}">
              <a16:creationId xmlns:a16="http://schemas.microsoft.com/office/drawing/2014/main" id="{9069BE18-F7CC-492B-BF32-4783DD4DFF4D}"/>
            </a:ext>
          </a:extLst>
        </xdr:cNvPr>
        <xdr:cNvSpPr txBox="1"/>
      </xdr:nvSpPr>
      <xdr:spPr>
        <a:xfrm>
          <a:off x="12611744" y="1785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150784</xdr:rowOff>
    </xdr:from>
    <xdr:ext cx="405111" cy="259045"/>
    <xdr:sp macro="" textlink="">
      <xdr:nvSpPr>
        <xdr:cNvPr id="687" name="n_1mainValue【公民館】&#10;有形固定資産減価償却率">
          <a:extLst>
            <a:ext uri="{FF2B5EF4-FFF2-40B4-BE49-F238E27FC236}">
              <a16:creationId xmlns:a16="http://schemas.microsoft.com/office/drawing/2014/main" id="{6A2367EF-158E-4759-B6CF-59C8BEEE43DE}"/>
            </a:ext>
          </a:extLst>
        </xdr:cNvPr>
        <xdr:cNvSpPr txBox="1"/>
      </xdr:nvSpPr>
      <xdr:spPr>
        <a:xfrm>
          <a:off x="15266044" y="1832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109963</xdr:rowOff>
    </xdr:from>
    <xdr:ext cx="405111" cy="259045"/>
    <xdr:sp macro="" textlink="">
      <xdr:nvSpPr>
        <xdr:cNvPr id="688" name="n_2mainValue【公民館】&#10;有形固定資産減価償却率">
          <a:extLst>
            <a:ext uri="{FF2B5EF4-FFF2-40B4-BE49-F238E27FC236}">
              <a16:creationId xmlns:a16="http://schemas.microsoft.com/office/drawing/2014/main" id="{EAC47ECF-52C6-4767-BC1D-849293DFE548}"/>
            </a:ext>
          </a:extLst>
        </xdr:cNvPr>
        <xdr:cNvSpPr txBox="1"/>
      </xdr:nvSpPr>
      <xdr:spPr>
        <a:xfrm>
          <a:off x="14389744" y="1828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70775</xdr:rowOff>
    </xdr:from>
    <xdr:ext cx="405111" cy="259045"/>
    <xdr:sp macro="" textlink="">
      <xdr:nvSpPr>
        <xdr:cNvPr id="689" name="n_3mainValue【公民館】&#10;有形固定資産減価償却率">
          <a:extLst>
            <a:ext uri="{FF2B5EF4-FFF2-40B4-BE49-F238E27FC236}">
              <a16:creationId xmlns:a16="http://schemas.microsoft.com/office/drawing/2014/main" id="{D9F46817-4987-4563-BC98-0C1F016AA060}"/>
            </a:ext>
          </a:extLst>
        </xdr:cNvPr>
        <xdr:cNvSpPr txBox="1"/>
      </xdr:nvSpPr>
      <xdr:spPr>
        <a:xfrm>
          <a:off x="13500744" y="1824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56078</xdr:rowOff>
    </xdr:from>
    <xdr:ext cx="405111" cy="259045"/>
    <xdr:sp macro="" textlink="">
      <xdr:nvSpPr>
        <xdr:cNvPr id="690" name="n_4mainValue【公民館】&#10;有形固定資産減価償却率">
          <a:extLst>
            <a:ext uri="{FF2B5EF4-FFF2-40B4-BE49-F238E27FC236}">
              <a16:creationId xmlns:a16="http://schemas.microsoft.com/office/drawing/2014/main" id="{77496F74-F651-4CE2-B41E-E67F51C001A2}"/>
            </a:ext>
          </a:extLst>
        </xdr:cNvPr>
        <xdr:cNvSpPr txBox="1"/>
      </xdr:nvSpPr>
      <xdr:spPr>
        <a:xfrm>
          <a:off x="12611744"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a:extLst>
            <a:ext uri="{FF2B5EF4-FFF2-40B4-BE49-F238E27FC236}">
              <a16:creationId xmlns:a16="http://schemas.microsoft.com/office/drawing/2014/main" id="{074B9264-94CF-43A2-94DF-7B7166CB595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a:extLst>
            <a:ext uri="{FF2B5EF4-FFF2-40B4-BE49-F238E27FC236}">
              <a16:creationId xmlns:a16="http://schemas.microsoft.com/office/drawing/2014/main" id="{B9DCAD96-8BA4-4BBD-809D-11FDEC6AFE5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a:extLst>
            <a:ext uri="{FF2B5EF4-FFF2-40B4-BE49-F238E27FC236}">
              <a16:creationId xmlns:a16="http://schemas.microsoft.com/office/drawing/2014/main" id="{9C8521E0-FBE1-4C9D-BFDC-CFC3EA811C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a:extLst>
            <a:ext uri="{FF2B5EF4-FFF2-40B4-BE49-F238E27FC236}">
              <a16:creationId xmlns:a16="http://schemas.microsoft.com/office/drawing/2014/main" id="{AEB3526C-3FBC-41C9-BAAB-6E8C207F354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a:extLst>
            <a:ext uri="{FF2B5EF4-FFF2-40B4-BE49-F238E27FC236}">
              <a16:creationId xmlns:a16="http://schemas.microsoft.com/office/drawing/2014/main" id="{FD1D9D29-4706-40C9-8C0D-3DD44D9DB4F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a:extLst>
            <a:ext uri="{FF2B5EF4-FFF2-40B4-BE49-F238E27FC236}">
              <a16:creationId xmlns:a16="http://schemas.microsoft.com/office/drawing/2014/main" id="{2E8783F7-A2CC-422A-A033-211AD1DBF6F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a:extLst>
            <a:ext uri="{FF2B5EF4-FFF2-40B4-BE49-F238E27FC236}">
              <a16:creationId xmlns:a16="http://schemas.microsoft.com/office/drawing/2014/main" id="{B7BDF0CC-48AF-4519-8005-DF0AF49BE5F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a:extLst>
            <a:ext uri="{FF2B5EF4-FFF2-40B4-BE49-F238E27FC236}">
              <a16:creationId xmlns:a16="http://schemas.microsoft.com/office/drawing/2014/main" id="{895ADBE5-CBB5-4042-BDA3-CD1898EE948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a:extLst>
            <a:ext uri="{FF2B5EF4-FFF2-40B4-BE49-F238E27FC236}">
              <a16:creationId xmlns:a16="http://schemas.microsoft.com/office/drawing/2014/main" id="{504CA97D-867E-49A8-BC37-B87B23B322A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a:extLst>
            <a:ext uri="{FF2B5EF4-FFF2-40B4-BE49-F238E27FC236}">
              <a16:creationId xmlns:a16="http://schemas.microsoft.com/office/drawing/2014/main" id="{D44B4B3C-A03F-4819-B219-32ECBC3D31C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1" name="直線コネクタ 700">
          <a:extLst>
            <a:ext uri="{FF2B5EF4-FFF2-40B4-BE49-F238E27FC236}">
              <a16:creationId xmlns:a16="http://schemas.microsoft.com/office/drawing/2014/main" id="{482F8AB6-E94F-4E75-8FB3-7A189C75DAE2}"/>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2" name="テキスト ボックス 701">
          <a:extLst>
            <a:ext uri="{FF2B5EF4-FFF2-40B4-BE49-F238E27FC236}">
              <a16:creationId xmlns:a16="http://schemas.microsoft.com/office/drawing/2014/main" id="{B945F469-F9A1-4654-A2C4-19F531EAD503}"/>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3" name="直線コネクタ 702">
          <a:extLst>
            <a:ext uri="{FF2B5EF4-FFF2-40B4-BE49-F238E27FC236}">
              <a16:creationId xmlns:a16="http://schemas.microsoft.com/office/drawing/2014/main" id="{313191C0-0018-41B4-96E2-F40E5BA1FE3D}"/>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4" name="テキスト ボックス 703">
          <a:extLst>
            <a:ext uri="{FF2B5EF4-FFF2-40B4-BE49-F238E27FC236}">
              <a16:creationId xmlns:a16="http://schemas.microsoft.com/office/drawing/2014/main" id="{89AF2CE1-8E5E-483D-AB89-E3E8219AE77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5" name="直線コネクタ 704">
          <a:extLst>
            <a:ext uri="{FF2B5EF4-FFF2-40B4-BE49-F238E27FC236}">
              <a16:creationId xmlns:a16="http://schemas.microsoft.com/office/drawing/2014/main" id="{33A512E5-7B3E-4201-8512-6CAE5269583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6" name="テキスト ボックス 705">
          <a:extLst>
            <a:ext uri="{FF2B5EF4-FFF2-40B4-BE49-F238E27FC236}">
              <a16:creationId xmlns:a16="http://schemas.microsoft.com/office/drawing/2014/main" id="{EA42FEFF-B2E2-40B0-A1D5-A569968640D9}"/>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7" name="直線コネクタ 706">
          <a:extLst>
            <a:ext uri="{FF2B5EF4-FFF2-40B4-BE49-F238E27FC236}">
              <a16:creationId xmlns:a16="http://schemas.microsoft.com/office/drawing/2014/main" id="{0E768190-8217-41F5-9995-BA0EA420168E}"/>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8" name="テキスト ボックス 707">
          <a:extLst>
            <a:ext uri="{FF2B5EF4-FFF2-40B4-BE49-F238E27FC236}">
              <a16:creationId xmlns:a16="http://schemas.microsoft.com/office/drawing/2014/main" id="{69C6D93F-E615-434E-AEA1-1C9109B71C84}"/>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9" name="直線コネクタ 708">
          <a:extLst>
            <a:ext uri="{FF2B5EF4-FFF2-40B4-BE49-F238E27FC236}">
              <a16:creationId xmlns:a16="http://schemas.microsoft.com/office/drawing/2014/main" id="{1E609D46-4D04-4923-94E2-5BD22CF4DD72}"/>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0" name="テキスト ボックス 709">
          <a:extLst>
            <a:ext uri="{FF2B5EF4-FFF2-40B4-BE49-F238E27FC236}">
              <a16:creationId xmlns:a16="http://schemas.microsoft.com/office/drawing/2014/main" id="{08889453-21B9-4172-A0FB-D3307ECAE97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1" name="直線コネクタ 710">
          <a:extLst>
            <a:ext uri="{FF2B5EF4-FFF2-40B4-BE49-F238E27FC236}">
              <a16:creationId xmlns:a16="http://schemas.microsoft.com/office/drawing/2014/main" id="{A79A408C-4210-478B-9E51-D7496F48EF46}"/>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2" name="テキスト ボックス 711">
          <a:extLst>
            <a:ext uri="{FF2B5EF4-FFF2-40B4-BE49-F238E27FC236}">
              <a16:creationId xmlns:a16="http://schemas.microsoft.com/office/drawing/2014/main" id="{BACDE355-D224-44F9-813C-E43750EBD1E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a:extLst>
            <a:ext uri="{FF2B5EF4-FFF2-40B4-BE49-F238E27FC236}">
              <a16:creationId xmlns:a16="http://schemas.microsoft.com/office/drawing/2014/main" id="{636220BE-D3F2-493C-864B-AC45BE5B92C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a:extLst>
            <a:ext uri="{FF2B5EF4-FFF2-40B4-BE49-F238E27FC236}">
              <a16:creationId xmlns:a16="http://schemas.microsoft.com/office/drawing/2014/main" id="{3439A167-EC0C-458F-82F0-8521AF0E112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公民館】&#10;一人当たり面積グラフ枠">
          <a:extLst>
            <a:ext uri="{FF2B5EF4-FFF2-40B4-BE49-F238E27FC236}">
              <a16:creationId xmlns:a16="http://schemas.microsoft.com/office/drawing/2014/main" id="{5AE4D0D1-9172-4C0F-B945-8B8146B7DE1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716" name="直線コネクタ 715">
          <a:extLst>
            <a:ext uri="{FF2B5EF4-FFF2-40B4-BE49-F238E27FC236}">
              <a16:creationId xmlns:a16="http://schemas.microsoft.com/office/drawing/2014/main" id="{15A8CF99-DE99-4722-AE18-37638D004820}"/>
            </a:ext>
          </a:extLst>
        </xdr:cNvPr>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717" name="【公民館】&#10;一人当たり面積最小値テキスト">
          <a:extLst>
            <a:ext uri="{FF2B5EF4-FFF2-40B4-BE49-F238E27FC236}">
              <a16:creationId xmlns:a16="http://schemas.microsoft.com/office/drawing/2014/main" id="{BCF34444-0595-4579-B81C-6CAA67914772}"/>
            </a:ext>
          </a:extLst>
        </xdr:cNvPr>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718" name="直線コネクタ 717">
          <a:extLst>
            <a:ext uri="{FF2B5EF4-FFF2-40B4-BE49-F238E27FC236}">
              <a16:creationId xmlns:a16="http://schemas.microsoft.com/office/drawing/2014/main" id="{7EC72A2C-FE75-4082-9AFC-C091035F5A26}"/>
            </a:ext>
          </a:extLst>
        </xdr:cNvPr>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719" name="【公民館】&#10;一人当たり面積最大値テキスト">
          <a:extLst>
            <a:ext uri="{FF2B5EF4-FFF2-40B4-BE49-F238E27FC236}">
              <a16:creationId xmlns:a16="http://schemas.microsoft.com/office/drawing/2014/main" id="{3C0AC7AA-7A3E-49FE-9DC7-25A0207F20F9}"/>
            </a:ext>
          </a:extLst>
        </xdr:cNvPr>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720" name="直線コネクタ 719">
          <a:extLst>
            <a:ext uri="{FF2B5EF4-FFF2-40B4-BE49-F238E27FC236}">
              <a16:creationId xmlns:a16="http://schemas.microsoft.com/office/drawing/2014/main" id="{0F87E13C-81FB-4DDF-A01C-644E8BE7D038}"/>
            </a:ext>
          </a:extLst>
        </xdr:cNvPr>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721" name="【公民館】&#10;一人当たり面積平均値テキスト">
          <a:extLst>
            <a:ext uri="{FF2B5EF4-FFF2-40B4-BE49-F238E27FC236}">
              <a16:creationId xmlns:a16="http://schemas.microsoft.com/office/drawing/2014/main" id="{07E73CF3-DF44-4573-8005-D17C4050B832}"/>
            </a:ext>
          </a:extLst>
        </xdr:cNvPr>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22" name="フローチャート: 判断 721">
          <a:extLst>
            <a:ext uri="{FF2B5EF4-FFF2-40B4-BE49-F238E27FC236}">
              <a16:creationId xmlns:a16="http://schemas.microsoft.com/office/drawing/2014/main" id="{A03509D2-9EB6-4C12-9BDD-4F560D195A5F}"/>
            </a:ext>
          </a:extLst>
        </xdr:cNvPr>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723" name="フローチャート: 判断 722">
          <a:extLst>
            <a:ext uri="{FF2B5EF4-FFF2-40B4-BE49-F238E27FC236}">
              <a16:creationId xmlns:a16="http://schemas.microsoft.com/office/drawing/2014/main" id="{1821656C-781D-4B54-A77F-E08FFDAAB59A}"/>
            </a:ext>
          </a:extLst>
        </xdr:cNvPr>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724" name="フローチャート: 判断 723">
          <a:extLst>
            <a:ext uri="{FF2B5EF4-FFF2-40B4-BE49-F238E27FC236}">
              <a16:creationId xmlns:a16="http://schemas.microsoft.com/office/drawing/2014/main" id="{9395ADD5-4879-4EF4-9CAD-84C1EBF70B6D}"/>
            </a:ext>
          </a:extLst>
        </xdr:cNvPr>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725" name="フローチャート: 判断 724">
          <a:extLst>
            <a:ext uri="{FF2B5EF4-FFF2-40B4-BE49-F238E27FC236}">
              <a16:creationId xmlns:a16="http://schemas.microsoft.com/office/drawing/2014/main" id="{A5C6AAB8-E097-4A48-A17D-13BC5D3BEE08}"/>
            </a:ext>
          </a:extLst>
        </xdr:cNvPr>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726" name="フローチャート: 判断 725">
          <a:extLst>
            <a:ext uri="{FF2B5EF4-FFF2-40B4-BE49-F238E27FC236}">
              <a16:creationId xmlns:a16="http://schemas.microsoft.com/office/drawing/2014/main" id="{B6DF1149-2E79-47A3-BEA8-ED55146BD168}"/>
            </a:ext>
          </a:extLst>
        </xdr:cNvPr>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7EB9F22B-E296-4DA5-80A6-9F158F07B80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9F333FFD-9742-47F3-814D-5FDBDB04091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DE9575B7-DE4C-4922-9F50-5B3FA6069BB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8C32A4A9-7947-433E-964B-341AA0FAC97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2A392884-4412-4686-B692-E5F6647A52C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59689</xdr:rowOff>
    </xdr:from>
    <xdr:to>
      <xdr:col>116</xdr:col>
      <xdr:colOff>114300</xdr:colOff>
      <xdr:row>108</xdr:row>
      <xdr:rowOff>161289</xdr:rowOff>
    </xdr:to>
    <xdr:sp macro="" textlink="">
      <xdr:nvSpPr>
        <xdr:cNvPr id="732" name="楕円 731">
          <a:extLst>
            <a:ext uri="{FF2B5EF4-FFF2-40B4-BE49-F238E27FC236}">
              <a16:creationId xmlns:a16="http://schemas.microsoft.com/office/drawing/2014/main" id="{4EB3B0A5-86C5-441F-94F2-4B664E0F9C2E}"/>
            </a:ext>
          </a:extLst>
        </xdr:cNvPr>
        <xdr:cNvSpPr/>
      </xdr:nvSpPr>
      <xdr:spPr>
        <a:xfrm>
          <a:off x="221107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146066</xdr:rowOff>
    </xdr:from>
    <xdr:ext cx="469744" cy="259045"/>
    <xdr:sp macro="" textlink="">
      <xdr:nvSpPr>
        <xdr:cNvPr id="733" name="【公民館】&#10;一人当たり面積該当値テキスト">
          <a:extLst>
            <a:ext uri="{FF2B5EF4-FFF2-40B4-BE49-F238E27FC236}">
              <a16:creationId xmlns:a16="http://schemas.microsoft.com/office/drawing/2014/main" id="{8A7780D4-0814-4B98-95DA-D1A5F2610305}"/>
            </a:ext>
          </a:extLst>
        </xdr:cNvPr>
        <xdr:cNvSpPr txBox="1"/>
      </xdr:nvSpPr>
      <xdr:spPr>
        <a:xfrm>
          <a:off x="22199600" y="1849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59689</xdr:rowOff>
    </xdr:from>
    <xdr:to>
      <xdr:col>112</xdr:col>
      <xdr:colOff>38100</xdr:colOff>
      <xdr:row>108</xdr:row>
      <xdr:rowOff>161289</xdr:rowOff>
    </xdr:to>
    <xdr:sp macro="" textlink="">
      <xdr:nvSpPr>
        <xdr:cNvPr id="734" name="楕円 733">
          <a:extLst>
            <a:ext uri="{FF2B5EF4-FFF2-40B4-BE49-F238E27FC236}">
              <a16:creationId xmlns:a16="http://schemas.microsoft.com/office/drawing/2014/main" id="{6D86F528-8698-4BF0-8C65-CDFA7A40FDE6}"/>
            </a:ext>
          </a:extLst>
        </xdr:cNvPr>
        <xdr:cNvSpPr/>
      </xdr:nvSpPr>
      <xdr:spPr>
        <a:xfrm>
          <a:off x="212725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110489</xdr:rowOff>
    </xdr:from>
    <xdr:to>
      <xdr:col>116</xdr:col>
      <xdr:colOff>63500</xdr:colOff>
      <xdr:row>108</xdr:row>
      <xdr:rowOff>110489</xdr:rowOff>
    </xdr:to>
    <xdr:cxnSp macro="">
      <xdr:nvCxnSpPr>
        <xdr:cNvPr id="735" name="直線コネクタ 734">
          <a:extLst>
            <a:ext uri="{FF2B5EF4-FFF2-40B4-BE49-F238E27FC236}">
              <a16:creationId xmlns:a16="http://schemas.microsoft.com/office/drawing/2014/main" id="{9E1F5D39-80C4-4F9D-B02C-45D81E3A2A28}"/>
            </a:ext>
          </a:extLst>
        </xdr:cNvPr>
        <xdr:cNvCxnSpPr/>
      </xdr:nvCxnSpPr>
      <xdr:spPr>
        <a:xfrm>
          <a:off x="21323300" y="186270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59689</xdr:rowOff>
    </xdr:from>
    <xdr:to>
      <xdr:col>107</xdr:col>
      <xdr:colOff>101600</xdr:colOff>
      <xdr:row>108</xdr:row>
      <xdr:rowOff>161289</xdr:rowOff>
    </xdr:to>
    <xdr:sp macro="" textlink="">
      <xdr:nvSpPr>
        <xdr:cNvPr id="736" name="楕円 735">
          <a:extLst>
            <a:ext uri="{FF2B5EF4-FFF2-40B4-BE49-F238E27FC236}">
              <a16:creationId xmlns:a16="http://schemas.microsoft.com/office/drawing/2014/main" id="{E6BC7D62-0EE5-4BAC-AE05-A4CC645970F1}"/>
            </a:ext>
          </a:extLst>
        </xdr:cNvPr>
        <xdr:cNvSpPr/>
      </xdr:nvSpPr>
      <xdr:spPr>
        <a:xfrm>
          <a:off x="203835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110489</xdr:rowOff>
    </xdr:from>
    <xdr:to>
      <xdr:col>111</xdr:col>
      <xdr:colOff>177800</xdr:colOff>
      <xdr:row>108</xdr:row>
      <xdr:rowOff>110489</xdr:rowOff>
    </xdr:to>
    <xdr:cxnSp macro="">
      <xdr:nvCxnSpPr>
        <xdr:cNvPr id="737" name="直線コネクタ 736">
          <a:extLst>
            <a:ext uri="{FF2B5EF4-FFF2-40B4-BE49-F238E27FC236}">
              <a16:creationId xmlns:a16="http://schemas.microsoft.com/office/drawing/2014/main" id="{EC4C54D4-F214-4916-B3B8-CB15B65EE5DC}"/>
            </a:ext>
          </a:extLst>
        </xdr:cNvPr>
        <xdr:cNvCxnSpPr/>
      </xdr:nvCxnSpPr>
      <xdr:spPr>
        <a:xfrm>
          <a:off x="20434300" y="186270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59689</xdr:rowOff>
    </xdr:from>
    <xdr:to>
      <xdr:col>102</xdr:col>
      <xdr:colOff>165100</xdr:colOff>
      <xdr:row>108</xdr:row>
      <xdr:rowOff>161289</xdr:rowOff>
    </xdr:to>
    <xdr:sp macro="" textlink="">
      <xdr:nvSpPr>
        <xdr:cNvPr id="738" name="楕円 737">
          <a:extLst>
            <a:ext uri="{FF2B5EF4-FFF2-40B4-BE49-F238E27FC236}">
              <a16:creationId xmlns:a16="http://schemas.microsoft.com/office/drawing/2014/main" id="{C0D311D6-D0BC-450F-9361-63F7DA7A60FD}"/>
            </a:ext>
          </a:extLst>
        </xdr:cNvPr>
        <xdr:cNvSpPr/>
      </xdr:nvSpPr>
      <xdr:spPr>
        <a:xfrm>
          <a:off x="194945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110489</xdr:rowOff>
    </xdr:from>
    <xdr:to>
      <xdr:col>107</xdr:col>
      <xdr:colOff>50800</xdr:colOff>
      <xdr:row>108</xdr:row>
      <xdr:rowOff>110489</xdr:rowOff>
    </xdr:to>
    <xdr:cxnSp macro="">
      <xdr:nvCxnSpPr>
        <xdr:cNvPr id="739" name="直線コネクタ 738">
          <a:extLst>
            <a:ext uri="{FF2B5EF4-FFF2-40B4-BE49-F238E27FC236}">
              <a16:creationId xmlns:a16="http://schemas.microsoft.com/office/drawing/2014/main" id="{76BEBC82-68AF-462E-8E7F-92835B37A1FD}"/>
            </a:ext>
          </a:extLst>
        </xdr:cNvPr>
        <xdr:cNvCxnSpPr/>
      </xdr:nvCxnSpPr>
      <xdr:spPr>
        <a:xfrm>
          <a:off x="19545300" y="186270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59689</xdr:rowOff>
    </xdr:from>
    <xdr:to>
      <xdr:col>98</xdr:col>
      <xdr:colOff>38100</xdr:colOff>
      <xdr:row>108</xdr:row>
      <xdr:rowOff>161289</xdr:rowOff>
    </xdr:to>
    <xdr:sp macro="" textlink="">
      <xdr:nvSpPr>
        <xdr:cNvPr id="740" name="楕円 739">
          <a:extLst>
            <a:ext uri="{FF2B5EF4-FFF2-40B4-BE49-F238E27FC236}">
              <a16:creationId xmlns:a16="http://schemas.microsoft.com/office/drawing/2014/main" id="{525F88BA-9F7A-40FC-B01B-8AC7A0613D66}"/>
            </a:ext>
          </a:extLst>
        </xdr:cNvPr>
        <xdr:cNvSpPr/>
      </xdr:nvSpPr>
      <xdr:spPr>
        <a:xfrm>
          <a:off x="186055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110489</xdr:rowOff>
    </xdr:from>
    <xdr:to>
      <xdr:col>102</xdr:col>
      <xdr:colOff>114300</xdr:colOff>
      <xdr:row>108</xdr:row>
      <xdr:rowOff>110489</xdr:rowOff>
    </xdr:to>
    <xdr:cxnSp macro="">
      <xdr:nvCxnSpPr>
        <xdr:cNvPr id="741" name="直線コネクタ 740">
          <a:extLst>
            <a:ext uri="{FF2B5EF4-FFF2-40B4-BE49-F238E27FC236}">
              <a16:creationId xmlns:a16="http://schemas.microsoft.com/office/drawing/2014/main" id="{33B2FA23-88A0-4003-BFEA-DE64D79ADEC6}"/>
            </a:ext>
          </a:extLst>
        </xdr:cNvPr>
        <xdr:cNvCxnSpPr/>
      </xdr:nvCxnSpPr>
      <xdr:spPr>
        <a:xfrm>
          <a:off x="18656300" y="186270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94541</xdr:rowOff>
    </xdr:from>
    <xdr:ext cx="469744" cy="259045"/>
    <xdr:sp macro="" textlink="">
      <xdr:nvSpPr>
        <xdr:cNvPr id="742" name="n_1aveValue【公民館】&#10;一人当たり面積">
          <a:extLst>
            <a:ext uri="{FF2B5EF4-FFF2-40B4-BE49-F238E27FC236}">
              <a16:creationId xmlns:a16="http://schemas.microsoft.com/office/drawing/2014/main" id="{CE9C4958-A0FC-4741-9880-BD21D2B0944C}"/>
            </a:ext>
          </a:extLst>
        </xdr:cNvPr>
        <xdr:cNvSpPr txBox="1"/>
      </xdr:nvSpPr>
      <xdr:spPr>
        <a:xfrm>
          <a:off x="21075727" y="180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743" name="n_2aveValue【公民館】&#10;一人当たり面積">
          <a:extLst>
            <a:ext uri="{FF2B5EF4-FFF2-40B4-BE49-F238E27FC236}">
              <a16:creationId xmlns:a16="http://schemas.microsoft.com/office/drawing/2014/main" id="{379F491B-EB93-4F35-BE07-FE248396853F}"/>
            </a:ext>
          </a:extLst>
        </xdr:cNvPr>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744" name="n_3aveValue【公民館】&#10;一人当たり面積">
          <a:extLst>
            <a:ext uri="{FF2B5EF4-FFF2-40B4-BE49-F238E27FC236}">
              <a16:creationId xmlns:a16="http://schemas.microsoft.com/office/drawing/2014/main" id="{73F3904B-4C05-4273-9970-FF45889181C8}"/>
            </a:ext>
          </a:extLst>
        </xdr:cNvPr>
        <xdr:cNvSpPr txBox="1"/>
      </xdr:nvSpPr>
      <xdr:spPr>
        <a:xfrm>
          <a:off x="19310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128832</xdr:rowOff>
    </xdr:from>
    <xdr:ext cx="469744" cy="259045"/>
    <xdr:sp macro="" textlink="">
      <xdr:nvSpPr>
        <xdr:cNvPr id="745" name="n_4aveValue【公民館】&#10;一人当たり面積">
          <a:extLst>
            <a:ext uri="{FF2B5EF4-FFF2-40B4-BE49-F238E27FC236}">
              <a16:creationId xmlns:a16="http://schemas.microsoft.com/office/drawing/2014/main" id="{D474BFBB-81F5-4150-8379-6675FD9A0336}"/>
            </a:ext>
          </a:extLst>
        </xdr:cNvPr>
        <xdr:cNvSpPr txBox="1"/>
      </xdr:nvSpPr>
      <xdr:spPr>
        <a:xfrm>
          <a:off x="18421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152416</xdr:rowOff>
    </xdr:from>
    <xdr:ext cx="469744" cy="259045"/>
    <xdr:sp macro="" textlink="">
      <xdr:nvSpPr>
        <xdr:cNvPr id="746" name="n_1mainValue【公民館】&#10;一人当たり面積">
          <a:extLst>
            <a:ext uri="{FF2B5EF4-FFF2-40B4-BE49-F238E27FC236}">
              <a16:creationId xmlns:a16="http://schemas.microsoft.com/office/drawing/2014/main" id="{73CA5425-F88D-4DBE-8557-F163D3E2E8A9}"/>
            </a:ext>
          </a:extLst>
        </xdr:cNvPr>
        <xdr:cNvSpPr txBox="1"/>
      </xdr:nvSpPr>
      <xdr:spPr>
        <a:xfrm>
          <a:off x="21075727"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152416</xdr:rowOff>
    </xdr:from>
    <xdr:ext cx="469744" cy="259045"/>
    <xdr:sp macro="" textlink="">
      <xdr:nvSpPr>
        <xdr:cNvPr id="747" name="n_2mainValue【公民館】&#10;一人当たり面積">
          <a:extLst>
            <a:ext uri="{FF2B5EF4-FFF2-40B4-BE49-F238E27FC236}">
              <a16:creationId xmlns:a16="http://schemas.microsoft.com/office/drawing/2014/main" id="{25DBD71D-5B37-40B2-96B9-1C2004525BDF}"/>
            </a:ext>
          </a:extLst>
        </xdr:cNvPr>
        <xdr:cNvSpPr txBox="1"/>
      </xdr:nvSpPr>
      <xdr:spPr>
        <a:xfrm>
          <a:off x="20199427"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152416</xdr:rowOff>
    </xdr:from>
    <xdr:ext cx="469744" cy="259045"/>
    <xdr:sp macro="" textlink="">
      <xdr:nvSpPr>
        <xdr:cNvPr id="748" name="n_3mainValue【公民館】&#10;一人当たり面積">
          <a:extLst>
            <a:ext uri="{FF2B5EF4-FFF2-40B4-BE49-F238E27FC236}">
              <a16:creationId xmlns:a16="http://schemas.microsoft.com/office/drawing/2014/main" id="{202AB212-48D1-42A8-911B-33CA22FBBC58}"/>
            </a:ext>
          </a:extLst>
        </xdr:cNvPr>
        <xdr:cNvSpPr txBox="1"/>
      </xdr:nvSpPr>
      <xdr:spPr>
        <a:xfrm>
          <a:off x="19310427"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152416</xdr:rowOff>
    </xdr:from>
    <xdr:ext cx="469744" cy="259045"/>
    <xdr:sp macro="" textlink="">
      <xdr:nvSpPr>
        <xdr:cNvPr id="749" name="n_4mainValue【公民館】&#10;一人当たり面積">
          <a:extLst>
            <a:ext uri="{FF2B5EF4-FFF2-40B4-BE49-F238E27FC236}">
              <a16:creationId xmlns:a16="http://schemas.microsoft.com/office/drawing/2014/main" id="{5596C13E-2F96-4C58-8E65-26DBD2729E40}"/>
            </a:ext>
          </a:extLst>
        </xdr:cNvPr>
        <xdr:cNvSpPr txBox="1"/>
      </xdr:nvSpPr>
      <xdr:spPr>
        <a:xfrm>
          <a:off x="18421427"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a:extLst>
            <a:ext uri="{FF2B5EF4-FFF2-40B4-BE49-F238E27FC236}">
              <a16:creationId xmlns:a16="http://schemas.microsoft.com/office/drawing/2014/main" id="{FDFC22F5-2061-47AC-B860-847600BB7F9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a:extLst>
            <a:ext uri="{FF2B5EF4-FFF2-40B4-BE49-F238E27FC236}">
              <a16:creationId xmlns:a16="http://schemas.microsoft.com/office/drawing/2014/main" id="{B38BC667-2D68-4AA7-88DC-684B467D959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a:extLst>
            <a:ext uri="{FF2B5EF4-FFF2-40B4-BE49-F238E27FC236}">
              <a16:creationId xmlns:a16="http://schemas.microsoft.com/office/drawing/2014/main" id="{344EDFC6-9FAC-46BC-8260-E482DAF0113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道路や公営住宅の有形固定資産減価償却率は類似団体平均を下回る一方で、認定こども園・幼稚園・保育所や学校施設、公民館では上回っている。特に、認定こども園・幼稚園・保育所では</a:t>
          </a:r>
          <a:r>
            <a:rPr kumimoji="1" lang="en-US" altLang="ja-JP" sz="1300">
              <a:latin typeface="ＭＳ Ｐゴシック" panose="020B0600070205080204" pitchFamily="50" charset="-128"/>
              <a:ea typeface="ＭＳ Ｐゴシック" panose="020B0600070205080204" pitchFamily="50" charset="-128"/>
            </a:rPr>
            <a:t>22.9</a:t>
          </a:r>
          <a:r>
            <a:rPr kumimoji="1" lang="ja-JP" altLang="en-US" sz="1300">
              <a:latin typeface="ＭＳ Ｐゴシック" panose="020B0600070205080204" pitchFamily="50" charset="-128"/>
              <a:ea typeface="ＭＳ Ｐゴシック" panose="020B0600070205080204" pitchFamily="50" charset="-128"/>
            </a:rPr>
            <a:t>ポイントの乖離があり、大きく上回っているが、令和元年度から実施している公立保育所の建替えにより改善する予定である。また、学校施設についても</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ポイント上回っているが、小学校再編により小規模校の統廃合を図っているところである。再編対象校以外は、令和元年度に策定した学校施設長寿命化計画に基づき計画的に更新・改修を進めていく。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838244E-70D0-44E0-9564-1F708436723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814F049-87B5-4C97-B408-D68D4E0608B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7E21B6E-AD0C-4A25-8674-E48A8EEE79F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D2C4F92-4A53-47F4-AAED-2421E139436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2A48638-B0D7-489E-AB39-A2BC34DFF81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61100DD-A7E7-4852-9787-79A052754B6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CD82EAE-417D-488F-A674-9C8E46A7AAB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EB522A8-5A42-4031-A234-F515F15DBD2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C8AD6D9-5AD9-4584-A164-842018E8321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B3A9888-D6D5-4BC1-8121-468E381B4A9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49,519
48,985
41.78
20,875,268
20,074,626
761,233
10,488,293
15,077,959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F79143D-A0AB-4B6B-ADA0-DB030E6B65D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52DB3E4-6B54-4550-826E-B7F33BD50C1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ADA3D99-C483-4A5E-B197-59764F8916F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DA84E42-56F8-4D82-AFB6-C7FEF60E74A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F69CF58-90DA-4968-A75C-00877E2617F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EE96D83-F753-4E5F-A399-0AA12E0D0EB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E14187B-1D20-478F-9BB1-7F04363E6BB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6562D55-64E8-4C74-9411-39BC212D215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BA08E02-93F3-4010-A67B-8FC71D3D6D4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F3E2872-0648-421F-A60E-72567A5DFBA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D4273A5-1C0E-499C-ACF1-66773CAD6DF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E4C9C25-1005-413B-B027-C2D312A75A5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2FCEC95-DB0F-4C61-91B7-748D628613D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88602FB-FFE5-4364-8DA3-FA6CC983757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4CADCB2-A9BA-4E9C-A626-764DFFEC4C2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775A8F5-FBA8-4E90-BCFF-9B1C026E753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A1E7F5E-CFCE-4D8F-A02F-7ABBBCEE88E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49354A7-6611-492D-8568-4B7F2C960CC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609E35F-CE09-4238-84DC-14C12BA9977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435AAAF-4B7A-4DD9-82F0-E6D79B05745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93AE644-B6CB-4ADC-B4B7-997D3C78CA3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7C91EF0-E787-4514-A0F6-DFD7A61941E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5EF6572-FA08-45D5-BBCB-5B78077C033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42F86BF-ED58-4BFD-A8AF-DF0FD989EA1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690DD05-43A0-4C36-B1EA-0BE3C4F44E2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369A3A0-57D8-4F19-801F-074F984A31D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44FD07D-1791-499E-A2E1-9DF9632A728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CCB118A-6016-4D27-8E98-25D0C35DD4F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CC6D83E-BD91-4C32-AA56-7546FC4A389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94FBDEB-FBA6-4A2A-BEEB-C1A0368706C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2B744F5-C0FA-4390-8361-0E07F8E7DAF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7645234-4873-4869-93E1-36BECBCFE07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8B765407-F02E-48DE-8C25-6C013575511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DF961E38-5A75-4A98-8798-5658F18CC172}"/>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50356578-511A-4970-B2F4-51FC50FC5264}"/>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D8401669-C1BD-4112-BB11-9370B1953FE2}"/>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9407E839-420E-4413-B0C0-CE8C81D05A75}"/>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3FABA1CA-8D44-441C-B55E-1ABBB81FEE51}"/>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E4DA2725-B1DE-4D49-9035-656EC34D9979}"/>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571AEEC0-3AD9-47CA-9762-8CBFFEF17819}"/>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F551D78-A0CA-497E-BE42-34523485BFD7}"/>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8B4D76D6-C6C1-457E-B6F8-F7FEBB9A9EE7}"/>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2B3603B-E24D-4550-8A54-E0F48B1D03D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49697DE-9E92-4D48-AE8A-D797EEDE688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B7AA5FB1-EAEC-4BC2-9F98-53BE71A7A0A1}"/>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F48574DC-4461-4BD1-9BAC-24C2D7AC4DDC}"/>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13203D76-23C2-46DD-A380-55998ACA1671}"/>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BEA1716A-9DDB-4CAF-9525-3EE413573648}"/>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5E99ACDF-96FC-4E10-B1F8-20A17A98A7B6}"/>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47007</xdr:rowOff>
    </xdr:from>
    <xdr:ext cx="405111" cy="259045"/>
    <xdr:sp macro="" textlink="">
      <xdr:nvSpPr>
        <xdr:cNvPr id="61" name="【図書館】&#10;有形固定資産減価償却率平均値テキスト">
          <a:extLst>
            <a:ext uri="{FF2B5EF4-FFF2-40B4-BE49-F238E27FC236}">
              <a16:creationId xmlns:a16="http://schemas.microsoft.com/office/drawing/2014/main" id="{3108500B-05E3-4224-8AF9-22710860BAAF}"/>
            </a:ext>
          </a:extLst>
        </xdr:cNvPr>
        <xdr:cNvSpPr txBox="1"/>
      </xdr:nvSpPr>
      <xdr:spPr>
        <a:xfrm>
          <a:off x="4673600" y="6047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a:extLst>
            <a:ext uri="{FF2B5EF4-FFF2-40B4-BE49-F238E27FC236}">
              <a16:creationId xmlns:a16="http://schemas.microsoft.com/office/drawing/2014/main" id="{C7FF09CB-1A87-45A0-9DB1-EA8108680C34}"/>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a:extLst>
            <a:ext uri="{FF2B5EF4-FFF2-40B4-BE49-F238E27FC236}">
              <a16:creationId xmlns:a16="http://schemas.microsoft.com/office/drawing/2014/main" id="{4EFEFE18-45D6-4D54-B8C1-4E99FADFA27F}"/>
            </a:ext>
          </a:extLst>
        </xdr:cNvPr>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a:extLst>
            <a:ext uri="{FF2B5EF4-FFF2-40B4-BE49-F238E27FC236}">
              <a16:creationId xmlns:a16="http://schemas.microsoft.com/office/drawing/2014/main" id="{AB285FB8-2567-4D0B-B6FF-51EB6FC5B3F2}"/>
            </a:ext>
          </a:extLst>
        </xdr:cNvPr>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a:extLst>
            <a:ext uri="{FF2B5EF4-FFF2-40B4-BE49-F238E27FC236}">
              <a16:creationId xmlns:a16="http://schemas.microsoft.com/office/drawing/2014/main" id="{2E184789-37EB-49A5-A4D1-8E6C10F8371D}"/>
            </a:ext>
          </a:extLst>
        </xdr:cNvPr>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a:extLst>
            <a:ext uri="{FF2B5EF4-FFF2-40B4-BE49-F238E27FC236}">
              <a16:creationId xmlns:a16="http://schemas.microsoft.com/office/drawing/2014/main" id="{94D98B71-730C-4319-B2F8-D62EDD205097}"/>
            </a:ext>
          </a:extLst>
        </xdr:cNvPr>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19F1B75B-BF08-453F-9EB8-56F4CB8F36F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05EE87B-B71C-4D31-996C-39A8645FB4C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6E4251D-91D8-4C28-947A-39FA63ECB85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A92B42E-14A8-4CCF-8CAC-7F36F1A080B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A1C98BD-BAC7-4CEF-B934-A751E51C6BB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35560</xdr:rowOff>
    </xdr:from>
    <xdr:to>
      <xdr:col>24</xdr:col>
      <xdr:colOff>114300</xdr:colOff>
      <xdr:row>37</xdr:row>
      <xdr:rowOff>137160</xdr:rowOff>
    </xdr:to>
    <xdr:sp macro="" textlink="">
      <xdr:nvSpPr>
        <xdr:cNvPr id="72" name="楕円 71">
          <a:extLst>
            <a:ext uri="{FF2B5EF4-FFF2-40B4-BE49-F238E27FC236}">
              <a16:creationId xmlns:a16="http://schemas.microsoft.com/office/drawing/2014/main" id="{90BFF836-3D12-4657-95C9-446AE15DEB01}"/>
            </a:ext>
          </a:extLst>
        </xdr:cNvPr>
        <xdr:cNvSpPr/>
      </xdr:nvSpPr>
      <xdr:spPr>
        <a:xfrm>
          <a:off x="45847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13987</xdr:rowOff>
    </xdr:from>
    <xdr:ext cx="405111" cy="259045"/>
    <xdr:sp macro="" textlink="">
      <xdr:nvSpPr>
        <xdr:cNvPr id="73" name="【図書館】&#10;有形固定資産減価償却率該当値テキスト">
          <a:extLst>
            <a:ext uri="{FF2B5EF4-FFF2-40B4-BE49-F238E27FC236}">
              <a16:creationId xmlns:a16="http://schemas.microsoft.com/office/drawing/2014/main" id="{9CBB2F72-3C6A-4F3F-B2D2-35CF67C35E6B}"/>
            </a:ext>
          </a:extLst>
        </xdr:cNvPr>
        <xdr:cNvSpPr txBox="1"/>
      </xdr:nvSpPr>
      <xdr:spPr>
        <a:xfrm>
          <a:off x="4673600"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6350</xdr:rowOff>
    </xdr:from>
    <xdr:to>
      <xdr:col>20</xdr:col>
      <xdr:colOff>38100</xdr:colOff>
      <xdr:row>37</xdr:row>
      <xdr:rowOff>107950</xdr:rowOff>
    </xdr:to>
    <xdr:sp macro="" textlink="">
      <xdr:nvSpPr>
        <xdr:cNvPr id="74" name="楕円 73">
          <a:extLst>
            <a:ext uri="{FF2B5EF4-FFF2-40B4-BE49-F238E27FC236}">
              <a16:creationId xmlns:a16="http://schemas.microsoft.com/office/drawing/2014/main" id="{AC4F69E2-880D-4164-B720-E8A0DC03D7B8}"/>
            </a:ext>
          </a:extLst>
        </xdr:cNvPr>
        <xdr:cNvSpPr/>
      </xdr:nvSpPr>
      <xdr:spPr>
        <a:xfrm>
          <a:off x="3746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57150</xdr:rowOff>
    </xdr:from>
    <xdr:to>
      <xdr:col>24</xdr:col>
      <xdr:colOff>63500</xdr:colOff>
      <xdr:row>37</xdr:row>
      <xdr:rowOff>86360</xdr:rowOff>
    </xdr:to>
    <xdr:cxnSp macro="">
      <xdr:nvCxnSpPr>
        <xdr:cNvPr id="75" name="直線コネクタ 74">
          <a:extLst>
            <a:ext uri="{FF2B5EF4-FFF2-40B4-BE49-F238E27FC236}">
              <a16:creationId xmlns:a16="http://schemas.microsoft.com/office/drawing/2014/main" id="{49BDFB82-011F-4B84-AC56-C367216AE626}"/>
            </a:ext>
          </a:extLst>
        </xdr:cNvPr>
        <xdr:cNvCxnSpPr/>
      </xdr:nvCxnSpPr>
      <xdr:spPr>
        <a:xfrm>
          <a:off x="3797300" y="6400800"/>
          <a:ext cx="8382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149860</xdr:rowOff>
    </xdr:from>
    <xdr:to>
      <xdr:col>15</xdr:col>
      <xdr:colOff>101600</xdr:colOff>
      <xdr:row>37</xdr:row>
      <xdr:rowOff>80010</xdr:rowOff>
    </xdr:to>
    <xdr:sp macro="" textlink="">
      <xdr:nvSpPr>
        <xdr:cNvPr id="76" name="楕円 75">
          <a:extLst>
            <a:ext uri="{FF2B5EF4-FFF2-40B4-BE49-F238E27FC236}">
              <a16:creationId xmlns:a16="http://schemas.microsoft.com/office/drawing/2014/main" id="{770AAF3B-8408-4F8D-8521-FCC63DD42856}"/>
            </a:ext>
          </a:extLst>
        </xdr:cNvPr>
        <xdr:cNvSpPr/>
      </xdr:nvSpPr>
      <xdr:spPr>
        <a:xfrm>
          <a:off x="2857500" y="632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29210</xdr:rowOff>
    </xdr:from>
    <xdr:to>
      <xdr:col>19</xdr:col>
      <xdr:colOff>177800</xdr:colOff>
      <xdr:row>37</xdr:row>
      <xdr:rowOff>57150</xdr:rowOff>
    </xdr:to>
    <xdr:cxnSp macro="">
      <xdr:nvCxnSpPr>
        <xdr:cNvPr id="77" name="直線コネクタ 76">
          <a:extLst>
            <a:ext uri="{FF2B5EF4-FFF2-40B4-BE49-F238E27FC236}">
              <a16:creationId xmlns:a16="http://schemas.microsoft.com/office/drawing/2014/main" id="{55886801-9EE9-4A9D-AEAE-C79A2D59F655}"/>
            </a:ext>
          </a:extLst>
        </xdr:cNvPr>
        <xdr:cNvCxnSpPr/>
      </xdr:nvCxnSpPr>
      <xdr:spPr>
        <a:xfrm>
          <a:off x="2908300" y="637286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120650</xdr:rowOff>
    </xdr:from>
    <xdr:to>
      <xdr:col>10</xdr:col>
      <xdr:colOff>165100</xdr:colOff>
      <xdr:row>37</xdr:row>
      <xdr:rowOff>50800</xdr:rowOff>
    </xdr:to>
    <xdr:sp macro="" textlink="">
      <xdr:nvSpPr>
        <xdr:cNvPr id="78" name="楕円 77">
          <a:extLst>
            <a:ext uri="{FF2B5EF4-FFF2-40B4-BE49-F238E27FC236}">
              <a16:creationId xmlns:a16="http://schemas.microsoft.com/office/drawing/2014/main" id="{093AC654-A24D-4E91-AD3D-5C58412BFF03}"/>
            </a:ext>
          </a:extLst>
        </xdr:cNvPr>
        <xdr:cNvSpPr/>
      </xdr:nvSpPr>
      <xdr:spPr>
        <a:xfrm>
          <a:off x="1968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0</xdr:rowOff>
    </xdr:from>
    <xdr:to>
      <xdr:col>15</xdr:col>
      <xdr:colOff>50800</xdr:colOff>
      <xdr:row>37</xdr:row>
      <xdr:rowOff>29210</xdr:rowOff>
    </xdr:to>
    <xdr:cxnSp macro="">
      <xdr:nvCxnSpPr>
        <xdr:cNvPr id="79" name="直線コネクタ 78">
          <a:extLst>
            <a:ext uri="{FF2B5EF4-FFF2-40B4-BE49-F238E27FC236}">
              <a16:creationId xmlns:a16="http://schemas.microsoft.com/office/drawing/2014/main" id="{E5C303FA-5532-4147-85AE-F70C176072C7}"/>
            </a:ext>
          </a:extLst>
        </xdr:cNvPr>
        <xdr:cNvCxnSpPr/>
      </xdr:nvCxnSpPr>
      <xdr:spPr>
        <a:xfrm>
          <a:off x="2019300" y="634365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105410</xdr:rowOff>
    </xdr:from>
    <xdr:to>
      <xdr:col>6</xdr:col>
      <xdr:colOff>38100</xdr:colOff>
      <xdr:row>37</xdr:row>
      <xdr:rowOff>35560</xdr:rowOff>
    </xdr:to>
    <xdr:sp macro="" textlink="">
      <xdr:nvSpPr>
        <xdr:cNvPr id="80" name="楕円 79">
          <a:extLst>
            <a:ext uri="{FF2B5EF4-FFF2-40B4-BE49-F238E27FC236}">
              <a16:creationId xmlns:a16="http://schemas.microsoft.com/office/drawing/2014/main" id="{CDA70319-86D1-491D-AFAE-8949ADF88539}"/>
            </a:ext>
          </a:extLst>
        </xdr:cNvPr>
        <xdr:cNvSpPr/>
      </xdr:nvSpPr>
      <xdr:spPr>
        <a:xfrm>
          <a:off x="1079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156210</xdr:rowOff>
    </xdr:from>
    <xdr:to>
      <xdr:col>10</xdr:col>
      <xdr:colOff>114300</xdr:colOff>
      <xdr:row>37</xdr:row>
      <xdr:rowOff>0</xdr:rowOff>
    </xdr:to>
    <xdr:cxnSp macro="">
      <xdr:nvCxnSpPr>
        <xdr:cNvPr id="81" name="直線コネクタ 80">
          <a:extLst>
            <a:ext uri="{FF2B5EF4-FFF2-40B4-BE49-F238E27FC236}">
              <a16:creationId xmlns:a16="http://schemas.microsoft.com/office/drawing/2014/main" id="{50BE58AE-E946-4E4D-BCF3-733E0E079930}"/>
            </a:ext>
          </a:extLst>
        </xdr:cNvPr>
        <xdr:cNvCxnSpPr/>
      </xdr:nvCxnSpPr>
      <xdr:spPr>
        <a:xfrm>
          <a:off x="1130300" y="63284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135907</xdr:rowOff>
    </xdr:from>
    <xdr:ext cx="405111" cy="259045"/>
    <xdr:sp macro="" textlink="">
      <xdr:nvSpPr>
        <xdr:cNvPr id="82" name="n_1aveValue【図書館】&#10;有形固定資産減価償却率">
          <a:extLst>
            <a:ext uri="{FF2B5EF4-FFF2-40B4-BE49-F238E27FC236}">
              <a16:creationId xmlns:a16="http://schemas.microsoft.com/office/drawing/2014/main" id="{F4CDCC3B-7714-474A-827C-B416D2A2FA7B}"/>
            </a:ext>
          </a:extLst>
        </xdr:cNvPr>
        <xdr:cNvSpPr txBox="1"/>
      </xdr:nvSpPr>
      <xdr:spPr>
        <a:xfrm>
          <a:off x="3582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137177</xdr:rowOff>
    </xdr:from>
    <xdr:ext cx="405111" cy="259045"/>
    <xdr:sp macro="" textlink="">
      <xdr:nvSpPr>
        <xdr:cNvPr id="83" name="n_2aveValue【図書館】&#10;有形固定資産減価償却率">
          <a:extLst>
            <a:ext uri="{FF2B5EF4-FFF2-40B4-BE49-F238E27FC236}">
              <a16:creationId xmlns:a16="http://schemas.microsoft.com/office/drawing/2014/main" id="{747585C3-5909-4B45-BD6E-3C0856A8A5D4}"/>
            </a:ext>
          </a:extLst>
        </xdr:cNvPr>
        <xdr:cNvSpPr txBox="1"/>
      </xdr:nvSpPr>
      <xdr:spPr>
        <a:xfrm>
          <a:off x="2705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127017</xdr:rowOff>
    </xdr:from>
    <xdr:ext cx="405111" cy="259045"/>
    <xdr:sp macro="" textlink="">
      <xdr:nvSpPr>
        <xdr:cNvPr id="84" name="n_3aveValue【図書館】&#10;有形固定資産減価償却率">
          <a:extLst>
            <a:ext uri="{FF2B5EF4-FFF2-40B4-BE49-F238E27FC236}">
              <a16:creationId xmlns:a16="http://schemas.microsoft.com/office/drawing/2014/main" id="{F7A5F1F9-75D5-4AD3-873E-3FAD563C8979}"/>
            </a:ext>
          </a:extLst>
        </xdr:cNvPr>
        <xdr:cNvSpPr txBox="1"/>
      </xdr:nvSpPr>
      <xdr:spPr>
        <a:xfrm>
          <a:off x="1816744"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140987</xdr:rowOff>
    </xdr:from>
    <xdr:ext cx="405111" cy="259045"/>
    <xdr:sp macro="" textlink="">
      <xdr:nvSpPr>
        <xdr:cNvPr id="85" name="n_4aveValue【図書館】&#10;有形固定資産減価償却率">
          <a:extLst>
            <a:ext uri="{FF2B5EF4-FFF2-40B4-BE49-F238E27FC236}">
              <a16:creationId xmlns:a16="http://schemas.microsoft.com/office/drawing/2014/main" id="{09DE09EB-58EF-4BBB-817B-C5EBDC85354C}"/>
            </a:ext>
          </a:extLst>
        </xdr:cNvPr>
        <xdr:cNvSpPr txBox="1"/>
      </xdr:nvSpPr>
      <xdr:spPr>
        <a:xfrm>
          <a:off x="927744" y="597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99077</xdr:rowOff>
    </xdr:from>
    <xdr:ext cx="405111" cy="259045"/>
    <xdr:sp macro="" textlink="">
      <xdr:nvSpPr>
        <xdr:cNvPr id="86" name="n_1mainValue【図書館】&#10;有形固定資産減価償却率">
          <a:extLst>
            <a:ext uri="{FF2B5EF4-FFF2-40B4-BE49-F238E27FC236}">
              <a16:creationId xmlns:a16="http://schemas.microsoft.com/office/drawing/2014/main" id="{62C0589C-E616-480A-8D86-76CF85F87A77}"/>
            </a:ext>
          </a:extLst>
        </xdr:cNvPr>
        <xdr:cNvSpPr txBox="1"/>
      </xdr:nvSpPr>
      <xdr:spPr>
        <a:xfrm>
          <a:off x="35820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71137</xdr:rowOff>
    </xdr:from>
    <xdr:ext cx="405111" cy="259045"/>
    <xdr:sp macro="" textlink="">
      <xdr:nvSpPr>
        <xdr:cNvPr id="87" name="n_2mainValue【図書館】&#10;有形固定資産減価償却率">
          <a:extLst>
            <a:ext uri="{FF2B5EF4-FFF2-40B4-BE49-F238E27FC236}">
              <a16:creationId xmlns:a16="http://schemas.microsoft.com/office/drawing/2014/main" id="{5A2B7D07-F948-421C-BFA7-2BFBC0233317}"/>
            </a:ext>
          </a:extLst>
        </xdr:cNvPr>
        <xdr:cNvSpPr txBox="1"/>
      </xdr:nvSpPr>
      <xdr:spPr>
        <a:xfrm>
          <a:off x="2705744" y="6414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41927</xdr:rowOff>
    </xdr:from>
    <xdr:ext cx="405111" cy="259045"/>
    <xdr:sp macro="" textlink="">
      <xdr:nvSpPr>
        <xdr:cNvPr id="88" name="n_3mainValue【図書館】&#10;有形固定資産減価償却率">
          <a:extLst>
            <a:ext uri="{FF2B5EF4-FFF2-40B4-BE49-F238E27FC236}">
              <a16:creationId xmlns:a16="http://schemas.microsoft.com/office/drawing/2014/main" id="{59CDE746-9109-472E-8978-6A60B5BB8BF3}"/>
            </a:ext>
          </a:extLst>
        </xdr:cNvPr>
        <xdr:cNvSpPr txBox="1"/>
      </xdr:nvSpPr>
      <xdr:spPr>
        <a:xfrm>
          <a:off x="1816744" y="638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26687</xdr:rowOff>
    </xdr:from>
    <xdr:ext cx="405111" cy="259045"/>
    <xdr:sp macro="" textlink="">
      <xdr:nvSpPr>
        <xdr:cNvPr id="89" name="n_4mainValue【図書館】&#10;有形固定資産減価償却率">
          <a:extLst>
            <a:ext uri="{FF2B5EF4-FFF2-40B4-BE49-F238E27FC236}">
              <a16:creationId xmlns:a16="http://schemas.microsoft.com/office/drawing/2014/main" id="{73FC337F-C7C0-4B06-95E8-430BD7ADE201}"/>
            </a:ext>
          </a:extLst>
        </xdr:cNvPr>
        <xdr:cNvSpPr txBox="1"/>
      </xdr:nvSpPr>
      <xdr:spPr>
        <a:xfrm>
          <a:off x="927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083ABD48-F133-4550-B927-3C112BC0948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45B2871F-41EC-428F-960D-FF692C09DB9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6CA9F96B-30B5-46E5-82D6-3D47A25C78D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891E23FF-D43E-45A6-BB70-D0F7B20FDA1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FB03155A-D7C0-4505-844C-D41AF018DBB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163C7B45-AED5-46F4-8C51-5430891A116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8F31F0D1-4B44-424E-B5C1-E67C3FB0BA1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3E5CF42A-6230-4ACF-BC1E-836C5FE3076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D81212A5-CAC2-41F0-9D23-146148A9761B}"/>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1421B951-FC1E-4186-9592-D301AFEF7B8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BACCA2AE-0894-4ABA-86F5-4668F9D6545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DC89A6FF-95A7-4F12-9EBD-7F86F2D99F9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0E67D9F1-B795-4DAE-9B1B-2D488849A47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a16="http://schemas.microsoft.com/office/drawing/2014/main" id="{BF522FE1-1335-41C0-B87B-74A909268286}"/>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9AAE759A-6A1A-4F80-800B-B7B5026EC8B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35AAD925-8B3C-4EE1-B933-06FE5173913A}"/>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5E583722-FFF7-4F12-9185-4AD2AB3E749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a:extLst>
            <a:ext uri="{FF2B5EF4-FFF2-40B4-BE49-F238E27FC236}">
              <a16:creationId xmlns:a16="http://schemas.microsoft.com/office/drawing/2014/main" id="{E9EA6567-6A46-4F4E-82DB-D77AEE06E8FD}"/>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C7BABF2A-B3AE-4334-9B66-6966FDA368C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a:extLst>
            <a:ext uri="{FF2B5EF4-FFF2-40B4-BE49-F238E27FC236}">
              <a16:creationId xmlns:a16="http://schemas.microsoft.com/office/drawing/2014/main" id="{A68FA4AD-7740-481E-993A-219AFA5F6DD7}"/>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F6C0D0A8-F9A7-4E42-A862-63B47CFC38D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BE4ADF48-70EA-4C94-B58E-1D80046B98E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AE01191A-0C8B-460C-AA98-305CBBD95F0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3" name="直線コネクタ 112">
          <a:extLst>
            <a:ext uri="{FF2B5EF4-FFF2-40B4-BE49-F238E27FC236}">
              <a16:creationId xmlns:a16="http://schemas.microsoft.com/office/drawing/2014/main" id="{C1E002D1-7104-4135-A2CA-4E6DC8CED5DB}"/>
            </a:ext>
          </a:extLst>
        </xdr:cNvPr>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4" name="【図書館】&#10;一人当たり面積最小値テキスト">
          <a:extLst>
            <a:ext uri="{FF2B5EF4-FFF2-40B4-BE49-F238E27FC236}">
              <a16:creationId xmlns:a16="http://schemas.microsoft.com/office/drawing/2014/main" id="{3CF20D79-E77C-4060-B5CA-E19A75E6FB2C}"/>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5" name="直線コネクタ 114">
          <a:extLst>
            <a:ext uri="{FF2B5EF4-FFF2-40B4-BE49-F238E27FC236}">
              <a16:creationId xmlns:a16="http://schemas.microsoft.com/office/drawing/2014/main" id="{4E339558-A4E1-4161-B6E9-8E24980F7238}"/>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6" name="【図書館】&#10;一人当たり面積最大値テキスト">
          <a:extLst>
            <a:ext uri="{FF2B5EF4-FFF2-40B4-BE49-F238E27FC236}">
              <a16:creationId xmlns:a16="http://schemas.microsoft.com/office/drawing/2014/main" id="{3FDDF7DA-F697-4B1C-BFE1-DC6A5CA5E762}"/>
            </a:ext>
          </a:extLst>
        </xdr:cNvPr>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7" name="直線コネクタ 116">
          <a:extLst>
            <a:ext uri="{FF2B5EF4-FFF2-40B4-BE49-F238E27FC236}">
              <a16:creationId xmlns:a16="http://schemas.microsoft.com/office/drawing/2014/main" id="{233B53FB-DABB-4D4E-B216-ED7813297DF4}"/>
            </a:ext>
          </a:extLst>
        </xdr:cNvPr>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101617</xdr:rowOff>
    </xdr:from>
    <xdr:ext cx="469744" cy="259045"/>
    <xdr:sp macro="" textlink="">
      <xdr:nvSpPr>
        <xdr:cNvPr id="118" name="【図書館】&#10;一人当たり面積平均値テキスト">
          <a:extLst>
            <a:ext uri="{FF2B5EF4-FFF2-40B4-BE49-F238E27FC236}">
              <a16:creationId xmlns:a16="http://schemas.microsoft.com/office/drawing/2014/main" id="{2B2D0A4C-BDDD-4B3E-9385-772B2F050202}"/>
            </a:ext>
          </a:extLst>
        </xdr:cNvPr>
        <xdr:cNvSpPr txBox="1"/>
      </xdr:nvSpPr>
      <xdr:spPr>
        <a:xfrm>
          <a:off x="10515600" y="6788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9" name="フローチャート: 判断 118">
          <a:extLst>
            <a:ext uri="{FF2B5EF4-FFF2-40B4-BE49-F238E27FC236}">
              <a16:creationId xmlns:a16="http://schemas.microsoft.com/office/drawing/2014/main" id="{90DF2DD5-9A27-4597-B94E-4CD457964D01}"/>
            </a:ext>
          </a:extLst>
        </xdr:cNvPr>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20" name="フローチャート: 判断 119">
          <a:extLst>
            <a:ext uri="{FF2B5EF4-FFF2-40B4-BE49-F238E27FC236}">
              <a16:creationId xmlns:a16="http://schemas.microsoft.com/office/drawing/2014/main" id="{077829C0-8917-4986-BFBD-43BC4BC11829}"/>
            </a:ext>
          </a:extLst>
        </xdr:cNvPr>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1" name="フローチャート: 判断 120">
          <a:extLst>
            <a:ext uri="{FF2B5EF4-FFF2-40B4-BE49-F238E27FC236}">
              <a16:creationId xmlns:a16="http://schemas.microsoft.com/office/drawing/2014/main" id="{D2C29A51-3D75-4E34-98F7-008A41E40582}"/>
            </a:ext>
          </a:extLst>
        </xdr:cNvPr>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22" name="フローチャート: 判断 121">
          <a:extLst>
            <a:ext uri="{FF2B5EF4-FFF2-40B4-BE49-F238E27FC236}">
              <a16:creationId xmlns:a16="http://schemas.microsoft.com/office/drawing/2014/main" id="{0729379A-48C4-43F7-83AD-5DAB07668EEA}"/>
            </a:ext>
          </a:extLst>
        </xdr:cNvPr>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23" name="フローチャート: 判断 122">
          <a:extLst>
            <a:ext uri="{FF2B5EF4-FFF2-40B4-BE49-F238E27FC236}">
              <a16:creationId xmlns:a16="http://schemas.microsoft.com/office/drawing/2014/main" id="{DD2820F2-1CC2-46AD-AF84-CBAE78199BF5}"/>
            </a:ext>
          </a:extLst>
        </xdr:cNvPr>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0FF5E55-917D-4286-9131-A00A0D847D0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2FF21709-7783-4068-98A3-A8749B9ACBC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6974608-DD48-426C-8FBE-2EA93834DFE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CF8E2C9-DD51-489A-885D-95A37858040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41A0728-52F6-4159-97E1-53300781CA4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97790</xdr:rowOff>
    </xdr:from>
    <xdr:to>
      <xdr:col>55</xdr:col>
      <xdr:colOff>50800</xdr:colOff>
      <xdr:row>42</xdr:row>
      <xdr:rowOff>27940</xdr:rowOff>
    </xdr:to>
    <xdr:sp macro="" textlink="">
      <xdr:nvSpPr>
        <xdr:cNvPr id="129" name="楕円 128">
          <a:extLst>
            <a:ext uri="{FF2B5EF4-FFF2-40B4-BE49-F238E27FC236}">
              <a16:creationId xmlns:a16="http://schemas.microsoft.com/office/drawing/2014/main" id="{FE7435AD-4472-49AB-98DF-88B72985520B}"/>
            </a:ext>
          </a:extLst>
        </xdr:cNvPr>
        <xdr:cNvSpPr/>
      </xdr:nvSpPr>
      <xdr:spPr>
        <a:xfrm>
          <a:off x="104267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12717</xdr:rowOff>
    </xdr:from>
    <xdr:ext cx="469744" cy="259045"/>
    <xdr:sp macro="" textlink="">
      <xdr:nvSpPr>
        <xdr:cNvPr id="130" name="【図書館】&#10;一人当たり面積該当値テキスト">
          <a:extLst>
            <a:ext uri="{FF2B5EF4-FFF2-40B4-BE49-F238E27FC236}">
              <a16:creationId xmlns:a16="http://schemas.microsoft.com/office/drawing/2014/main" id="{46E32FE4-7C6E-4A98-B89D-1EA2B2763D99}"/>
            </a:ext>
          </a:extLst>
        </xdr:cNvPr>
        <xdr:cNvSpPr txBox="1"/>
      </xdr:nvSpPr>
      <xdr:spPr>
        <a:xfrm>
          <a:off x="10515600" y="704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97790</xdr:rowOff>
    </xdr:from>
    <xdr:to>
      <xdr:col>50</xdr:col>
      <xdr:colOff>165100</xdr:colOff>
      <xdr:row>42</xdr:row>
      <xdr:rowOff>27940</xdr:rowOff>
    </xdr:to>
    <xdr:sp macro="" textlink="">
      <xdr:nvSpPr>
        <xdr:cNvPr id="131" name="楕円 130">
          <a:extLst>
            <a:ext uri="{FF2B5EF4-FFF2-40B4-BE49-F238E27FC236}">
              <a16:creationId xmlns:a16="http://schemas.microsoft.com/office/drawing/2014/main" id="{BD50A7FE-AFF9-4E8D-BCA3-A213AAF86223}"/>
            </a:ext>
          </a:extLst>
        </xdr:cNvPr>
        <xdr:cNvSpPr/>
      </xdr:nvSpPr>
      <xdr:spPr>
        <a:xfrm>
          <a:off x="95885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148590</xdr:rowOff>
    </xdr:from>
    <xdr:to>
      <xdr:col>55</xdr:col>
      <xdr:colOff>0</xdr:colOff>
      <xdr:row>41</xdr:row>
      <xdr:rowOff>148590</xdr:rowOff>
    </xdr:to>
    <xdr:cxnSp macro="">
      <xdr:nvCxnSpPr>
        <xdr:cNvPr id="132" name="直線コネクタ 131">
          <a:extLst>
            <a:ext uri="{FF2B5EF4-FFF2-40B4-BE49-F238E27FC236}">
              <a16:creationId xmlns:a16="http://schemas.microsoft.com/office/drawing/2014/main" id="{B670502A-E417-45FC-BC4B-8504A96EECB1}"/>
            </a:ext>
          </a:extLst>
        </xdr:cNvPr>
        <xdr:cNvCxnSpPr/>
      </xdr:nvCxnSpPr>
      <xdr:spPr>
        <a:xfrm>
          <a:off x="9639300" y="7178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97790</xdr:rowOff>
    </xdr:from>
    <xdr:to>
      <xdr:col>46</xdr:col>
      <xdr:colOff>38100</xdr:colOff>
      <xdr:row>42</xdr:row>
      <xdr:rowOff>27940</xdr:rowOff>
    </xdr:to>
    <xdr:sp macro="" textlink="">
      <xdr:nvSpPr>
        <xdr:cNvPr id="133" name="楕円 132">
          <a:extLst>
            <a:ext uri="{FF2B5EF4-FFF2-40B4-BE49-F238E27FC236}">
              <a16:creationId xmlns:a16="http://schemas.microsoft.com/office/drawing/2014/main" id="{B7B6CA80-77AD-4B47-8C50-A103BD8FF6A6}"/>
            </a:ext>
          </a:extLst>
        </xdr:cNvPr>
        <xdr:cNvSpPr/>
      </xdr:nvSpPr>
      <xdr:spPr>
        <a:xfrm>
          <a:off x="86995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148590</xdr:rowOff>
    </xdr:from>
    <xdr:to>
      <xdr:col>50</xdr:col>
      <xdr:colOff>114300</xdr:colOff>
      <xdr:row>41</xdr:row>
      <xdr:rowOff>148590</xdr:rowOff>
    </xdr:to>
    <xdr:cxnSp macro="">
      <xdr:nvCxnSpPr>
        <xdr:cNvPr id="134" name="直線コネクタ 133">
          <a:extLst>
            <a:ext uri="{FF2B5EF4-FFF2-40B4-BE49-F238E27FC236}">
              <a16:creationId xmlns:a16="http://schemas.microsoft.com/office/drawing/2014/main" id="{A51BB99C-CF01-4FB9-985B-84AECE19BABE}"/>
            </a:ext>
          </a:extLst>
        </xdr:cNvPr>
        <xdr:cNvCxnSpPr/>
      </xdr:nvCxnSpPr>
      <xdr:spPr>
        <a:xfrm>
          <a:off x="8750300" y="717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97790</xdr:rowOff>
    </xdr:from>
    <xdr:to>
      <xdr:col>41</xdr:col>
      <xdr:colOff>101600</xdr:colOff>
      <xdr:row>42</xdr:row>
      <xdr:rowOff>27940</xdr:rowOff>
    </xdr:to>
    <xdr:sp macro="" textlink="">
      <xdr:nvSpPr>
        <xdr:cNvPr id="135" name="楕円 134">
          <a:extLst>
            <a:ext uri="{FF2B5EF4-FFF2-40B4-BE49-F238E27FC236}">
              <a16:creationId xmlns:a16="http://schemas.microsoft.com/office/drawing/2014/main" id="{61045CD8-72E4-44AD-B3CB-5C83C827786B}"/>
            </a:ext>
          </a:extLst>
        </xdr:cNvPr>
        <xdr:cNvSpPr/>
      </xdr:nvSpPr>
      <xdr:spPr>
        <a:xfrm>
          <a:off x="78105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148590</xdr:rowOff>
    </xdr:from>
    <xdr:to>
      <xdr:col>45</xdr:col>
      <xdr:colOff>177800</xdr:colOff>
      <xdr:row>41</xdr:row>
      <xdr:rowOff>148590</xdr:rowOff>
    </xdr:to>
    <xdr:cxnSp macro="">
      <xdr:nvCxnSpPr>
        <xdr:cNvPr id="136" name="直線コネクタ 135">
          <a:extLst>
            <a:ext uri="{FF2B5EF4-FFF2-40B4-BE49-F238E27FC236}">
              <a16:creationId xmlns:a16="http://schemas.microsoft.com/office/drawing/2014/main" id="{51C92C93-5C45-481D-BB94-0AE5CE972580}"/>
            </a:ext>
          </a:extLst>
        </xdr:cNvPr>
        <xdr:cNvCxnSpPr/>
      </xdr:nvCxnSpPr>
      <xdr:spPr>
        <a:xfrm>
          <a:off x="7861300" y="717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97790</xdr:rowOff>
    </xdr:from>
    <xdr:to>
      <xdr:col>36</xdr:col>
      <xdr:colOff>165100</xdr:colOff>
      <xdr:row>42</xdr:row>
      <xdr:rowOff>27940</xdr:rowOff>
    </xdr:to>
    <xdr:sp macro="" textlink="">
      <xdr:nvSpPr>
        <xdr:cNvPr id="137" name="楕円 136">
          <a:extLst>
            <a:ext uri="{FF2B5EF4-FFF2-40B4-BE49-F238E27FC236}">
              <a16:creationId xmlns:a16="http://schemas.microsoft.com/office/drawing/2014/main" id="{42FF70C5-EB30-4884-9927-E8FDA9737FD2}"/>
            </a:ext>
          </a:extLst>
        </xdr:cNvPr>
        <xdr:cNvSpPr/>
      </xdr:nvSpPr>
      <xdr:spPr>
        <a:xfrm>
          <a:off x="69215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148590</xdr:rowOff>
    </xdr:from>
    <xdr:to>
      <xdr:col>41</xdr:col>
      <xdr:colOff>50800</xdr:colOff>
      <xdr:row>41</xdr:row>
      <xdr:rowOff>148590</xdr:rowOff>
    </xdr:to>
    <xdr:cxnSp macro="">
      <xdr:nvCxnSpPr>
        <xdr:cNvPr id="138" name="直線コネクタ 137">
          <a:extLst>
            <a:ext uri="{FF2B5EF4-FFF2-40B4-BE49-F238E27FC236}">
              <a16:creationId xmlns:a16="http://schemas.microsoft.com/office/drawing/2014/main" id="{DE3BC359-933E-41BE-A400-4DF958FD0EAE}"/>
            </a:ext>
          </a:extLst>
        </xdr:cNvPr>
        <xdr:cNvCxnSpPr/>
      </xdr:nvCxnSpPr>
      <xdr:spPr>
        <a:xfrm>
          <a:off x="6972300" y="717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33037</xdr:rowOff>
    </xdr:from>
    <xdr:ext cx="469744" cy="259045"/>
    <xdr:sp macro="" textlink="">
      <xdr:nvSpPr>
        <xdr:cNvPr id="139" name="n_1aveValue【図書館】&#10;一人当たり面積">
          <a:extLst>
            <a:ext uri="{FF2B5EF4-FFF2-40B4-BE49-F238E27FC236}">
              <a16:creationId xmlns:a16="http://schemas.microsoft.com/office/drawing/2014/main" id="{56F3E753-907F-4B58-B302-1674646DDD54}"/>
            </a:ext>
          </a:extLst>
        </xdr:cNvPr>
        <xdr:cNvSpPr txBox="1"/>
      </xdr:nvSpPr>
      <xdr:spPr>
        <a:xfrm>
          <a:off x="93917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40" name="n_2aveValue【図書館】&#10;一人当たり面積">
          <a:extLst>
            <a:ext uri="{FF2B5EF4-FFF2-40B4-BE49-F238E27FC236}">
              <a16:creationId xmlns:a16="http://schemas.microsoft.com/office/drawing/2014/main" id="{1DFC470D-16E4-4B0A-B3BD-8838787FC821}"/>
            </a:ext>
          </a:extLst>
        </xdr:cNvPr>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52087</xdr:rowOff>
    </xdr:from>
    <xdr:ext cx="469744" cy="259045"/>
    <xdr:sp macro="" textlink="">
      <xdr:nvSpPr>
        <xdr:cNvPr id="141" name="n_3aveValue【図書館】&#10;一人当たり面積">
          <a:extLst>
            <a:ext uri="{FF2B5EF4-FFF2-40B4-BE49-F238E27FC236}">
              <a16:creationId xmlns:a16="http://schemas.microsoft.com/office/drawing/2014/main" id="{2CC84811-FD3B-473D-8C7D-4D88A8902D41}"/>
            </a:ext>
          </a:extLst>
        </xdr:cNvPr>
        <xdr:cNvSpPr txBox="1"/>
      </xdr:nvSpPr>
      <xdr:spPr>
        <a:xfrm>
          <a:off x="7626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55897</xdr:rowOff>
    </xdr:from>
    <xdr:ext cx="469744" cy="259045"/>
    <xdr:sp macro="" textlink="">
      <xdr:nvSpPr>
        <xdr:cNvPr id="142" name="n_4aveValue【図書館】&#10;一人当たり面積">
          <a:extLst>
            <a:ext uri="{FF2B5EF4-FFF2-40B4-BE49-F238E27FC236}">
              <a16:creationId xmlns:a16="http://schemas.microsoft.com/office/drawing/2014/main" id="{FA9C6ADD-FEFE-4F18-B7EE-E003D45AA7BD}"/>
            </a:ext>
          </a:extLst>
        </xdr:cNvPr>
        <xdr:cNvSpPr txBox="1"/>
      </xdr:nvSpPr>
      <xdr:spPr>
        <a:xfrm>
          <a:off x="6737427"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19067</xdr:rowOff>
    </xdr:from>
    <xdr:ext cx="469744" cy="259045"/>
    <xdr:sp macro="" textlink="">
      <xdr:nvSpPr>
        <xdr:cNvPr id="143" name="n_1mainValue【図書館】&#10;一人当たり面積">
          <a:extLst>
            <a:ext uri="{FF2B5EF4-FFF2-40B4-BE49-F238E27FC236}">
              <a16:creationId xmlns:a16="http://schemas.microsoft.com/office/drawing/2014/main" id="{719EE1BB-F499-4282-ADA2-C34867A88A48}"/>
            </a:ext>
          </a:extLst>
        </xdr:cNvPr>
        <xdr:cNvSpPr txBox="1"/>
      </xdr:nvSpPr>
      <xdr:spPr>
        <a:xfrm>
          <a:off x="9391727"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19067</xdr:rowOff>
    </xdr:from>
    <xdr:ext cx="469744" cy="259045"/>
    <xdr:sp macro="" textlink="">
      <xdr:nvSpPr>
        <xdr:cNvPr id="144" name="n_2mainValue【図書館】&#10;一人当たり面積">
          <a:extLst>
            <a:ext uri="{FF2B5EF4-FFF2-40B4-BE49-F238E27FC236}">
              <a16:creationId xmlns:a16="http://schemas.microsoft.com/office/drawing/2014/main" id="{DCD769F1-1225-469A-BDE7-32A07BC6B652}"/>
            </a:ext>
          </a:extLst>
        </xdr:cNvPr>
        <xdr:cNvSpPr txBox="1"/>
      </xdr:nvSpPr>
      <xdr:spPr>
        <a:xfrm>
          <a:off x="8515427"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19067</xdr:rowOff>
    </xdr:from>
    <xdr:ext cx="469744" cy="259045"/>
    <xdr:sp macro="" textlink="">
      <xdr:nvSpPr>
        <xdr:cNvPr id="145" name="n_3mainValue【図書館】&#10;一人当たり面積">
          <a:extLst>
            <a:ext uri="{FF2B5EF4-FFF2-40B4-BE49-F238E27FC236}">
              <a16:creationId xmlns:a16="http://schemas.microsoft.com/office/drawing/2014/main" id="{CE2339E7-02E3-462D-BED8-77C092AB9BDB}"/>
            </a:ext>
          </a:extLst>
        </xdr:cNvPr>
        <xdr:cNvSpPr txBox="1"/>
      </xdr:nvSpPr>
      <xdr:spPr>
        <a:xfrm>
          <a:off x="7626427"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19067</xdr:rowOff>
    </xdr:from>
    <xdr:ext cx="469744" cy="259045"/>
    <xdr:sp macro="" textlink="">
      <xdr:nvSpPr>
        <xdr:cNvPr id="146" name="n_4mainValue【図書館】&#10;一人当たり面積">
          <a:extLst>
            <a:ext uri="{FF2B5EF4-FFF2-40B4-BE49-F238E27FC236}">
              <a16:creationId xmlns:a16="http://schemas.microsoft.com/office/drawing/2014/main" id="{DCC3BE2B-154B-48C4-8FBA-A81C79AC62A7}"/>
            </a:ext>
          </a:extLst>
        </xdr:cNvPr>
        <xdr:cNvSpPr txBox="1"/>
      </xdr:nvSpPr>
      <xdr:spPr>
        <a:xfrm>
          <a:off x="6737427"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241C0D3A-0133-4F07-8797-4DBA3A32526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AF2DBDAE-8F29-485F-BFC4-B63832D7FA1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CA1E51C2-5C21-49EA-AC81-46701133ABB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3D21DF8F-23D1-4DAD-ADBF-3E4B2D4AA61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DC204044-E919-4D46-B53D-CE4FCF9215E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DEFB591A-7E50-431B-BDC6-4D3913F824F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F16277E8-C34D-4F12-BC01-549A912C224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E8835530-3B4D-407B-9853-58789B24ED0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A668B986-2DB6-4753-8F32-94CEB03A12C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5FCF1E4A-D44E-4B41-BCD3-D9A9CC8E11A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BE1D80FD-8797-4E61-9B67-98FDD8AF4B8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1C11C7AF-0437-4182-A11B-25DEC0AFF68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12472098-3BD0-4D0A-9DF6-B6C075040C02}"/>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931D9126-B46B-44C2-8636-A805A964163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4304D50-1704-48BA-A705-1CE3E3B0F2FC}"/>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EEDCC5C7-2F10-4410-9482-75391979B4F2}"/>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51790AB5-00FD-4560-8C54-4C8EFCCFCE9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21C36EF2-11D6-4CEC-A28B-9E614D0DCAC3}"/>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8E01FE1B-7C1D-49AE-96D2-013750DA09AE}"/>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15BCBC01-96AE-4778-91A3-608DE7FEAEF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A3964A81-C554-42F6-A6A4-CA9420C6E3F5}"/>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1A05CC0C-F005-4624-909F-0651E12F1BD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C0275E9D-C3CA-4BC4-8D22-05C7EA11AA6E}"/>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3477D66D-120E-456D-919C-DA9D5936581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0E475619-6AA1-4FF1-9CBB-E9DE1844CF68}"/>
            </a:ext>
          </a:extLst>
        </xdr:cNvPr>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2CA998C6-02DA-4BDA-9B60-3E7642DF9749}"/>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050DE762-0E38-439E-B908-6F693FD0690A}"/>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7F27BB4A-1DA2-4248-81F3-5772BA4D4F83}"/>
            </a:ext>
          </a:extLst>
        </xdr:cNvPr>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a:extLst>
            <a:ext uri="{FF2B5EF4-FFF2-40B4-BE49-F238E27FC236}">
              <a16:creationId xmlns:a16="http://schemas.microsoft.com/office/drawing/2014/main" id="{49FEFBE6-644C-4BA1-9425-93C2C50EB029}"/>
            </a:ext>
          </a:extLst>
        </xdr:cNvPr>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D39F2CE5-58EF-4DA9-A879-2304D1B0169C}"/>
            </a:ext>
          </a:extLst>
        </xdr:cNvPr>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7" name="フローチャート: 判断 176">
          <a:extLst>
            <a:ext uri="{FF2B5EF4-FFF2-40B4-BE49-F238E27FC236}">
              <a16:creationId xmlns:a16="http://schemas.microsoft.com/office/drawing/2014/main" id="{39CFD1F9-4E8B-49BD-A529-EB87046AAFC5}"/>
            </a:ext>
          </a:extLst>
        </xdr:cNvPr>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8" name="フローチャート: 判断 177">
          <a:extLst>
            <a:ext uri="{FF2B5EF4-FFF2-40B4-BE49-F238E27FC236}">
              <a16:creationId xmlns:a16="http://schemas.microsoft.com/office/drawing/2014/main" id="{DC23F107-F445-40D6-91D2-5B958523A0AB}"/>
            </a:ext>
          </a:extLst>
        </xdr:cNvPr>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9" name="フローチャート: 判断 178">
          <a:extLst>
            <a:ext uri="{FF2B5EF4-FFF2-40B4-BE49-F238E27FC236}">
              <a16:creationId xmlns:a16="http://schemas.microsoft.com/office/drawing/2014/main" id="{08837610-5ED0-4ADD-A9A3-92A8A37E97C8}"/>
            </a:ext>
          </a:extLst>
        </xdr:cNvPr>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80" name="フローチャート: 判断 179">
          <a:extLst>
            <a:ext uri="{FF2B5EF4-FFF2-40B4-BE49-F238E27FC236}">
              <a16:creationId xmlns:a16="http://schemas.microsoft.com/office/drawing/2014/main" id="{6287A06F-C95B-4567-8D42-A7C95CD3EE3D}"/>
            </a:ext>
          </a:extLst>
        </xdr:cNvPr>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81" name="フローチャート: 判断 180">
          <a:extLst>
            <a:ext uri="{FF2B5EF4-FFF2-40B4-BE49-F238E27FC236}">
              <a16:creationId xmlns:a16="http://schemas.microsoft.com/office/drawing/2014/main" id="{71E4C86B-0918-4507-AC15-26BF7E20072B}"/>
            </a:ext>
          </a:extLst>
        </xdr:cNvPr>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F3ED2238-AF60-4CD6-ACB2-60C833E41FB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92E785C0-3C5A-4A94-A28E-236B555F048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FD04BF2-D641-4D6A-9131-7AAC77C7BA3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4EFD91A-9CF0-49E4-8B87-A0C1BFE73FD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2764B00-3EB5-4A5D-ABCF-52814EE2B3A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80645</xdr:rowOff>
    </xdr:from>
    <xdr:to>
      <xdr:col>24</xdr:col>
      <xdr:colOff>114300</xdr:colOff>
      <xdr:row>64</xdr:row>
      <xdr:rowOff>10795</xdr:rowOff>
    </xdr:to>
    <xdr:sp macro="" textlink="">
      <xdr:nvSpPr>
        <xdr:cNvPr id="187" name="楕円 186">
          <a:extLst>
            <a:ext uri="{FF2B5EF4-FFF2-40B4-BE49-F238E27FC236}">
              <a16:creationId xmlns:a16="http://schemas.microsoft.com/office/drawing/2014/main" id="{09714928-09F1-4841-B07F-3170DD9B2AB4}"/>
            </a:ext>
          </a:extLst>
        </xdr:cNvPr>
        <xdr:cNvSpPr/>
      </xdr:nvSpPr>
      <xdr:spPr>
        <a:xfrm>
          <a:off x="4584700" y="1088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167022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66BF6BBB-CDE9-4E22-82E0-2FB38C289B32}"/>
            </a:ext>
          </a:extLst>
        </xdr:cNvPr>
        <xdr:cNvSpPr txBox="1"/>
      </xdr:nvSpPr>
      <xdr:spPr>
        <a:xfrm>
          <a:off x="4673600" y="1079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103505</xdr:rowOff>
    </xdr:from>
    <xdr:to>
      <xdr:col>20</xdr:col>
      <xdr:colOff>38100</xdr:colOff>
      <xdr:row>64</xdr:row>
      <xdr:rowOff>33655</xdr:rowOff>
    </xdr:to>
    <xdr:sp macro="" textlink="">
      <xdr:nvSpPr>
        <xdr:cNvPr id="189" name="楕円 188">
          <a:extLst>
            <a:ext uri="{FF2B5EF4-FFF2-40B4-BE49-F238E27FC236}">
              <a16:creationId xmlns:a16="http://schemas.microsoft.com/office/drawing/2014/main" id="{EE969321-9074-47A3-B45F-B9A66CD9B7DB}"/>
            </a:ext>
          </a:extLst>
        </xdr:cNvPr>
        <xdr:cNvSpPr/>
      </xdr:nvSpPr>
      <xdr:spPr>
        <a:xfrm>
          <a:off x="3746500" y="1090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131445</xdr:rowOff>
    </xdr:from>
    <xdr:to>
      <xdr:col>24</xdr:col>
      <xdr:colOff>63500</xdr:colOff>
      <xdr:row>63</xdr:row>
      <xdr:rowOff>154305</xdr:rowOff>
    </xdr:to>
    <xdr:cxnSp macro="">
      <xdr:nvCxnSpPr>
        <xdr:cNvPr id="190" name="直線コネクタ 189">
          <a:extLst>
            <a:ext uri="{FF2B5EF4-FFF2-40B4-BE49-F238E27FC236}">
              <a16:creationId xmlns:a16="http://schemas.microsoft.com/office/drawing/2014/main" id="{AE4ECE7F-45AC-467F-BC81-3C32524D27F9}"/>
            </a:ext>
          </a:extLst>
        </xdr:cNvPr>
        <xdr:cNvCxnSpPr/>
      </xdr:nvCxnSpPr>
      <xdr:spPr>
        <a:xfrm flipV="1">
          <a:off x="3797300" y="1093279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78740</xdr:rowOff>
    </xdr:from>
    <xdr:to>
      <xdr:col>15</xdr:col>
      <xdr:colOff>101600</xdr:colOff>
      <xdr:row>64</xdr:row>
      <xdr:rowOff>8890</xdr:rowOff>
    </xdr:to>
    <xdr:sp macro="" textlink="">
      <xdr:nvSpPr>
        <xdr:cNvPr id="191" name="楕円 190">
          <a:extLst>
            <a:ext uri="{FF2B5EF4-FFF2-40B4-BE49-F238E27FC236}">
              <a16:creationId xmlns:a16="http://schemas.microsoft.com/office/drawing/2014/main" id="{52567F8E-6F1B-4A76-9C39-CE47213DA591}"/>
            </a:ext>
          </a:extLst>
        </xdr:cNvPr>
        <xdr:cNvSpPr/>
      </xdr:nvSpPr>
      <xdr:spPr>
        <a:xfrm>
          <a:off x="2857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129540</xdr:rowOff>
    </xdr:from>
    <xdr:to>
      <xdr:col>19</xdr:col>
      <xdr:colOff>177800</xdr:colOff>
      <xdr:row>63</xdr:row>
      <xdr:rowOff>154305</xdr:rowOff>
    </xdr:to>
    <xdr:cxnSp macro="">
      <xdr:nvCxnSpPr>
        <xdr:cNvPr id="192" name="直線コネクタ 191">
          <a:extLst>
            <a:ext uri="{FF2B5EF4-FFF2-40B4-BE49-F238E27FC236}">
              <a16:creationId xmlns:a16="http://schemas.microsoft.com/office/drawing/2014/main" id="{0ADB5DFD-06B7-4A80-80A0-D257FDA53380}"/>
            </a:ext>
          </a:extLst>
        </xdr:cNvPr>
        <xdr:cNvCxnSpPr/>
      </xdr:nvCxnSpPr>
      <xdr:spPr>
        <a:xfrm>
          <a:off x="2908300" y="1093089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105410</xdr:rowOff>
    </xdr:from>
    <xdr:to>
      <xdr:col>10</xdr:col>
      <xdr:colOff>165100</xdr:colOff>
      <xdr:row>64</xdr:row>
      <xdr:rowOff>35560</xdr:rowOff>
    </xdr:to>
    <xdr:sp macro="" textlink="">
      <xdr:nvSpPr>
        <xdr:cNvPr id="193" name="楕円 192">
          <a:extLst>
            <a:ext uri="{FF2B5EF4-FFF2-40B4-BE49-F238E27FC236}">
              <a16:creationId xmlns:a16="http://schemas.microsoft.com/office/drawing/2014/main" id="{DCE60528-5054-4A40-B246-8F6C19489D7B}"/>
            </a:ext>
          </a:extLst>
        </xdr:cNvPr>
        <xdr:cNvSpPr/>
      </xdr:nvSpPr>
      <xdr:spPr>
        <a:xfrm>
          <a:off x="1968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129540</xdr:rowOff>
    </xdr:from>
    <xdr:to>
      <xdr:col>15</xdr:col>
      <xdr:colOff>50800</xdr:colOff>
      <xdr:row>63</xdr:row>
      <xdr:rowOff>156210</xdr:rowOff>
    </xdr:to>
    <xdr:cxnSp macro="">
      <xdr:nvCxnSpPr>
        <xdr:cNvPr id="194" name="直線コネクタ 193">
          <a:extLst>
            <a:ext uri="{FF2B5EF4-FFF2-40B4-BE49-F238E27FC236}">
              <a16:creationId xmlns:a16="http://schemas.microsoft.com/office/drawing/2014/main" id="{66813FF0-3B0D-419F-8BE5-A686FEB5D3AA}"/>
            </a:ext>
          </a:extLst>
        </xdr:cNvPr>
        <xdr:cNvCxnSpPr/>
      </xdr:nvCxnSpPr>
      <xdr:spPr>
        <a:xfrm flipV="1">
          <a:off x="2019300" y="109308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105410</xdr:rowOff>
    </xdr:from>
    <xdr:to>
      <xdr:col>6</xdr:col>
      <xdr:colOff>38100</xdr:colOff>
      <xdr:row>64</xdr:row>
      <xdr:rowOff>35560</xdr:rowOff>
    </xdr:to>
    <xdr:sp macro="" textlink="">
      <xdr:nvSpPr>
        <xdr:cNvPr id="195" name="楕円 194">
          <a:extLst>
            <a:ext uri="{FF2B5EF4-FFF2-40B4-BE49-F238E27FC236}">
              <a16:creationId xmlns:a16="http://schemas.microsoft.com/office/drawing/2014/main" id="{B8246FB3-2332-4AE7-B6D2-D48AAE47C964}"/>
            </a:ext>
          </a:extLst>
        </xdr:cNvPr>
        <xdr:cNvSpPr/>
      </xdr:nvSpPr>
      <xdr:spPr>
        <a:xfrm>
          <a:off x="1079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156210</xdr:rowOff>
    </xdr:from>
    <xdr:to>
      <xdr:col>10</xdr:col>
      <xdr:colOff>114300</xdr:colOff>
      <xdr:row>63</xdr:row>
      <xdr:rowOff>156210</xdr:rowOff>
    </xdr:to>
    <xdr:cxnSp macro="">
      <xdr:nvCxnSpPr>
        <xdr:cNvPr id="196" name="直線コネクタ 195">
          <a:extLst>
            <a:ext uri="{FF2B5EF4-FFF2-40B4-BE49-F238E27FC236}">
              <a16:creationId xmlns:a16="http://schemas.microsoft.com/office/drawing/2014/main" id="{6CE45727-F5A2-4ABB-80CD-A8A8E1F9AD74}"/>
            </a:ext>
          </a:extLst>
        </xdr:cNvPr>
        <xdr:cNvCxnSpPr/>
      </xdr:nvCxnSpPr>
      <xdr:spPr>
        <a:xfrm>
          <a:off x="1130300" y="10957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97" name="n_1aveValue【体育館・プール】&#10;有形固定資産減価償却率">
          <a:extLst>
            <a:ext uri="{FF2B5EF4-FFF2-40B4-BE49-F238E27FC236}">
              <a16:creationId xmlns:a16="http://schemas.microsoft.com/office/drawing/2014/main" id="{4D0D9070-2F1E-4D38-B17E-AC0DF56FB68D}"/>
            </a:ext>
          </a:extLst>
        </xdr:cNvPr>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198" name="n_2aveValue【体育館・プール】&#10;有形固定資産減価償却率">
          <a:extLst>
            <a:ext uri="{FF2B5EF4-FFF2-40B4-BE49-F238E27FC236}">
              <a16:creationId xmlns:a16="http://schemas.microsoft.com/office/drawing/2014/main" id="{0145B64E-E088-4AEB-809E-61AC90F0A8C9}"/>
            </a:ext>
          </a:extLst>
        </xdr:cNvPr>
        <xdr:cNvSpPr txBox="1"/>
      </xdr:nvSpPr>
      <xdr:spPr>
        <a:xfrm>
          <a:off x="2705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99" name="n_3aveValue【体育館・プール】&#10;有形固定資産減価償却率">
          <a:extLst>
            <a:ext uri="{FF2B5EF4-FFF2-40B4-BE49-F238E27FC236}">
              <a16:creationId xmlns:a16="http://schemas.microsoft.com/office/drawing/2014/main" id="{61C6F094-E2B1-4277-A5D7-46155E6EC446}"/>
            </a:ext>
          </a:extLst>
        </xdr:cNvPr>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166387</xdr:rowOff>
    </xdr:from>
    <xdr:ext cx="405111" cy="259045"/>
    <xdr:sp macro="" textlink="">
      <xdr:nvSpPr>
        <xdr:cNvPr id="200" name="n_4aveValue【体育館・プール】&#10;有形固定資産減価償却率">
          <a:extLst>
            <a:ext uri="{FF2B5EF4-FFF2-40B4-BE49-F238E27FC236}">
              <a16:creationId xmlns:a16="http://schemas.microsoft.com/office/drawing/2014/main" id="{146E4326-DE31-4CDD-93F8-DD2D29048488}"/>
            </a:ext>
          </a:extLst>
        </xdr:cNvPr>
        <xdr:cNvSpPr txBox="1"/>
      </xdr:nvSpPr>
      <xdr:spPr>
        <a:xfrm>
          <a:off x="927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24782</xdr:rowOff>
    </xdr:from>
    <xdr:ext cx="405111" cy="259045"/>
    <xdr:sp macro="" textlink="">
      <xdr:nvSpPr>
        <xdr:cNvPr id="201" name="n_1mainValue【体育館・プール】&#10;有形固定資産減価償却率">
          <a:extLst>
            <a:ext uri="{FF2B5EF4-FFF2-40B4-BE49-F238E27FC236}">
              <a16:creationId xmlns:a16="http://schemas.microsoft.com/office/drawing/2014/main" id="{02498ED4-1842-405F-A0C9-770428DA9ADA}"/>
            </a:ext>
          </a:extLst>
        </xdr:cNvPr>
        <xdr:cNvSpPr txBox="1"/>
      </xdr:nvSpPr>
      <xdr:spPr>
        <a:xfrm>
          <a:off x="3582044" y="1099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17</xdr:rowOff>
    </xdr:from>
    <xdr:ext cx="405111" cy="259045"/>
    <xdr:sp macro="" textlink="">
      <xdr:nvSpPr>
        <xdr:cNvPr id="202" name="n_2mainValue【体育館・プール】&#10;有形固定資産減価償却率">
          <a:extLst>
            <a:ext uri="{FF2B5EF4-FFF2-40B4-BE49-F238E27FC236}">
              <a16:creationId xmlns:a16="http://schemas.microsoft.com/office/drawing/2014/main" id="{9D136B43-DAEA-42D8-8A4A-47BEB0A75234}"/>
            </a:ext>
          </a:extLst>
        </xdr:cNvPr>
        <xdr:cNvSpPr txBox="1"/>
      </xdr:nvSpPr>
      <xdr:spPr>
        <a:xfrm>
          <a:off x="2705744" y="1097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26687</xdr:rowOff>
    </xdr:from>
    <xdr:ext cx="405111" cy="259045"/>
    <xdr:sp macro="" textlink="">
      <xdr:nvSpPr>
        <xdr:cNvPr id="203" name="n_3mainValue【体育館・プール】&#10;有形固定資産減価償却率">
          <a:extLst>
            <a:ext uri="{FF2B5EF4-FFF2-40B4-BE49-F238E27FC236}">
              <a16:creationId xmlns:a16="http://schemas.microsoft.com/office/drawing/2014/main" id="{83F08AAF-90B1-4C42-B430-78E0EB47D8AE}"/>
            </a:ext>
          </a:extLst>
        </xdr:cNvPr>
        <xdr:cNvSpPr txBox="1"/>
      </xdr:nvSpPr>
      <xdr:spPr>
        <a:xfrm>
          <a:off x="1816744"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26687</xdr:rowOff>
    </xdr:from>
    <xdr:ext cx="405111" cy="259045"/>
    <xdr:sp macro="" textlink="">
      <xdr:nvSpPr>
        <xdr:cNvPr id="204" name="n_4mainValue【体育館・プール】&#10;有形固定資産減価償却率">
          <a:extLst>
            <a:ext uri="{FF2B5EF4-FFF2-40B4-BE49-F238E27FC236}">
              <a16:creationId xmlns:a16="http://schemas.microsoft.com/office/drawing/2014/main" id="{1225E27A-13D6-4DA9-AFF5-336ADBC72DD5}"/>
            </a:ext>
          </a:extLst>
        </xdr:cNvPr>
        <xdr:cNvSpPr txBox="1"/>
      </xdr:nvSpPr>
      <xdr:spPr>
        <a:xfrm>
          <a:off x="927744"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74EA2757-64EC-4EAA-AF2C-7E843856091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C1EA09CE-A88C-4FAF-815D-E507524B679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35650251-BCBF-4775-890E-C8C9C6DFB51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11B8594A-A101-4A18-B2AB-9DE42E99192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3F41EC24-9237-4A4C-BD6E-3CCA8CFC434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213C4BE2-B428-4418-91D4-307F21BFE2B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890498DF-20EE-441D-889D-3799D4F7616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8EBD1993-5E97-4321-B6BE-7254B45E331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151E5A31-9493-41B2-B6F1-7F03F17F0C5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8025A929-387E-41A3-BE7D-24EA4DCDF87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8A76335D-6165-435B-BCB5-E98CCCF0AC9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0A8BBDB1-4467-4C09-BB96-12658ADD72F5}"/>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191A7CDB-851C-4880-B0D0-1E03DD8065D2}"/>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28CE617A-CD7B-407A-91F7-16490A573F8C}"/>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2D69D4C6-7625-43C4-88F9-6484D149792E}"/>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C16FD814-58B0-4B1F-99D1-F7E3A44D5771}"/>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9FA45070-47A4-46C9-82E7-FE73F29E393C}"/>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2D550125-1748-4234-851C-03C1E95B5B97}"/>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F9306B57-8790-424C-AB0D-A728500498E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674A465A-FBA4-47B0-8655-E7DC2B5DB7C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D76AD331-D117-4FF0-B2D2-3E6335E342B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26" name="直線コネクタ 225">
          <a:extLst>
            <a:ext uri="{FF2B5EF4-FFF2-40B4-BE49-F238E27FC236}">
              <a16:creationId xmlns:a16="http://schemas.microsoft.com/office/drawing/2014/main" id="{017EC19F-742F-4735-A837-CC38AB86AA27}"/>
            </a:ext>
          </a:extLst>
        </xdr:cNvPr>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27" name="【体育館・プール】&#10;一人当たり面積最小値テキスト">
          <a:extLst>
            <a:ext uri="{FF2B5EF4-FFF2-40B4-BE49-F238E27FC236}">
              <a16:creationId xmlns:a16="http://schemas.microsoft.com/office/drawing/2014/main" id="{1DDE5D37-F869-4323-B37E-667D21C02536}"/>
            </a:ext>
          </a:extLst>
        </xdr:cNvPr>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28" name="直線コネクタ 227">
          <a:extLst>
            <a:ext uri="{FF2B5EF4-FFF2-40B4-BE49-F238E27FC236}">
              <a16:creationId xmlns:a16="http://schemas.microsoft.com/office/drawing/2014/main" id="{CFF63C40-45C2-4D3A-9A04-90A6FF96BB34}"/>
            </a:ext>
          </a:extLst>
        </xdr:cNvPr>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9" name="【体育館・プール】&#10;一人当たり面積最大値テキスト">
          <a:extLst>
            <a:ext uri="{FF2B5EF4-FFF2-40B4-BE49-F238E27FC236}">
              <a16:creationId xmlns:a16="http://schemas.microsoft.com/office/drawing/2014/main" id="{2BC0A857-27EB-463C-9265-80EE034D7573}"/>
            </a:ext>
          </a:extLst>
        </xdr:cNvPr>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30" name="直線コネクタ 229">
          <a:extLst>
            <a:ext uri="{FF2B5EF4-FFF2-40B4-BE49-F238E27FC236}">
              <a16:creationId xmlns:a16="http://schemas.microsoft.com/office/drawing/2014/main" id="{4ACE268A-0F83-4DCD-B1B6-6022CE84735C}"/>
            </a:ext>
          </a:extLst>
        </xdr:cNvPr>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155414</xdr:rowOff>
    </xdr:from>
    <xdr:ext cx="469744" cy="259045"/>
    <xdr:sp macro="" textlink="">
      <xdr:nvSpPr>
        <xdr:cNvPr id="231" name="【体育館・プール】&#10;一人当たり面積平均値テキスト">
          <a:extLst>
            <a:ext uri="{FF2B5EF4-FFF2-40B4-BE49-F238E27FC236}">
              <a16:creationId xmlns:a16="http://schemas.microsoft.com/office/drawing/2014/main" id="{F95729C5-314B-4063-A1AB-3B63AFE8D9D4}"/>
            </a:ext>
          </a:extLst>
        </xdr:cNvPr>
        <xdr:cNvSpPr txBox="1"/>
      </xdr:nvSpPr>
      <xdr:spPr>
        <a:xfrm>
          <a:off x="10515600" y="10613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32" name="フローチャート: 判断 231">
          <a:extLst>
            <a:ext uri="{FF2B5EF4-FFF2-40B4-BE49-F238E27FC236}">
              <a16:creationId xmlns:a16="http://schemas.microsoft.com/office/drawing/2014/main" id="{916A848E-D9D0-4C1A-90C1-3992FD2F7502}"/>
            </a:ext>
          </a:extLst>
        </xdr:cNvPr>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33" name="フローチャート: 判断 232">
          <a:extLst>
            <a:ext uri="{FF2B5EF4-FFF2-40B4-BE49-F238E27FC236}">
              <a16:creationId xmlns:a16="http://schemas.microsoft.com/office/drawing/2014/main" id="{3726A4E4-3BD1-42E9-AE72-B39B204D4104}"/>
            </a:ext>
          </a:extLst>
        </xdr:cNvPr>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34" name="フローチャート: 判断 233">
          <a:extLst>
            <a:ext uri="{FF2B5EF4-FFF2-40B4-BE49-F238E27FC236}">
              <a16:creationId xmlns:a16="http://schemas.microsoft.com/office/drawing/2014/main" id="{63F27FA6-BBB3-4BA1-A820-56097679C4B5}"/>
            </a:ext>
          </a:extLst>
        </xdr:cNvPr>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35" name="フローチャート: 判断 234">
          <a:extLst>
            <a:ext uri="{FF2B5EF4-FFF2-40B4-BE49-F238E27FC236}">
              <a16:creationId xmlns:a16="http://schemas.microsoft.com/office/drawing/2014/main" id="{6E4A8D1E-D5B2-4B27-8C0E-7820A15D4690}"/>
            </a:ext>
          </a:extLst>
        </xdr:cNvPr>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36" name="フローチャート: 判断 235">
          <a:extLst>
            <a:ext uri="{FF2B5EF4-FFF2-40B4-BE49-F238E27FC236}">
              <a16:creationId xmlns:a16="http://schemas.microsoft.com/office/drawing/2014/main" id="{A1081898-7F8E-4E9B-B520-815D67C62438}"/>
            </a:ext>
          </a:extLst>
        </xdr:cNvPr>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3959DC72-A419-4784-9A4F-F8FDA3D1483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CB661AB2-1831-4F73-BB9F-FA7788473B4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CBA5A202-B724-423B-8A02-1D1639E5273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DFD7FE89-24BB-41EA-A27D-9DDC0BBDAEA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EA5ECA0A-F01E-4EAD-8028-27F50A7DAA2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111963</xdr:rowOff>
    </xdr:from>
    <xdr:to>
      <xdr:col>55</xdr:col>
      <xdr:colOff>50800</xdr:colOff>
      <xdr:row>64</xdr:row>
      <xdr:rowOff>42113</xdr:rowOff>
    </xdr:to>
    <xdr:sp macro="" textlink="">
      <xdr:nvSpPr>
        <xdr:cNvPr id="242" name="楕円 241">
          <a:extLst>
            <a:ext uri="{FF2B5EF4-FFF2-40B4-BE49-F238E27FC236}">
              <a16:creationId xmlns:a16="http://schemas.microsoft.com/office/drawing/2014/main" id="{9E8F259B-7F3F-4455-95A2-4D2D4CA0EDA1}"/>
            </a:ext>
          </a:extLst>
        </xdr:cNvPr>
        <xdr:cNvSpPr/>
      </xdr:nvSpPr>
      <xdr:spPr>
        <a:xfrm>
          <a:off x="10426700" y="1091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26890</xdr:rowOff>
    </xdr:from>
    <xdr:ext cx="469744" cy="259045"/>
    <xdr:sp macro="" textlink="">
      <xdr:nvSpPr>
        <xdr:cNvPr id="243" name="【体育館・プール】&#10;一人当たり面積該当値テキスト">
          <a:extLst>
            <a:ext uri="{FF2B5EF4-FFF2-40B4-BE49-F238E27FC236}">
              <a16:creationId xmlns:a16="http://schemas.microsoft.com/office/drawing/2014/main" id="{BF81CDC7-C755-427C-A52E-A12E47DEED36}"/>
            </a:ext>
          </a:extLst>
        </xdr:cNvPr>
        <xdr:cNvSpPr txBox="1"/>
      </xdr:nvSpPr>
      <xdr:spPr>
        <a:xfrm>
          <a:off x="10515600" y="1082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111963</xdr:rowOff>
    </xdr:from>
    <xdr:to>
      <xdr:col>50</xdr:col>
      <xdr:colOff>165100</xdr:colOff>
      <xdr:row>64</xdr:row>
      <xdr:rowOff>42113</xdr:rowOff>
    </xdr:to>
    <xdr:sp macro="" textlink="">
      <xdr:nvSpPr>
        <xdr:cNvPr id="244" name="楕円 243">
          <a:extLst>
            <a:ext uri="{FF2B5EF4-FFF2-40B4-BE49-F238E27FC236}">
              <a16:creationId xmlns:a16="http://schemas.microsoft.com/office/drawing/2014/main" id="{4C5FC2DA-DDC6-4E16-A5B3-F6DB130F5E0A}"/>
            </a:ext>
          </a:extLst>
        </xdr:cNvPr>
        <xdr:cNvSpPr/>
      </xdr:nvSpPr>
      <xdr:spPr>
        <a:xfrm>
          <a:off x="9588500" y="1091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162763</xdr:rowOff>
    </xdr:from>
    <xdr:to>
      <xdr:col>55</xdr:col>
      <xdr:colOff>0</xdr:colOff>
      <xdr:row>63</xdr:row>
      <xdr:rowOff>162763</xdr:rowOff>
    </xdr:to>
    <xdr:cxnSp macro="">
      <xdr:nvCxnSpPr>
        <xdr:cNvPr id="245" name="直線コネクタ 244">
          <a:extLst>
            <a:ext uri="{FF2B5EF4-FFF2-40B4-BE49-F238E27FC236}">
              <a16:creationId xmlns:a16="http://schemas.microsoft.com/office/drawing/2014/main" id="{1E2603DE-F77F-4DAE-A5CA-89BB2A34B861}"/>
            </a:ext>
          </a:extLst>
        </xdr:cNvPr>
        <xdr:cNvCxnSpPr/>
      </xdr:nvCxnSpPr>
      <xdr:spPr>
        <a:xfrm>
          <a:off x="9639300" y="109641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111963</xdr:rowOff>
    </xdr:from>
    <xdr:to>
      <xdr:col>46</xdr:col>
      <xdr:colOff>38100</xdr:colOff>
      <xdr:row>64</xdr:row>
      <xdr:rowOff>42113</xdr:rowOff>
    </xdr:to>
    <xdr:sp macro="" textlink="">
      <xdr:nvSpPr>
        <xdr:cNvPr id="246" name="楕円 245">
          <a:extLst>
            <a:ext uri="{FF2B5EF4-FFF2-40B4-BE49-F238E27FC236}">
              <a16:creationId xmlns:a16="http://schemas.microsoft.com/office/drawing/2014/main" id="{85E01380-E374-4F40-8234-607CF6E751B3}"/>
            </a:ext>
          </a:extLst>
        </xdr:cNvPr>
        <xdr:cNvSpPr/>
      </xdr:nvSpPr>
      <xdr:spPr>
        <a:xfrm>
          <a:off x="8699500" y="1091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162763</xdr:rowOff>
    </xdr:from>
    <xdr:to>
      <xdr:col>50</xdr:col>
      <xdr:colOff>114300</xdr:colOff>
      <xdr:row>63</xdr:row>
      <xdr:rowOff>162763</xdr:rowOff>
    </xdr:to>
    <xdr:cxnSp macro="">
      <xdr:nvCxnSpPr>
        <xdr:cNvPr id="247" name="直線コネクタ 246">
          <a:extLst>
            <a:ext uri="{FF2B5EF4-FFF2-40B4-BE49-F238E27FC236}">
              <a16:creationId xmlns:a16="http://schemas.microsoft.com/office/drawing/2014/main" id="{4D53653F-FBBA-4E99-9A63-D1D93C784917}"/>
            </a:ext>
          </a:extLst>
        </xdr:cNvPr>
        <xdr:cNvCxnSpPr/>
      </xdr:nvCxnSpPr>
      <xdr:spPr>
        <a:xfrm>
          <a:off x="8750300" y="109641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102362</xdr:rowOff>
    </xdr:from>
    <xdr:to>
      <xdr:col>41</xdr:col>
      <xdr:colOff>101600</xdr:colOff>
      <xdr:row>64</xdr:row>
      <xdr:rowOff>32512</xdr:rowOff>
    </xdr:to>
    <xdr:sp macro="" textlink="">
      <xdr:nvSpPr>
        <xdr:cNvPr id="248" name="楕円 247">
          <a:extLst>
            <a:ext uri="{FF2B5EF4-FFF2-40B4-BE49-F238E27FC236}">
              <a16:creationId xmlns:a16="http://schemas.microsoft.com/office/drawing/2014/main" id="{8FAFA577-88D7-4DA3-87A0-975D61DA688F}"/>
            </a:ext>
          </a:extLst>
        </xdr:cNvPr>
        <xdr:cNvSpPr/>
      </xdr:nvSpPr>
      <xdr:spPr>
        <a:xfrm>
          <a:off x="7810500" y="1090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153162</xdr:rowOff>
    </xdr:from>
    <xdr:to>
      <xdr:col>45</xdr:col>
      <xdr:colOff>177800</xdr:colOff>
      <xdr:row>63</xdr:row>
      <xdr:rowOff>162763</xdr:rowOff>
    </xdr:to>
    <xdr:cxnSp macro="">
      <xdr:nvCxnSpPr>
        <xdr:cNvPr id="249" name="直線コネクタ 248">
          <a:extLst>
            <a:ext uri="{FF2B5EF4-FFF2-40B4-BE49-F238E27FC236}">
              <a16:creationId xmlns:a16="http://schemas.microsoft.com/office/drawing/2014/main" id="{46A26DB1-8567-4CE2-8131-26A9DD34A006}"/>
            </a:ext>
          </a:extLst>
        </xdr:cNvPr>
        <xdr:cNvCxnSpPr/>
      </xdr:nvCxnSpPr>
      <xdr:spPr>
        <a:xfrm>
          <a:off x="7861300" y="10954512"/>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102362</xdr:rowOff>
    </xdr:from>
    <xdr:to>
      <xdr:col>36</xdr:col>
      <xdr:colOff>165100</xdr:colOff>
      <xdr:row>64</xdr:row>
      <xdr:rowOff>32512</xdr:rowOff>
    </xdr:to>
    <xdr:sp macro="" textlink="">
      <xdr:nvSpPr>
        <xdr:cNvPr id="250" name="楕円 249">
          <a:extLst>
            <a:ext uri="{FF2B5EF4-FFF2-40B4-BE49-F238E27FC236}">
              <a16:creationId xmlns:a16="http://schemas.microsoft.com/office/drawing/2014/main" id="{C31937E0-BF01-4433-91FD-53106A5BB470}"/>
            </a:ext>
          </a:extLst>
        </xdr:cNvPr>
        <xdr:cNvSpPr/>
      </xdr:nvSpPr>
      <xdr:spPr>
        <a:xfrm>
          <a:off x="6921500" y="1090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153162</xdr:rowOff>
    </xdr:from>
    <xdr:to>
      <xdr:col>41</xdr:col>
      <xdr:colOff>50800</xdr:colOff>
      <xdr:row>63</xdr:row>
      <xdr:rowOff>153162</xdr:rowOff>
    </xdr:to>
    <xdr:cxnSp macro="">
      <xdr:nvCxnSpPr>
        <xdr:cNvPr id="251" name="直線コネクタ 250">
          <a:extLst>
            <a:ext uri="{FF2B5EF4-FFF2-40B4-BE49-F238E27FC236}">
              <a16:creationId xmlns:a16="http://schemas.microsoft.com/office/drawing/2014/main" id="{DC81564F-AD71-41AB-BF4B-7A9C8DDC9583}"/>
            </a:ext>
          </a:extLst>
        </xdr:cNvPr>
        <xdr:cNvCxnSpPr/>
      </xdr:nvCxnSpPr>
      <xdr:spPr>
        <a:xfrm>
          <a:off x="6972300" y="10954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84243</xdr:rowOff>
    </xdr:from>
    <xdr:ext cx="469744" cy="259045"/>
    <xdr:sp macro="" textlink="">
      <xdr:nvSpPr>
        <xdr:cNvPr id="252" name="n_1aveValue【体育館・プール】&#10;一人当たり面積">
          <a:extLst>
            <a:ext uri="{FF2B5EF4-FFF2-40B4-BE49-F238E27FC236}">
              <a16:creationId xmlns:a16="http://schemas.microsoft.com/office/drawing/2014/main" id="{5BCEF0C9-A29F-4B9A-B434-597F9E34946F}"/>
            </a:ext>
          </a:extLst>
        </xdr:cNvPr>
        <xdr:cNvSpPr txBox="1"/>
      </xdr:nvSpPr>
      <xdr:spPr>
        <a:xfrm>
          <a:off x="9391727" y="1054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53" name="n_2aveValue【体育館・プール】&#10;一人当たり面積">
          <a:extLst>
            <a:ext uri="{FF2B5EF4-FFF2-40B4-BE49-F238E27FC236}">
              <a16:creationId xmlns:a16="http://schemas.microsoft.com/office/drawing/2014/main" id="{6A40A0B1-23AD-454F-A458-A7496DA82CCD}"/>
            </a:ext>
          </a:extLst>
        </xdr:cNvPr>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89730</xdr:rowOff>
    </xdr:from>
    <xdr:ext cx="469744" cy="259045"/>
    <xdr:sp macro="" textlink="">
      <xdr:nvSpPr>
        <xdr:cNvPr id="254" name="n_3aveValue【体育館・プール】&#10;一人当たり面積">
          <a:extLst>
            <a:ext uri="{FF2B5EF4-FFF2-40B4-BE49-F238E27FC236}">
              <a16:creationId xmlns:a16="http://schemas.microsoft.com/office/drawing/2014/main" id="{82DC2F34-90DB-4AF3-BB80-6FB040CAA1AF}"/>
            </a:ext>
          </a:extLst>
        </xdr:cNvPr>
        <xdr:cNvSpPr txBox="1"/>
      </xdr:nvSpPr>
      <xdr:spPr>
        <a:xfrm>
          <a:off x="7626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118991</xdr:rowOff>
    </xdr:from>
    <xdr:ext cx="469744" cy="259045"/>
    <xdr:sp macro="" textlink="">
      <xdr:nvSpPr>
        <xdr:cNvPr id="255" name="n_4aveValue【体育館・プール】&#10;一人当たり面積">
          <a:extLst>
            <a:ext uri="{FF2B5EF4-FFF2-40B4-BE49-F238E27FC236}">
              <a16:creationId xmlns:a16="http://schemas.microsoft.com/office/drawing/2014/main" id="{C1397C81-4EC8-4C7C-BDA7-19E8FB767103}"/>
            </a:ext>
          </a:extLst>
        </xdr:cNvPr>
        <xdr:cNvSpPr txBox="1"/>
      </xdr:nvSpPr>
      <xdr:spPr>
        <a:xfrm>
          <a:off x="6737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33240</xdr:rowOff>
    </xdr:from>
    <xdr:ext cx="469744" cy="259045"/>
    <xdr:sp macro="" textlink="">
      <xdr:nvSpPr>
        <xdr:cNvPr id="256" name="n_1mainValue【体育館・プール】&#10;一人当たり面積">
          <a:extLst>
            <a:ext uri="{FF2B5EF4-FFF2-40B4-BE49-F238E27FC236}">
              <a16:creationId xmlns:a16="http://schemas.microsoft.com/office/drawing/2014/main" id="{FEFA2A0A-46DC-4774-B73C-CF931C1300C6}"/>
            </a:ext>
          </a:extLst>
        </xdr:cNvPr>
        <xdr:cNvSpPr txBox="1"/>
      </xdr:nvSpPr>
      <xdr:spPr>
        <a:xfrm>
          <a:off x="9391727" y="1100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33240</xdr:rowOff>
    </xdr:from>
    <xdr:ext cx="469744" cy="259045"/>
    <xdr:sp macro="" textlink="">
      <xdr:nvSpPr>
        <xdr:cNvPr id="257" name="n_2mainValue【体育館・プール】&#10;一人当たり面積">
          <a:extLst>
            <a:ext uri="{FF2B5EF4-FFF2-40B4-BE49-F238E27FC236}">
              <a16:creationId xmlns:a16="http://schemas.microsoft.com/office/drawing/2014/main" id="{DE2CD4D0-A7BC-4E77-BCC3-6C423F80158F}"/>
            </a:ext>
          </a:extLst>
        </xdr:cNvPr>
        <xdr:cNvSpPr txBox="1"/>
      </xdr:nvSpPr>
      <xdr:spPr>
        <a:xfrm>
          <a:off x="8515427" y="1100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23639</xdr:rowOff>
    </xdr:from>
    <xdr:ext cx="469744" cy="259045"/>
    <xdr:sp macro="" textlink="">
      <xdr:nvSpPr>
        <xdr:cNvPr id="258" name="n_3mainValue【体育館・プール】&#10;一人当たり面積">
          <a:extLst>
            <a:ext uri="{FF2B5EF4-FFF2-40B4-BE49-F238E27FC236}">
              <a16:creationId xmlns:a16="http://schemas.microsoft.com/office/drawing/2014/main" id="{87F57B78-C1B3-47F0-9D4D-C76A95A339AA}"/>
            </a:ext>
          </a:extLst>
        </xdr:cNvPr>
        <xdr:cNvSpPr txBox="1"/>
      </xdr:nvSpPr>
      <xdr:spPr>
        <a:xfrm>
          <a:off x="7626427" y="1099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23639</xdr:rowOff>
    </xdr:from>
    <xdr:ext cx="469744" cy="259045"/>
    <xdr:sp macro="" textlink="">
      <xdr:nvSpPr>
        <xdr:cNvPr id="259" name="n_4mainValue【体育館・プール】&#10;一人当たり面積">
          <a:extLst>
            <a:ext uri="{FF2B5EF4-FFF2-40B4-BE49-F238E27FC236}">
              <a16:creationId xmlns:a16="http://schemas.microsoft.com/office/drawing/2014/main" id="{258B8505-9DCA-4580-8948-F29CF187ED4C}"/>
            </a:ext>
          </a:extLst>
        </xdr:cNvPr>
        <xdr:cNvSpPr txBox="1"/>
      </xdr:nvSpPr>
      <xdr:spPr>
        <a:xfrm>
          <a:off x="6737427" y="1099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3C8562CA-8A59-42FD-8AAB-2D89DFA3682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28643275-258E-48CF-A754-ADDEB22F6DA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C613A3DF-283E-4C65-8CD4-3AD812593B2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08DE4A2A-45A0-4811-9BAF-F8D78470205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20540282-9177-4BB1-9FC6-9487FC65A01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2A07E1A7-9D20-4097-9FF0-63AF9F9A0C6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41E71DBC-53DD-4592-9D15-ABE30167962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2A624B44-1EED-4377-A9CD-28EFF6F5A3C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BFDCC8DB-5D70-4D11-A0AD-FC62A75CF4A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01C7DCAF-8044-4B5A-A405-A46B1D93896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07057530-CD08-4824-AB04-EF580390465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D369C377-8F58-4C76-B5BD-CAB022CBC88E}"/>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a:extLst>
            <a:ext uri="{FF2B5EF4-FFF2-40B4-BE49-F238E27FC236}">
              <a16:creationId xmlns:a16="http://schemas.microsoft.com/office/drawing/2014/main" id="{687E4173-7324-4C12-A7DC-C68193326AD6}"/>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DBF15783-AF75-4FCB-9815-9B12FA18F43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205678BE-3663-4326-8B4E-2AAFB75141B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DB429D14-05AD-448F-8FF4-3A11734683A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22DBF44A-F336-4D3C-95C8-8177E54A826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AB39FA59-2E01-4E6B-89A7-53D3AA8E325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5AED1435-5117-4807-811A-3A0C78F2474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6626C549-E3DB-42CD-8209-13E50CA2B46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93CB5B4F-671B-46CD-BD29-DDCE0917FA5A}"/>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B880A433-4E37-4CB8-A14F-70C4DBC95FC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a:extLst>
            <a:ext uri="{FF2B5EF4-FFF2-40B4-BE49-F238E27FC236}">
              <a16:creationId xmlns:a16="http://schemas.microsoft.com/office/drawing/2014/main" id="{91CEDCF7-9FAD-46DB-A3FD-13F183035DC9}"/>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FF10A07E-F570-4F00-86A5-4CDEA62E23A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84" name="直線コネクタ 283">
          <a:extLst>
            <a:ext uri="{FF2B5EF4-FFF2-40B4-BE49-F238E27FC236}">
              <a16:creationId xmlns:a16="http://schemas.microsoft.com/office/drawing/2014/main" id="{9D3DFEDD-BF47-49F2-97FE-05A96AD7C6DF}"/>
            </a:ext>
          </a:extLst>
        </xdr:cNvPr>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BAC7313C-27A4-49FC-A813-EF869E451426}"/>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a:extLst>
            <a:ext uri="{FF2B5EF4-FFF2-40B4-BE49-F238E27FC236}">
              <a16:creationId xmlns:a16="http://schemas.microsoft.com/office/drawing/2014/main" id="{58A458BF-E18C-4A39-95E0-49327EA7C8C1}"/>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E53F79C0-73A8-48D8-B2F7-635DC8A519A9}"/>
            </a:ext>
          </a:extLst>
        </xdr:cNvPr>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88" name="直線コネクタ 287">
          <a:extLst>
            <a:ext uri="{FF2B5EF4-FFF2-40B4-BE49-F238E27FC236}">
              <a16:creationId xmlns:a16="http://schemas.microsoft.com/office/drawing/2014/main" id="{6ADB7EE6-3E36-41F9-97AE-F3A10844B05D}"/>
            </a:ext>
          </a:extLst>
        </xdr:cNvPr>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139716</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BC322FD3-10B4-42BC-96E1-F8666585380D}"/>
            </a:ext>
          </a:extLst>
        </xdr:cNvPr>
        <xdr:cNvSpPr txBox="1"/>
      </xdr:nvSpPr>
      <xdr:spPr>
        <a:xfrm>
          <a:off x="4673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90" name="フローチャート: 判断 289">
          <a:extLst>
            <a:ext uri="{FF2B5EF4-FFF2-40B4-BE49-F238E27FC236}">
              <a16:creationId xmlns:a16="http://schemas.microsoft.com/office/drawing/2014/main" id="{9BC6C1FC-5D68-45FB-8520-B3E591B8D9A4}"/>
            </a:ext>
          </a:extLst>
        </xdr:cNvPr>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91" name="フローチャート: 判断 290">
          <a:extLst>
            <a:ext uri="{FF2B5EF4-FFF2-40B4-BE49-F238E27FC236}">
              <a16:creationId xmlns:a16="http://schemas.microsoft.com/office/drawing/2014/main" id="{BAD1BB85-B9E9-48AF-884B-8503CEEF6DD9}"/>
            </a:ext>
          </a:extLst>
        </xdr:cNvPr>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92" name="フローチャート: 判断 291">
          <a:extLst>
            <a:ext uri="{FF2B5EF4-FFF2-40B4-BE49-F238E27FC236}">
              <a16:creationId xmlns:a16="http://schemas.microsoft.com/office/drawing/2014/main" id="{8064B1FD-912C-4F0C-BFA2-4FBD9F4054DB}"/>
            </a:ext>
          </a:extLst>
        </xdr:cNvPr>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93" name="フローチャート: 判断 292">
          <a:extLst>
            <a:ext uri="{FF2B5EF4-FFF2-40B4-BE49-F238E27FC236}">
              <a16:creationId xmlns:a16="http://schemas.microsoft.com/office/drawing/2014/main" id="{4AD3356A-E5E6-4BDB-895D-E444332D6309}"/>
            </a:ext>
          </a:extLst>
        </xdr:cNvPr>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294" name="フローチャート: 判断 293">
          <a:extLst>
            <a:ext uri="{FF2B5EF4-FFF2-40B4-BE49-F238E27FC236}">
              <a16:creationId xmlns:a16="http://schemas.microsoft.com/office/drawing/2014/main" id="{DF7FC54B-470D-43F4-8417-FDC3C03BF97E}"/>
            </a:ext>
          </a:extLst>
        </xdr:cNvPr>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9046A2DC-8868-46EE-ADF9-2DF1123CED7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300A2C19-B34D-4ED3-8766-9E8697219AA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49474F51-4109-42A2-806C-7409A1FCE1D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E279DABC-37C8-4CEF-A7FD-233F78D13D0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A3238EDB-251B-42B4-855E-F8C16DC61CC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109220</xdr:rowOff>
    </xdr:from>
    <xdr:to>
      <xdr:col>24</xdr:col>
      <xdr:colOff>114300</xdr:colOff>
      <xdr:row>83</xdr:row>
      <xdr:rowOff>39370</xdr:rowOff>
    </xdr:to>
    <xdr:sp macro="" textlink="">
      <xdr:nvSpPr>
        <xdr:cNvPr id="300" name="楕円 299">
          <a:extLst>
            <a:ext uri="{FF2B5EF4-FFF2-40B4-BE49-F238E27FC236}">
              <a16:creationId xmlns:a16="http://schemas.microsoft.com/office/drawing/2014/main" id="{AAA6D47B-3B74-48CB-909A-F281B64F5E3D}"/>
            </a:ext>
          </a:extLst>
        </xdr:cNvPr>
        <xdr:cNvSpPr/>
      </xdr:nvSpPr>
      <xdr:spPr>
        <a:xfrm>
          <a:off x="45847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87647</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98D8CFA4-1049-42D0-A319-E91778ADD2AF}"/>
            </a:ext>
          </a:extLst>
        </xdr:cNvPr>
        <xdr:cNvSpPr txBox="1"/>
      </xdr:nvSpPr>
      <xdr:spPr>
        <a:xfrm>
          <a:off x="4673600"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67311</xdr:rowOff>
    </xdr:from>
    <xdr:to>
      <xdr:col>20</xdr:col>
      <xdr:colOff>38100</xdr:colOff>
      <xdr:row>82</xdr:row>
      <xdr:rowOff>168911</xdr:rowOff>
    </xdr:to>
    <xdr:sp macro="" textlink="">
      <xdr:nvSpPr>
        <xdr:cNvPr id="302" name="楕円 301">
          <a:extLst>
            <a:ext uri="{FF2B5EF4-FFF2-40B4-BE49-F238E27FC236}">
              <a16:creationId xmlns:a16="http://schemas.microsoft.com/office/drawing/2014/main" id="{87A37FAB-BB8B-4F3B-A9DE-770E57E3EFCE}"/>
            </a:ext>
          </a:extLst>
        </xdr:cNvPr>
        <xdr:cNvSpPr/>
      </xdr:nvSpPr>
      <xdr:spPr>
        <a:xfrm>
          <a:off x="3746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118111</xdr:rowOff>
    </xdr:from>
    <xdr:to>
      <xdr:col>24</xdr:col>
      <xdr:colOff>63500</xdr:colOff>
      <xdr:row>82</xdr:row>
      <xdr:rowOff>160020</xdr:rowOff>
    </xdr:to>
    <xdr:cxnSp macro="">
      <xdr:nvCxnSpPr>
        <xdr:cNvPr id="303" name="直線コネクタ 302">
          <a:extLst>
            <a:ext uri="{FF2B5EF4-FFF2-40B4-BE49-F238E27FC236}">
              <a16:creationId xmlns:a16="http://schemas.microsoft.com/office/drawing/2014/main" id="{4C664BF0-8F5F-4F55-9193-96E869DC65E7}"/>
            </a:ext>
          </a:extLst>
        </xdr:cNvPr>
        <xdr:cNvCxnSpPr/>
      </xdr:nvCxnSpPr>
      <xdr:spPr>
        <a:xfrm>
          <a:off x="3797300" y="1417701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25400</xdr:rowOff>
    </xdr:from>
    <xdr:to>
      <xdr:col>15</xdr:col>
      <xdr:colOff>101600</xdr:colOff>
      <xdr:row>82</xdr:row>
      <xdr:rowOff>127000</xdr:rowOff>
    </xdr:to>
    <xdr:sp macro="" textlink="">
      <xdr:nvSpPr>
        <xdr:cNvPr id="304" name="楕円 303">
          <a:extLst>
            <a:ext uri="{FF2B5EF4-FFF2-40B4-BE49-F238E27FC236}">
              <a16:creationId xmlns:a16="http://schemas.microsoft.com/office/drawing/2014/main" id="{A7B9BBAF-0C04-4C83-9FF9-D4621C4DFFBB}"/>
            </a:ext>
          </a:extLst>
        </xdr:cNvPr>
        <xdr:cNvSpPr/>
      </xdr:nvSpPr>
      <xdr:spPr>
        <a:xfrm>
          <a:off x="2857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76200</xdr:rowOff>
    </xdr:from>
    <xdr:to>
      <xdr:col>19</xdr:col>
      <xdr:colOff>177800</xdr:colOff>
      <xdr:row>82</xdr:row>
      <xdr:rowOff>118111</xdr:rowOff>
    </xdr:to>
    <xdr:cxnSp macro="">
      <xdr:nvCxnSpPr>
        <xdr:cNvPr id="305" name="直線コネクタ 304">
          <a:extLst>
            <a:ext uri="{FF2B5EF4-FFF2-40B4-BE49-F238E27FC236}">
              <a16:creationId xmlns:a16="http://schemas.microsoft.com/office/drawing/2014/main" id="{F2ACFD29-2F72-4FC4-8BFF-A5D31A9E9597}"/>
            </a:ext>
          </a:extLst>
        </xdr:cNvPr>
        <xdr:cNvCxnSpPr/>
      </xdr:nvCxnSpPr>
      <xdr:spPr>
        <a:xfrm>
          <a:off x="2908300" y="141351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23513</xdr:rowOff>
    </xdr:from>
    <xdr:ext cx="405111" cy="259045"/>
    <xdr:sp macro="" textlink="">
      <xdr:nvSpPr>
        <xdr:cNvPr id="306" name="n_1aveValue【福祉施設】&#10;有形固定資産減価償却率">
          <a:extLst>
            <a:ext uri="{FF2B5EF4-FFF2-40B4-BE49-F238E27FC236}">
              <a16:creationId xmlns:a16="http://schemas.microsoft.com/office/drawing/2014/main" id="{92EA87B1-3FA0-459D-86A8-DDAF4CB26CE5}"/>
            </a:ext>
          </a:extLst>
        </xdr:cNvPr>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307" name="n_2aveValue【福祉施設】&#10;有形固定資産減価償却率">
          <a:extLst>
            <a:ext uri="{FF2B5EF4-FFF2-40B4-BE49-F238E27FC236}">
              <a16:creationId xmlns:a16="http://schemas.microsoft.com/office/drawing/2014/main" id="{E5D1A115-A3BA-4855-A5CC-BEDEFD3A4E08}"/>
            </a:ext>
          </a:extLst>
        </xdr:cNvPr>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308" name="n_3aveValue【福祉施設】&#10;有形固定資産減価償却率">
          <a:extLst>
            <a:ext uri="{FF2B5EF4-FFF2-40B4-BE49-F238E27FC236}">
              <a16:creationId xmlns:a16="http://schemas.microsoft.com/office/drawing/2014/main" id="{DFD0699E-5E66-4A17-81E3-C278F9BA4E8F}"/>
            </a:ext>
          </a:extLst>
        </xdr:cNvPr>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macro="" textlink="">
      <xdr:nvSpPr>
        <xdr:cNvPr id="309" name="n_4aveValue【福祉施設】&#10;有形固定資産減価償却率">
          <a:extLst>
            <a:ext uri="{FF2B5EF4-FFF2-40B4-BE49-F238E27FC236}">
              <a16:creationId xmlns:a16="http://schemas.microsoft.com/office/drawing/2014/main" id="{7D46CC94-78A6-40E4-A4DF-93913FCCA6FE}"/>
            </a:ext>
          </a:extLst>
        </xdr:cNvPr>
        <xdr:cNvSpPr txBox="1"/>
      </xdr:nvSpPr>
      <xdr:spPr>
        <a:xfrm>
          <a:off x="927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160038</xdr:rowOff>
    </xdr:from>
    <xdr:ext cx="405111" cy="259045"/>
    <xdr:sp macro="" textlink="">
      <xdr:nvSpPr>
        <xdr:cNvPr id="310" name="n_1mainValue【福祉施設】&#10;有形固定資産減価償却率">
          <a:extLst>
            <a:ext uri="{FF2B5EF4-FFF2-40B4-BE49-F238E27FC236}">
              <a16:creationId xmlns:a16="http://schemas.microsoft.com/office/drawing/2014/main" id="{76601BE8-C677-40C6-9482-78004D0358BB}"/>
            </a:ext>
          </a:extLst>
        </xdr:cNvPr>
        <xdr:cNvSpPr txBox="1"/>
      </xdr:nvSpPr>
      <xdr:spPr>
        <a:xfrm>
          <a:off x="35820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118127</xdr:rowOff>
    </xdr:from>
    <xdr:ext cx="405111" cy="259045"/>
    <xdr:sp macro="" textlink="">
      <xdr:nvSpPr>
        <xdr:cNvPr id="311" name="n_2mainValue【福祉施設】&#10;有形固定資産減価償却率">
          <a:extLst>
            <a:ext uri="{FF2B5EF4-FFF2-40B4-BE49-F238E27FC236}">
              <a16:creationId xmlns:a16="http://schemas.microsoft.com/office/drawing/2014/main" id="{9A9CB5C1-E3CF-47D9-977B-012E8E281D61}"/>
            </a:ext>
          </a:extLst>
        </xdr:cNvPr>
        <xdr:cNvSpPr txBox="1"/>
      </xdr:nvSpPr>
      <xdr:spPr>
        <a:xfrm>
          <a:off x="2705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2" name="正方形/長方形 311">
          <a:extLst>
            <a:ext uri="{FF2B5EF4-FFF2-40B4-BE49-F238E27FC236}">
              <a16:creationId xmlns:a16="http://schemas.microsoft.com/office/drawing/2014/main" id="{5F92A847-CBAC-49CD-B28F-90646DCEFC7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3" name="正方形/長方形 312">
          <a:extLst>
            <a:ext uri="{FF2B5EF4-FFF2-40B4-BE49-F238E27FC236}">
              <a16:creationId xmlns:a16="http://schemas.microsoft.com/office/drawing/2014/main" id="{238FF691-9513-4D87-BA8F-777D1069AC1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4" name="正方形/長方形 313">
          <a:extLst>
            <a:ext uri="{FF2B5EF4-FFF2-40B4-BE49-F238E27FC236}">
              <a16:creationId xmlns:a16="http://schemas.microsoft.com/office/drawing/2014/main" id="{E63981E6-5ABB-4E79-AC58-8454F399647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5" name="正方形/長方形 314">
          <a:extLst>
            <a:ext uri="{FF2B5EF4-FFF2-40B4-BE49-F238E27FC236}">
              <a16:creationId xmlns:a16="http://schemas.microsoft.com/office/drawing/2014/main" id="{A7E51F12-C01F-49D4-BBF3-ECE8E28F0CF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6" name="正方形/長方形 315">
          <a:extLst>
            <a:ext uri="{FF2B5EF4-FFF2-40B4-BE49-F238E27FC236}">
              <a16:creationId xmlns:a16="http://schemas.microsoft.com/office/drawing/2014/main" id="{4863AE78-E73B-4293-B3DF-0F1B8FE7B85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7" name="正方形/長方形 316">
          <a:extLst>
            <a:ext uri="{FF2B5EF4-FFF2-40B4-BE49-F238E27FC236}">
              <a16:creationId xmlns:a16="http://schemas.microsoft.com/office/drawing/2014/main" id="{16C8AF8A-3472-446E-AEFC-21B3182BFFA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8" name="正方形/長方形 317">
          <a:extLst>
            <a:ext uri="{FF2B5EF4-FFF2-40B4-BE49-F238E27FC236}">
              <a16:creationId xmlns:a16="http://schemas.microsoft.com/office/drawing/2014/main" id="{251C770A-4B92-4D61-A58E-A142DCEF5FB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9" name="正方形/長方形 318">
          <a:extLst>
            <a:ext uri="{FF2B5EF4-FFF2-40B4-BE49-F238E27FC236}">
              <a16:creationId xmlns:a16="http://schemas.microsoft.com/office/drawing/2014/main" id="{1462E3AB-D439-4AAE-AC57-6092FDE82C3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0" name="テキスト ボックス 319">
          <a:extLst>
            <a:ext uri="{FF2B5EF4-FFF2-40B4-BE49-F238E27FC236}">
              <a16:creationId xmlns:a16="http://schemas.microsoft.com/office/drawing/2014/main" id="{81848851-AB21-488B-A953-4A2B008C124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1" name="直線コネクタ 320">
          <a:extLst>
            <a:ext uri="{FF2B5EF4-FFF2-40B4-BE49-F238E27FC236}">
              <a16:creationId xmlns:a16="http://schemas.microsoft.com/office/drawing/2014/main" id="{BF5F8AC7-DD16-497D-AFE2-D95048547DA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2" name="直線コネクタ 321">
          <a:extLst>
            <a:ext uri="{FF2B5EF4-FFF2-40B4-BE49-F238E27FC236}">
              <a16:creationId xmlns:a16="http://schemas.microsoft.com/office/drawing/2014/main" id="{9E0BBB88-AD8D-4A12-BEB3-DB9AB5343D77}"/>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3" name="テキスト ボックス 322">
          <a:extLst>
            <a:ext uri="{FF2B5EF4-FFF2-40B4-BE49-F238E27FC236}">
              <a16:creationId xmlns:a16="http://schemas.microsoft.com/office/drawing/2014/main" id="{C712F1E4-7F81-4899-B4CD-8977977594E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4" name="直線コネクタ 323">
          <a:extLst>
            <a:ext uri="{FF2B5EF4-FFF2-40B4-BE49-F238E27FC236}">
              <a16:creationId xmlns:a16="http://schemas.microsoft.com/office/drawing/2014/main" id="{CBB778D1-3D40-4E64-AA17-B8F9282862F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5" name="テキスト ボックス 324">
          <a:extLst>
            <a:ext uri="{FF2B5EF4-FFF2-40B4-BE49-F238E27FC236}">
              <a16:creationId xmlns:a16="http://schemas.microsoft.com/office/drawing/2014/main" id="{C2A19E7D-631E-4961-B161-42BD3BF882C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6" name="直線コネクタ 325">
          <a:extLst>
            <a:ext uri="{FF2B5EF4-FFF2-40B4-BE49-F238E27FC236}">
              <a16:creationId xmlns:a16="http://schemas.microsoft.com/office/drawing/2014/main" id="{7B463127-52DF-42B6-B594-80B85ABCB74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7" name="テキスト ボックス 326">
          <a:extLst>
            <a:ext uri="{FF2B5EF4-FFF2-40B4-BE49-F238E27FC236}">
              <a16:creationId xmlns:a16="http://schemas.microsoft.com/office/drawing/2014/main" id="{9FFF04AE-9276-4E95-8118-FAE304555D71}"/>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8" name="直線コネクタ 327">
          <a:extLst>
            <a:ext uri="{FF2B5EF4-FFF2-40B4-BE49-F238E27FC236}">
              <a16:creationId xmlns:a16="http://schemas.microsoft.com/office/drawing/2014/main" id="{EB2CF4B4-2022-4EDB-A58B-1613B17960E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9" name="テキスト ボックス 328">
          <a:extLst>
            <a:ext uri="{FF2B5EF4-FFF2-40B4-BE49-F238E27FC236}">
              <a16:creationId xmlns:a16="http://schemas.microsoft.com/office/drawing/2014/main" id="{6DCA0187-0E03-4788-9A86-B4D7F4F94EF1}"/>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0" name="直線コネクタ 329">
          <a:extLst>
            <a:ext uri="{FF2B5EF4-FFF2-40B4-BE49-F238E27FC236}">
              <a16:creationId xmlns:a16="http://schemas.microsoft.com/office/drawing/2014/main" id="{24F73069-6BC3-4C40-A02F-8556A53C981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1" name="テキスト ボックス 330">
          <a:extLst>
            <a:ext uri="{FF2B5EF4-FFF2-40B4-BE49-F238E27FC236}">
              <a16:creationId xmlns:a16="http://schemas.microsoft.com/office/drawing/2014/main" id="{2051EF1B-C5DC-41B0-977E-17C7AE001C1C}"/>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2" name="直線コネクタ 331">
          <a:extLst>
            <a:ext uri="{FF2B5EF4-FFF2-40B4-BE49-F238E27FC236}">
              <a16:creationId xmlns:a16="http://schemas.microsoft.com/office/drawing/2014/main" id="{A5CFD76D-3B04-4E7B-82A8-DBBE01FFBBA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3" name="テキスト ボックス 332">
          <a:extLst>
            <a:ext uri="{FF2B5EF4-FFF2-40B4-BE49-F238E27FC236}">
              <a16:creationId xmlns:a16="http://schemas.microsoft.com/office/drawing/2014/main" id="{2435BC92-FE48-4EAB-9C86-698B0E7D3D0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4" name="【福祉施設】&#10;一人当たり面積グラフ枠">
          <a:extLst>
            <a:ext uri="{FF2B5EF4-FFF2-40B4-BE49-F238E27FC236}">
              <a16:creationId xmlns:a16="http://schemas.microsoft.com/office/drawing/2014/main" id="{3B125965-4168-4291-99AC-A9189E58664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35" name="直線コネクタ 334">
          <a:extLst>
            <a:ext uri="{FF2B5EF4-FFF2-40B4-BE49-F238E27FC236}">
              <a16:creationId xmlns:a16="http://schemas.microsoft.com/office/drawing/2014/main" id="{C50B67B0-F816-4891-87D9-9F17F36FA947}"/>
            </a:ext>
          </a:extLst>
        </xdr:cNvPr>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36" name="【福祉施設】&#10;一人当たり面積最小値テキスト">
          <a:extLst>
            <a:ext uri="{FF2B5EF4-FFF2-40B4-BE49-F238E27FC236}">
              <a16:creationId xmlns:a16="http://schemas.microsoft.com/office/drawing/2014/main" id="{72EE9A3E-D2BC-48A0-A2F0-C9D8AEF044E0}"/>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37" name="直線コネクタ 336">
          <a:extLst>
            <a:ext uri="{FF2B5EF4-FFF2-40B4-BE49-F238E27FC236}">
              <a16:creationId xmlns:a16="http://schemas.microsoft.com/office/drawing/2014/main" id="{40D9E9BA-7FCA-419A-AFCC-54B83A11AF50}"/>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38" name="【福祉施設】&#10;一人当たり面積最大値テキスト">
          <a:extLst>
            <a:ext uri="{FF2B5EF4-FFF2-40B4-BE49-F238E27FC236}">
              <a16:creationId xmlns:a16="http://schemas.microsoft.com/office/drawing/2014/main" id="{712204C1-A43D-483F-B20D-8BC294385C68}"/>
            </a:ext>
          </a:extLst>
        </xdr:cNvPr>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39" name="直線コネクタ 338">
          <a:extLst>
            <a:ext uri="{FF2B5EF4-FFF2-40B4-BE49-F238E27FC236}">
              <a16:creationId xmlns:a16="http://schemas.microsoft.com/office/drawing/2014/main" id="{67DA372B-830E-4689-A936-5C2ED458B53B}"/>
            </a:ext>
          </a:extLst>
        </xdr:cNvPr>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69866</xdr:rowOff>
    </xdr:from>
    <xdr:ext cx="469744" cy="259045"/>
    <xdr:sp macro="" textlink="">
      <xdr:nvSpPr>
        <xdr:cNvPr id="340" name="【福祉施設】&#10;一人当たり面積平均値テキスト">
          <a:extLst>
            <a:ext uri="{FF2B5EF4-FFF2-40B4-BE49-F238E27FC236}">
              <a16:creationId xmlns:a16="http://schemas.microsoft.com/office/drawing/2014/main" id="{387390FF-F8F2-4F13-91F4-C694E27D4AFF}"/>
            </a:ext>
          </a:extLst>
        </xdr:cNvPr>
        <xdr:cNvSpPr txBox="1"/>
      </xdr:nvSpPr>
      <xdr:spPr>
        <a:xfrm>
          <a:off x="10515600" y="14471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41" name="フローチャート: 判断 340">
          <a:extLst>
            <a:ext uri="{FF2B5EF4-FFF2-40B4-BE49-F238E27FC236}">
              <a16:creationId xmlns:a16="http://schemas.microsoft.com/office/drawing/2014/main" id="{30421E84-1A15-4FDB-B2AD-EC98C8530BE0}"/>
            </a:ext>
          </a:extLst>
        </xdr:cNvPr>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42" name="フローチャート: 判断 341">
          <a:extLst>
            <a:ext uri="{FF2B5EF4-FFF2-40B4-BE49-F238E27FC236}">
              <a16:creationId xmlns:a16="http://schemas.microsoft.com/office/drawing/2014/main" id="{D59FEC1F-F6D0-4FF0-8247-EA1E35FE7635}"/>
            </a:ext>
          </a:extLst>
        </xdr:cNvPr>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43" name="フローチャート: 判断 342">
          <a:extLst>
            <a:ext uri="{FF2B5EF4-FFF2-40B4-BE49-F238E27FC236}">
              <a16:creationId xmlns:a16="http://schemas.microsoft.com/office/drawing/2014/main" id="{F095E700-CC28-431B-975E-66F090121C3B}"/>
            </a:ext>
          </a:extLst>
        </xdr:cNvPr>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44" name="フローチャート: 判断 343">
          <a:extLst>
            <a:ext uri="{FF2B5EF4-FFF2-40B4-BE49-F238E27FC236}">
              <a16:creationId xmlns:a16="http://schemas.microsoft.com/office/drawing/2014/main" id="{DC6A1F48-2577-41C0-878D-E0AC6299BBAC}"/>
            </a:ext>
          </a:extLst>
        </xdr:cNvPr>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345" name="フローチャート: 判断 344">
          <a:extLst>
            <a:ext uri="{FF2B5EF4-FFF2-40B4-BE49-F238E27FC236}">
              <a16:creationId xmlns:a16="http://schemas.microsoft.com/office/drawing/2014/main" id="{074C57FE-1E8A-4CD6-BB7D-4FDDE248D41F}"/>
            </a:ext>
          </a:extLst>
        </xdr:cNvPr>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77C72169-C74B-4749-8001-C9376A9C669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E018AA9C-4A1E-4505-89B4-7D3E9F5E60D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B0163467-CC18-44B5-8CFC-358943F41E5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18AE19A5-552F-4882-BC71-E15D9566A2F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70FF2BDC-C482-4456-8ECD-1BFEC79ED3C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54611</xdr:rowOff>
    </xdr:from>
    <xdr:to>
      <xdr:col>55</xdr:col>
      <xdr:colOff>50800</xdr:colOff>
      <xdr:row>86</xdr:row>
      <xdr:rowOff>156211</xdr:rowOff>
    </xdr:to>
    <xdr:sp macro="" textlink="">
      <xdr:nvSpPr>
        <xdr:cNvPr id="351" name="楕円 350">
          <a:extLst>
            <a:ext uri="{FF2B5EF4-FFF2-40B4-BE49-F238E27FC236}">
              <a16:creationId xmlns:a16="http://schemas.microsoft.com/office/drawing/2014/main" id="{B92E2CFE-4713-468C-9D9C-280D998C196B}"/>
            </a:ext>
          </a:extLst>
        </xdr:cNvPr>
        <xdr:cNvSpPr/>
      </xdr:nvSpPr>
      <xdr:spPr>
        <a:xfrm>
          <a:off x="10426700" y="1479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140988</xdr:rowOff>
    </xdr:from>
    <xdr:ext cx="469744" cy="259045"/>
    <xdr:sp macro="" textlink="">
      <xdr:nvSpPr>
        <xdr:cNvPr id="352" name="【福祉施設】&#10;一人当たり面積該当値テキスト">
          <a:extLst>
            <a:ext uri="{FF2B5EF4-FFF2-40B4-BE49-F238E27FC236}">
              <a16:creationId xmlns:a16="http://schemas.microsoft.com/office/drawing/2014/main" id="{E4778284-B608-41CC-8BB2-518E529ADE24}"/>
            </a:ext>
          </a:extLst>
        </xdr:cNvPr>
        <xdr:cNvSpPr txBox="1"/>
      </xdr:nvSpPr>
      <xdr:spPr>
        <a:xfrm>
          <a:off x="10515600"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54611</xdr:rowOff>
    </xdr:from>
    <xdr:to>
      <xdr:col>50</xdr:col>
      <xdr:colOff>165100</xdr:colOff>
      <xdr:row>86</xdr:row>
      <xdr:rowOff>156211</xdr:rowOff>
    </xdr:to>
    <xdr:sp macro="" textlink="">
      <xdr:nvSpPr>
        <xdr:cNvPr id="353" name="楕円 352">
          <a:extLst>
            <a:ext uri="{FF2B5EF4-FFF2-40B4-BE49-F238E27FC236}">
              <a16:creationId xmlns:a16="http://schemas.microsoft.com/office/drawing/2014/main" id="{FD831274-2C57-4B99-B764-0556CF71C9FD}"/>
            </a:ext>
          </a:extLst>
        </xdr:cNvPr>
        <xdr:cNvSpPr/>
      </xdr:nvSpPr>
      <xdr:spPr>
        <a:xfrm>
          <a:off x="9588500" y="1479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105411</xdr:rowOff>
    </xdr:from>
    <xdr:to>
      <xdr:col>55</xdr:col>
      <xdr:colOff>0</xdr:colOff>
      <xdr:row>86</xdr:row>
      <xdr:rowOff>105411</xdr:rowOff>
    </xdr:to>
    <xdr:cxnSp macro="">
      <xdr:nvCxnSpPr>
        <xdr:cNvPr id="354" name="直線コネクタ 353">
          <a:extLst>
            <a:ext uri="{FF2B5EF4-FFF2-40B4-BE49-F238E27FC236}">
              <a16:creationId xmlns:a16="http://schemas.microsoft.com/office/drawing/2014/main" id="{6FD13146-56A3-49FE-90D9-629575BD5287}"/>
            </a:ext>
          </a:extLst>
        </xdr:cNvPr>
        <xdr:cNvCxnSpPr/>
      </xdr:nvCxnSpPr>
      <xdr:spPr>
        <a:xfrm>
          <a:off x="9639300" y="148501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54611</xdr:rowOff>
    </xdr:from>
    <xdr:to>
      <xdr:col>46</xdr:col>
      <xdr:colOff>38100</xdr:colOff>
      <xdr:row>86</xdr:row>
      <xdr:rowOff>156211</xdr:rowOff>
    </xdr:to>
    <xdr:sp macro="" textlink="">
      <xdr:nvSpPr>
        <xdr:cNvPr id="355" name="楕円 354">
          <a:extLst>
            <a:ext uri="{FF2B5EF4-FFF2-40B4-BE49-F238E27FC236}">
              <a16:creationId xmlns:a16="http://schemas.microsoft.com/office/drawing/2014/main" id="{D8F69FB7-D0E0-4463-B036-19547534313C}"/>
            </a:ext>
          </a:extLst>
        </xdr:cNvPr>
        <xdr:cNvSpPr/>
      </xdr:nvSpPr>
      <xdr:spPr>
        <a:xfrm>
          <a:off x="8699500" y="1479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105411</xdr:rowOff>
    </xdr:from>
    <xdr:to>
      <xdr:col>50</xdr:col>
      <xdr:colOff>114300</xdr:colOff>
      <xdr:row>86</xdr:row>
      <xdr:rowOff>105411</xdr:rowOff>
    </xdr:to>
    <xdr:cxnSp macro="">
      <xdr:nvCxnSpPr>
        <xdr:cNvPr id="356" name="直線コネクタ 355">
          <a:extLst>
            <a:ext uri="{FF2B5EF4-FFF2-40B4-BE49-F238E27FC236}">
              <a16:creationId xmlns:a16="http://schemas.microsoft.com/office/drawing/2014/main" id="{6CE01D24-2A31-42C5-9C3C-7903A6211415}"/>
            </a:ext>
          </a:extLst>
        </xdr:cNvPr>
        <xdr:cNvCxnSpPr/>
      </xdr:nvCxnSpPr>
      <xdr:spPr>
        <a:xfrm>
          <a:off x="8750300" y="14850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165116</xdr:rowOff>
    </xdr:from>
    <xdr:ext cx="469744" cy="259045"/>
    <xdr:sp macro="" textlink="">
      <xdr:nvSpPr>
        <xdr:cNvPr id="357" name="n_1aveValue【福祉施設】&#10;一人当たり面積">
          <a:extLst>
            <a:ext uri="{FF2B5EF4-FFF2-40B4-BE49-F238E27FC236}">
              <a16:creationId xmlns:a16="http://schemas.microsoft.com/office/drawing/2014/main" id="{A49B0130-CBD1-40E3-B3A6-FA49F06EEAE8}"/>
            </a:ext>
          </a:extLst>
        </xdr:cNvPr>
        <xdr:cNvSpPr txBox="1"/>
      </xdr:nvSpPr>
      <xdr:spPr>
        <a:xfrm>
          <a:off x="93917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358" name="n_2aveValue【福祉施設】&#10;一人当たり面積">
          <a:extLst>
            <a:ext uri="{FF2B5EF4-FFF2-40B4-BE49-F238E27FC236}">
              <a16:creationId xmlns:a16="http://schemas.microsoft.com/office/drawing/2014/main" id="{6B6FB4F2-0B11-4BA1-A545-7B54C1E6FB68}"/>
            </a:ext>
          </a:extLst>
        </xdr:cNvPr>
        <xdr:cNvSpPr txBox="1"/>
      </xdr:nvSpPr>
      <xdr:spPr>
        <a:xfrm>
          <a:off x="8515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157497</xdr:rowOff>
    </xdr:from>
    <xdr:ext cx="469744" cy="259045"/>
    <xdr:sp macro="" textlink="">
      <xdr:nvSpPr>
        <xdr:cNvPr id="359" name="n_3aveValue【福祉施設】&#10;一人当たり面積">
          <a:extLst>
            <a:ext uri="{FF2B5EF4-FFF2-40B4-BE49-F238E27FC236}">
              <a16:creationId xmlns:a16="http://schemas.microsoft.com/office/drawing/2014/main" id="{3AE52318-6AED-4936-9238-9B8401DE5A20}"/>
            </a:ext>
          </a:extLst>
        </xdr:cNvPr>
        <xdr:cNvSpPr txBox="1"/>
      </xdr:nvSpPr>
      <xdr:spPr>
        <a:xfrm>
          <a:off x="7626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27957</xdr:rowOff>
    </xdr:from>
    <xdr:ext cx="469744" cy="259045"/>
    <xdr:sp macro="" textlink="">
      <xdr:nvSpPr>
        <xdr:cNvPr id="360" name="n_4aveValue【福祉施設】&#10;一人当たり面積">
          <a:extLst>
            <a:ext uri="{FF2B5EF4-FFF2-40B4-BE49-F238E27FC236}">
              <a16:creationId xmlns:a16="http://schemas.microsoft.com/office/drawing/2014/main" id="{AC9B625E-D673-4E56-9C59-9B93ECE7EF41}"/>
            </a:ext>
          </a:extLst>
        </xdr:cNvPr>
        <xdr:cNvSpPr txBox="1"/>
      </xdr:nvSpPr>
      <xdr:spPr>
        <a:xfrm>
          <a:off x="6737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147338</xdr:rowOff>
    </xdr:from>
    <xdr:ext cx="469744" cy="259045"/>
    <xdr:sp macro="" textlink="">
      <xdr:nvSpPr>
        <xdr:cNvPr id="361" name="n_1mainValue【福祉施設】&#10;一人当たり面積">
          <a:extLst>
            <a:ext uri="{FF2B5EF4-FFF2-40B4-BE49-F238E27FC236}">
              <a16:creationId xmlns:a16="http://schemas.microsoft.com/office/drawing/2014/main" id="{33488036-16FE-4453-8293-846B7AEA1EE2}"/>
            </a:ext>
          </a:extLst>
        </xdr:cNvPr>
        <xdr:cNvSpPr txBox="1"/>
      </xdr:nvSpPr>
      <xdr:spPr>
        <a:xfrm>
          <a:off x="9391727" y="1489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147338</xdr:rowOff>
    </xdr:from>
    <xdr:ext cx="469744" cy="259045"/>
    <xdr:sp macro="" textlink="">
      <xdr:nvSpPr>
        <xdr:cNvPr id="362" name="n_2mainValue【福祉施設】&#10;一人当たり面積">
          <a:extLst>
            <a:ext uri="{FF2B5EF4-FFF2-40B4-BE49-F238E27FC236}">
              <a16:creationId xmlns:a16="http://schemas.microsoft.com/office/drawing/2014/main" id="{71EA8411-C1E8-4067-A5EA-F37BE0280F11}"/>
            </a:ext>
          </a:extLst>
        </xdr:cNvPr>
        <xdr:cNvSpPr txBox="1"/>
      </xdr:nvSpPr>
      <xdr:spPr>
        <a:xfrm>
          <a:off x="8515427" y="1489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3" name="正方形/長方形 362">
          <a:extLst>
            <a:ext uri="{FF2B5EF4-FFF2-40B4-BE49-F238E27FC236}">
              <a16:creationId xmlns:a16="http://schemas.microsoft.com/office/drawing/2014/main" id="{867F62C9-C479-44B6-8102-4096E560788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4" name="正方形/長方形 363">
          <a:extLst>
            <a:ext uri="{FF2B5EF4-FFF2-40B4-BE49-F238E27FC236}">
              <a16:creationId xmlns:a16="http://schemas.microsoft.com/office/drawing/2014/main" id="{E892A3CC-766A-40A3-A1A8-23000572148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5" name="正方形/長方形 364">
          <a:extLst>
            <a:ext uri="{FF2B5EF4-FFF2-40B4-BE49-F238E27FC236}">
              <a16:creationId xmlns:a16="http://schemas.microsoft.com/office/drawing/2014/main" id="{B63F7055-D39B-4067-A5CA-024DD177B84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6" name="正方形/長方形 365">
          <a:extLst>
            <a:ext uri="{FF2B5EF4-FFF2-40B4-BE49-F238E27FC236}">
              <a16:creationId xmlns:a16="http://schemas.microsoft.com/office/drawing/2014/main" id="{62FA7501-02D4-4C0E-9B9D-FB3DD05E4E2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7" name="正方形/長方形 366">
          <a:extLst>
            <a:ext uri="{FF2B5EF4-FFF2-40B4-BE49-F238E27FC236}">
              <a16:creationId xmlns:a16="http://schemas.microsoft.com/office/drawing/2014/main" id="{75B075EF-C9CD-4AAD-A713-A436E283092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8" name="正方形/長方形 367">
          <a:extLst>
            <a:ext uri="{FF2B5EF4-FFF2-40B4-BE49-F238E27FC236}">
              <a16:creationId xmlns:a16="http://schemas.microsoft.com/office/drawing/2014/main" id="{55D96263-1379-4186-B531-54E38435849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9" name="正方形/長方形 368">
          <a:extLst>
            <a:ext uri="{FF2B5EF4-FFF2-40B4-BE49-F238E27FC236}">
              <a16:creationId xmlns:a16="http://schemas.microsoft.com/office/drawing/2014/main" id="{679FE71E-93A7-4048-8E09-75B126CEB87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正方形/長方形 369">
          <a:extLst>
            <a:ext uri="{FF2B5EF4-FFF2-40B4-BE49-F238E27FC236}">
              <a16:creationId xmlns:a16="http://schemas.microsoft.com/office/drawing/2014/main" id="{B72EDF9E-4C1A-4C3D-A10F-73854FDC761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1" name="テキスト ボックス 370">
          <a:extLst>
            <a:ext uri="{FF2B5EF4-FFF2-40B4-BE49-F238E27FC236}">
              <a16:creationId xmlns:a16="http://schemas.microsoft.com/office/drawing/2014/main" id="{65FC1512-E040-49B1-AACC-62867072685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2" name="直線コネクタ 371">
          <a:extLst>
            <a:ext uri="{FF2B5EF4-FFF2-40B4-BE49-F238E27FC236}">
              <a16:creationId xmlns:a16="http://schemas.microsoft.com/office/drawing/2014/main" id="{763121C1-4123-4E5E-829A-E4FDF448373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3" name="テキスト ボックス 372">
          <a:extLst>
            <a:ext uri="{FF2B5EF4-FFF2-40B4-BE49-F238E27FC236}">
              <a16:creationId xmlns:a16="http://schemas.microsoft.com/office/drawing/2014/main" id="{50117BDC-7DD7-4FF9-A053-0A12C86759D8}"/>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4" name="直線コネクタ 373">
          <a:extLst>
            <a:ext uri="{FF2B5EF4-FFF2-40B4-BE49-F238E27FC236}">
              <a16:creationId xmlns:a16="http://schemas.microsoft.com/office/drawing/2014/main" id="{889AA0E7-1FE2-4DF1-86D4-6DF4AF0A3C58}"/>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5" name="テキスト ボックス 374">
          <a:extLst>
            <a:ext uri="{FF2B5EF4-FFF2-40B4-BE49-F238E27FC236}">
              <a16:creationId xmlns:a16="http://schemas.microsoft.com/office/drawing/2014/main" id="{C0948013-5E7C-42C9-B48B-346519DFAA5E}"/>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6" name="直線コネクタ 375">
          <a:extLst>
            <a:ext uri="{FF2B5EF4-FFF2-40B4-BE49-F238E27FC236}">
              <a16:creationId xmlns:a16="http://schemas.microsoft.com/office/drawing/2014/main" id="{2DBAA178-838C-46E6-BFF9-2CA22E725E91}"/>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7" name="テキスト ボックス 376">
          <a:extLst>
            <a:ext uri="{FF2B5EF4-FFF2-40B4-BE49-F238E27FC236}">
              <a16:creationId xmlns:a16="http://schemas.microsoft.com/office/drawing/2014/main" id="{21F06003-4513-4E04-985B-A29A168D1479}"/>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8" name="直線コネクタ 377">
          <a:extLst>
            <a:ext uri="{FF2B5EF4-FFF2-40B4-BE49-F238E27FC236}">
              <a16:creationId xmlns:a16="http://schemas.microsoft.com/office/drawing/2014/main" id="{FA59D94A-3C4C-4C8B-90F0-990436616815}"/>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9" name="テキスト ボックス 378">
          <a:extLst>
            <a:ext uri="{FF2B5EF4-FFF2-40B4-BE49-F238E27FC236}">
              <a16:creationId xmlns:a16="http://schemas.microsoft.com/office/drawing/2014/main" id="{5B9C01AD-69EF-4B67-9EE6-E766C6A20CD4}"/>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0" name="直線コネクタ 379">
          <a:extLst>
            <a:ext uri="{FF2B5EF4-FFF2-40B4-BE49-F238E27FC236}">
              <a16:creationId xmlns:a16="http://schemas.microsoft.com/office/drawing/2014/main" id="{52864CA8-B441-4E70-BEB2-0E36D1A846BA}"/>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1" name="テキスト ボックス 380">
          <a:extLst>
            <a:ext uri="{FF2B5EF4-FFF2-40B4-BE49-F238E27FC236}">
              <a16:creationId xmlns:a16="http://schemas.microsoft.com/office/drawing/2014/main" id="{5BFB5339-9FD7-4A13-98F0-8D31C874F09C}"/>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2" name="直線コネクタ 381">
          <a:extLst>
            <a:ext uri="{FF2B5EF4-FFF2-40B4-BE49-F238E27FC236}">
              <a16:creationId xmlns:a16="http://schemas.microsoft.com/office/drawing/2014/main" id="{0A54FC5C-D60C-44C5-9D0C-83E1279383F3}"/>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83" name="テキスト ボックス 382">
          <a:extLst>
            <a:ext uri="{FF2B5EF4-FFF2-40B4-BE49-F238E27FC236}">
              <a16:creationId xmlns:a16="http://schemas.microsoft.com/office/drawing/2014/main" id="{28513E0C-5F5D-4033-9491-4B1A27096CFB}"/>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4" name="直線コネクタ 383">
          <a:extLst>
            <a:ext uri="{FF2B5EF4-FFF2-40B4-BE49-F238E27FC236}">
              <a16:creationId xmlns:a16="http://schemas.microsoft.com/office/drawing/2014/main" id="{1C4FFEBD-3BEF-4556-880F-29FA1472678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市民会館】&#10;有形固定資産減価償却率グラフ枠">
          <a:extLst>
            <a:ext uri="{FF2B5EF4-FFF2-40B4-BE49-F238E27FC236}">
              <a16:creationId xmlns:a16="http://schemas.microsoft.com/office/drawing/2014/main" id="{BF8A9CF6-AEA8-4E32-AC76-617920B8BB1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86" name="直線コネクタ 385">
          <a:extLst>
            <a:ext uri="{FF2B5EF4-FFF2-40B4-BE49-F238E27FC236}">
              <a16:creationId xmlns:a16="http://schemas.microsoft.com/office/drawing/2014/main" id="{39BD7D7C-2EDC-4C50-AECF-DA6C35C54154}"/>
            </a:ext>
          </a:extLst>
        </xdr:cNvPr>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87" name="【市民会館】&#10;有形固定資産減価償却率最小値テキスト">
          <a:extLst>
            <a:ext uri="{FF2B5EF4-FFF2-40B4-BE49-F238E27FC236}">
              <a16:creationId xmlns:a16="http://schemas.microsoft.com/office/drawing/2014/main" id="{AD38E1CF-1F2A-4B85-AAD6-133432803B38}"/>
            </a:ext>
          </a:extLst>
        </xdr:cNvPr>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88" name="直線コネクタ 387">
          <a:extLst>
            <a:ext uri="{FF2B5EF4-FFF2-40B4-BE49-F238E27FC236}">
              <a16:creationId xmlns:a16="http://schemas.microsoft.com/office/drawing/2014/main" id="{493B6708-4188-4E45-9733-6B9348CABAA1}"/>
            </a:ext>
          </a:extLst>
        </xdr:cNvPr>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89" name="【市民会館】&#10;有形固定資産減価償却率最大値テキスト">
          <a:extLst>
            <a:ext uri="{FF2B5EF4-FFF2-40B4-BE49-F238E27FC236}">
              <a16:creationId xmlns:a16="http://schemas.microsoft.com/office/drawing/2014/main" id="{6D21E3B7-5289-4689-8BDB-8040FA98A560}"/>
            </a:ext>
          </a:extLst>
        </xdr:cNvPr>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90" name="直線コネクタ 389">
          <a:extLst>
            <a:ext uri="{FF2B5EF4-FFF2-40B4-BE49-F238E27FC236}">
              <a16:creationId xmlns:a16="http://schemas.microsoft.com/office/drawing/2014/main" id="{EB07FBD0-5145-4786-A509-ACF7F953A571}"/>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59707</xdr:rowOff>
    </xdr:from>
    <xdr:ext cx="405111" cy="259045"/>
    <xdr:sp macro="" textlink="">
      <xdr:nvSpPr>
        <xdr:cNvPr id="391" name="【市民会館】&#10;有形固定資産減価償却率平均値テキスト">
          <a:extLst>
            <a:ext uri="{FF2B5EF4-FFF2-40B4-BE49-F238E27FC236}">
              <a16:creationId xmlns:a16="http://schemas.microsoft.com/office/drawing/2014/main" id="{3BD0FD92-0409-48AB-B763-AC46F9BD963E}"/>
            </a:ext>
          </a:extLst>
        </xdr:cNvPr>
        <xdr:cNvSpPr txBox="1"/>
      </xdr:nvSpPr>
      <xdr:spPr>
        <a:xfrm>
          <a:off x="4673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392" name="フローチャート: 判断 391">
          <a:extLst>
            <a:ext uri="{FF2B5EF4-FFF2-40B4-BE49-F238E27FC236}">
              <a16:creationId xmlns:a16="http://schemas.microsoft.com/office/drawing/2014/main" id="{B5E3DE2C-BD63-474F-8A2B-00A28D8A9054}"/>
            </a:ext>
          </a:extLst>
        </xdr:cNvPr>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393" name="フローチャート: 判断 392">
          <a:extLst>
            <a:ext uri="{FF2B5EF4-FFF2-40B4-BE49-F238E27FC236}">
              <a16:creationId xmlns:a16="http://schemas.microsoft.com/office/drawing/2014/main" id="{C41F1169-194F-4FEB-9BDF-2E26BEF3F3B0}"/>
            </a:ext>
          </a:extLst>
        </xdr:cNvPr>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394" name="フローチャート: 判断 393">
          <a:extLst>
            <a:ext uri="{FF2B5EF4-FFF2-40B4-BE49-F238E27FC236}">
              <a16:creationId xmlns:a16="http://schemas.microsoft.com/office/drawing/2014/main" id="{492E739B-6FB6-4361-8EEA-8D505C02DEFE}"/>
            </a:ext>
          </a:extLst>
        </xdr:cNvPr>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395" name="フローチャート: 判断 394">
          <a:extLst>
            <a:ext uri="{FF2B5EF4-FFF2-40B4-BE49-F238E27FC236}">
              <a16:creationId xmlns:a16="http://schemas.microsoft.com/office/drawing/2014/main" id="{64949CE5-8DED-4236-8F20-0161746AD707}"/>
            </a:ext>
          </a:extLst>
        </xdr:cNvPr>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396" name="フローチャート: 判断 395">
          <a:extLst>
            <a:ext uri="{FF2B5EF4-FFF2-40B4-BE49-F238E27FC236}">
              <a16:creationId xmlns:a16="http://schemas.microsoft.com/office/drawing/2014/main" id="{9D3DB9B6-2AC7-4A8E-8849-29A03496CFE5}"/>
            </a:ext>
          </a:extLst>
        </xdr:cNvPr>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7C134749-D69A-4F54-9DC2-0B76910A22E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F06A17CE-6CF7-470E-8AE7-C7E7B179F59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44448CE8-0A17-4996-A079-7A1D2D14D4B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486445AB-220D-4B14-BFF7-1F79A8D1242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EA5AA798-8C18-4080-80CE-841C48AC4FC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10161</xdr:rowOff>
    </xdr:from>
    <xdr:to>
      <xdr:col>24</xdr:col>
      <xdr:colOff>114300</xdr:colOff>
      <xdr:row>103</xdr:row>
      <xdr:rowOff>111761</xdr:rowOff>
    </xdr:to>
    <xdr:sp macro="" textlink="">
      <xdr:nvSpPr>
        <xdr:cNvPr id="402" name="楕円 401">
          <a:extLst>
            <a:ext uri="{FF2B5EF4-FFF2-40B4-BE49-F238E27FC236}">
              <a16:creationId xmlns:a16="http://schemas.microsoft.com/office/drawing/2014/main" id="{CA62EB63-5429-41B9-873B-65CAAB2A6DCD}"/>
            </a:ext>
          </a:extLst>
        </xdr:cNvPr>
        <xdr:cNvSpPr/>
      </xdr:nvSpPr>
      <xdr:spPr>
        <a:xfrm>
          <a:off x="4584700" y="176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33038</xdr:rowOff>
    </xdr:from>
    <xdr:ext cx="405111" cy="259045"/>
    <xdr:sp macro="" textlink="">
      <xdr:nvSpPr>
        <xdr:cNvPr id="403" name="【市民会館】&#10;有形固定資産減価償却率該当値テキスト">
          <a:extLst>
            <a:ext uri="{FF2B5EF4-FFF2-40B4-BE49-F238E27FC236}">
              <a16:creationId xmlns:a16="http://schemas.microsoft.com/office/drawing/2014/main" id="{511218B3-223E-4145-A206-C6EA9B12469A}"/>
            </a:ext>
          </a:extLst>
        </xdr:cNvPr>
        <xdr:cNvSpPr txBox="1"/>
      </xdr:nvSpPr>
      <xdr:spPr>
        <a:xfrm>
          <a:off x="4673600"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153670</xdr:rowOff>
    </xdr:from>
    <xdr:to>
      <xdr:col>20</xdr:col>
      <xdr:colOff>38100</xdr:colOff>
      <xdr:row>103</xdr:row>
      <xdr:rowOff>83820</xdr:rowOff>
    </xdr:to>
    <xdr:sp macro="" textlink="">
      <xdr:nvSpPr>
        <xdr:cNvPr id="404" name="楕円 403">
          <a:extLst>
            <a:ext uri="{FF2B5EF4-FFF2-40B4-BE49-F238E27FC236}">
              <a16:creationId xmlns:a16="http://schemas.microsoft.com/office/drawing/2014/main" id="{7B9FE1B4-0CBD-482A-BDED-31778909AD1C}"/>
            </a:ext>
          </a:extLst>
        </xdr:cNvPr>
        <xdr:cNvSpPr/>
      </xdr:nvSpPr>
      <xdr:spPr>
        <a:xfrm>
          <a:off x="3746500" y="1764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33020</xdr:rowOff>
    </xdr:from>
    <xdr:to>
      <xdr:col>24</xdr:col>
      <xdr:colOff>63500</xdr:colOff>
      <xdr:row>103</xdr:row>
      <xdr:rowOff>60961</xdr:rowOff>
    </xdr:to>
    <xdr:cxnSp macro="">
      <xdr:nvCxnSpPr>
        <xdr:cNvPr id="405" name="直線コネクタ 404">
          <a:extLst>
            <a:ext uri="{FF2B5EF4-FFF2-40B4-BE49-F238E27FC236}">
              <a16:creationId xmlns:a16="http://schemas.microsoft.com/office/drawing/2014/main" id="{BB787829-7F5C-493E-8F0D-6E5623F568C7}"/>
            </a:ext>
          </a:extLst>
        </xdr:cNvPr>
        <xdr:cNvCxnSpPr/>
      </xdr:nvCxnSpPr>
      <xdr:spPr>
        <a:xfrm>
          <a:off x="3797300" y="17692370"/>
          <a:ext cx="8382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124461</xdr:rowOff>
    </xdr:from>
    <xdr:to>
      <xdr:col>15</xdr:col>
      <xdr:colOff>101600</xdr:colOff>
      <xdr:row>103</xdr:row>
      <xdr:rowOff>54611</xdr:rowOff>
    </xdr:to>
    <xdr:sp macro="" textlink="">
      <xdr:nvSpPr>
        <xdr:cNvPr id="406" name="楕円 405">
          <a:extLst>
            <a:ext uri="{FF2B5EF4-FFF2-40B4-BE49-F238E27FC236}">
              <a16:creationId xmlns:a16="http://schemas.microsoft.com/office/drawing/2014/main" id="{31608725-76C8-4DA5-910C-A1C726D8535D}"/>
            </a:ext>
          </a:extLst>
        </xdr:cNvPr>
        <xdr:cNvSpPr/>
      </xdr:nvSpPr>
      <xdr:spPr>
        <a:xfrm>
          <a:off x="2857500" y="176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3811</xdr:rowOff>
    </xdr:from>
    <xdr:to>
      <xdr:col>19</xdr:col>
      <xdr:colOff>177800</xdr:colOff>
      <xdr:row>103</xdr:row>
      <xdr:rowOff>33020</xdr:rowOff>
    </xdr:to>
    <xdr:cxnSp macro="">
      <xdr:nvCxnSpPr>
        <xdr:cNvPr id="407" name="直線コネクタ 406">
          <a:extLst>
            <a:ext uri="{FF2B5EF4-FFF2-40B4-BE49-F238E27FC236}">
              <a16:creationId xmlns:a16="http://schemas.microsoft.com/office/drawing/2014/main" id="{F6BC2E90-1479-4060-BC73-6A664966AC9E}"/>
            </a:ext>
          </a:extLst>
        </xdr:cNvPr>
        <xdr:cNvCxnSpPr/>
      </xdr:nvCxnSpPr>
      <xdr:spPr>
        <a:xfrm>
          <a:off x="2908300" y="17663161"/>
          <a:ext cx="8890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127000</xdr:rowOff>
    </xdr:from>
    <xdr:to>
      <xdr:col>10</xdr:col>
      <xdr:colOff>165100</xdr:colOff>
      <xdr:row>103</xdr:row>
      <xdr:rowOff>57150</xdr:rowOff>
    </xdr:to>
    <xdr:sp macro="" textlink="">
      <xdr:nvSpPr>
        <xdr:cNvPr id="408" name="楕円 407">
          <a:extLst>
            <a:ext uri="{FF2B5EF4-FFF2-40B4-BE49-F238E27FC236}">
              <a16:creationId xmlns:a16="http://schemas.microsoft.com/office/drawing/2014/main" id="{48B4FB37-EC19-4D71-A0B5-2921B05D79EB}"/>
            </a:ext>
          </a:extLst>
        </xdr:cNvPr>
        <xdr:cNvSpPr/>
      </xdr:nvSpPr>
      <xdr:spPr>
        <a:xfrm>
          <a:off x="1968500" y="1761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3811</xdr:rowOff>
    </xdr:from>
    <xdr:to>
      <xdr:col>15</xdr:col>
      <xdr:colOff>50800</xdr:colOff>
      <xdr:row>103</xdr:row>
      <xdr:rowOff>6350</xdr:rowOff>
    </xdr:to>
    <xdr:cxnSp macro="">
      <xdr:nvCxnSpPr>
        <xdr:cNvPr id="409" name="直線コネクタ 408">
          <a:extLst>
            <a:ext uri="{FF2B5EF4-FFF2-40B4-BE49-F238E27FC236}">
              <a16:creationId xmlns:a16="http://schemas.microsoft.com/office/drawing/2014/main" id="{5008B06D-743A-4994-8C56-4F889D8F4190}"/>
            </a:ext>
          </a:extLst>
        </xdr:cNvPr>
        <xdr:cNvCxnSpPr/>
      </xdr:nvCxnSpPr>
      <xdr:spPr>
        <a:xfrm flipV="1">
          <a:off x="2019300" y="1766316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110489</xdr:rowOff>
    </xdr:from>
    <xdr:to>
      <xdr:col>6</xdr:col>
      <xdr:colOff>38100</xdr:colOff>
      <xdr:row>103</xdr:row>
      <xdr:rowOff>40639</xdr:rowOff>
    </xdr:to>
    <xdr:sp macro="" textlink="">
      <xdr:nvSpPr>
        <xdr:cNvPr id="410" name="楕円 409">
          <a:extLst>
            <a:ext uri="{FF2B5EF4-FFF2-40B4-BE49-F238E27FC236}">
              <a16:creationId xmlns:a16="http://schemas.microsoft.com/office/drawing/2014/main" id="{FF7A00CB-4EC4-49DD-A8F3-9D0446C4C76D}"/>
            </a:ext>
          </a:extLst>
        </xdr:cNvPr>
        <xdr:cNvSpPr/>
      </xdr:nvSpPr>
      <xdr:spPr>
        <a:xfrm>
          <a:off x="1079500" y="1759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161289</xdr:rowOff>
    </xdr:from>
    <xdr:to>
      <xdr:col>10</xdr:col>
      <xdr:colOff>114300</xdr:colOff>
      <xdr:row>103</xdr:row>
      <xdr:rowOff>6350</xdr:rowOff>
    </xdr:to>
    <xdr:cxnSp macro="">
      <xdr:nvCxnSpPr>
        <xdr:cNvPr id="411" name="直線コネクタ 410">
          <a:extLst>
            <a:ext uri="{FF2B5EF4-FFF2-40B4-BE49-F238E27FC236}">
              <a16:creationId xmlns:a16="http://schemas.microsoft.com/office/drawing/2014/main" id="{995416A8-09AC-499D-B3B7-203E98956530}"/>
            </a:ext>
          </a:extLst>
        </xdr:cNvPr>
        <xdr:cNvCxnSpPr/>
      </xdr:nvCxnSpPr>
      <xdr:spPr>
        <a:xfrm>
          <a:off x="1130300" y="17649189"/>
          <a:ext cx="8890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151147</xdr:rowOff>
    </xdr:from>
    <xdr:ext cx="405111" cy="259045"/>
    <xdr:sp macro="" textlink="">
      <xdr:nvSpPr>
        <xdr:cNvPr id="412" name="n_1aveValue【市民会館】&#10;有形固定資産減価償却率">
          <a:extLst>
            <a:ext uri="{FF2B5EF4-FFF2-40B4-BE49-F238E27FC236}">
              <a16:creationId xmlns:a16="http://schemas.microsoft.com/office/drawing/2014/main" id="{2EC7F5F4-99D0-4D41-A614-D0E263C575D6}"/>
            </a:ext>
          </a:extLst>
        </xdr:cNvPr>
        <xdr:cNvSpPr txBox="1"/>
      </xdr:nvSpPr>
      <xdr:spPr>
        <a:xfrm>
          <a:off x="3582044" y="1781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147338</xdr:rowOff>
    </xdr:from>
    <xdr:ext cx="405111" cy="259045"/>
    <xdr:sp macro="" textlink="">
      <xdr:nvSpPr>
        <xdr:cNvPr id="413" name="n_2aveValue【市民会館】&#10;有形固定資産減価償却率">
          <a:extLst>
            <a:ext uri="{FF2B5EF4-FFF2-40B4-BE49-F238E27FC236}">
              <a16:creationId xmlns:a16="http://schemas.microsoft.com/office/drawing/2014/main" id="{1B57A5B3-0FDF-4C00-94B3-1176FAB9C21D}"/>
            </a:ext>
          </a:extLst>
        </xdr:cNvPr>
        <xdr:cNvSpPr txBox="1"/>
      </xdr:nvSpPr>
      <xdr:spPr>
        <a:xfrm>
          <a:off x="2705744" y="1780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144797</xdr:rowOff>
    </xdr:from>
    <xdr:ext cx="405111" cy="259045"/>
    <xdr:sp macro="" textlink="">
      <xdr:nvSpPr>
        <xdr:cNvPr id="414" name="n_3aveValue【市民会館】&#10;有形固定資産減価償却率">
          <a:extLst>
            <a:ext uri="{FF2B5EF4-FFF2-40B4-BE49-F238E27FC236}">
              <a16:creationId xmlns:a16="http://schemas.microsoft.com/office/drawing/2014/main" id="{94C3297D-4719-42B8-84AD-FB3F15CAB27F}"/>
            </a:ext>
          </a:extLst>
        </xdr:cNvPr>
        <xdr:cNvSpPr txBox="1"/>
      </xdr:nvSpPr>
      <xdr:spPr>
        <a:xfrm>
          <a:off x="18167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149877</xdr:rowOff>
    </xdr:from>
    <xdr:ext cx="405111" cy="259045"/>
    <xdr:sp macro="" textlink="">
      <xdr:nvSpPr>
        <xdr:cNvPr id="415" name="n_4aveValue【市民会館】&#10;有形固定資産減価償却率">
          <a:extLst>
            <a:ext uri="{FF2B5EF4-FFF2-40B4-BE49-F238E27FC236}">
              <a16:creationId xmlns:a16="http://schemas.microsoft.com/office/drawing/2014/main" id="{B72C789D-DAF3-4DB0-8FC3-F963455989C5}"/>
            </a:ext>
          </a:extLst>
        </xdr:cNvPr>
        <xdr:cNvSpPr txBox="1"/>
      </xdr:nvSpPr>
      <xdr:spPr>
        <a:xfrm>
          <a:off x="927744" y="1780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100347</xdr:rowOff>
    </xdr:from>
    <xdr:ext cx="405111" cy="259045"/>
    <xdr:sp macro="" textlink="">
      <xdr:nvSpPr>
        <xdr:cNvPr id="416" name="n_1mainValue【市民会館】&#10;有形固定資産減価償却率">
          <a:extLst>
            <a:ext uri="{FF2B5EF4-FFF2-40B4-BE49-F238E27FC236}">
              <a16:creationId xmlns:a16="http://schemas.microsoft.com/office/drawing/2014/main" id="{4E96353A-6D50-40D7-B2BF-7D1CD5EB6A8E}"/>
            </a:ext>
          </a:extLst>
        </xdr:cNvPr>
        <xdr:cNvSpPr txBox="1"/>
      </xdr:nvSpPr>
      <xdr:spPr>
        <a:xfrm>
          <a:off x="3582044" y="17416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71138</xdr:rowOff>
    </xdr:from>
    <xdr:ext cx="405111" cy="259045"/>
    <xdr:sp macro="" textlink="">
      <xdr:nvSpPr>
        <xdr:cNvPr id="417" name="n_2mainValue【市民会館】&#10;有形固定資産減価償却率">
          <a:extLst>
            <a:ext uri="{FF2B5EF4-FFF2-40B4-BE49-F238E27FC236}">
              <a16:creationId xmlns:a16="http://schemas.microsoft.com/office/drawing/2014/main" id="{48CCA709-68EE-44C0-A4C5-D5864110C433}"/>
            </a:ext>
          </a:extLst>
        </xdr:cNvPr>
        <xdr:cNvSpPr txBox="1"/>
      </xdr:nvSpPr>
      <xdr:spPr>
        <a:xfrm>
          <a:off x="2705744" y="1738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73677</xdr:rowOff>
    </xdr:from>
    <xdr:ext cx="405111" cy="259045"/>
    <xdr:sp macro="" textlink="">
      <xdr:nvSpPr>
        <xdr:cNvPr id="418" name="n_3mainValue【市民会館】&#10;有形固定資産減価償却率">
          <a:extLst>
            <a:ext uri="{FF2B5EF4-FFF2-40B4-BE49-F238E27FC236}">
              <a16:creationId xmlns:a16="http://schemas.microsoft.com/office/drawing/2014/main" id="{11859991-28EA-4DC2-8953-80B73E32EB41}"/>
            </a:ext>
          </a:extLst>
        </xdr:cNvPr>
        <xdr:cNvSpPr txBox="1"/>
      </xdr:nvSpPr>
      <xdr:spPr>
        <a:xfrm>
          <a:off x="1816744" y="17390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57166</xdr:rowOff>
    </xdr:from>
    <xdr:ext cx="405111" cy="259045"/>
    <xdr:sp macro="" textlink="">
      <xdr:nvSpPr>
        <xdr:cNvPr id="419" name="n_4mainValue【市民会館】&#10;有形固定資産減価償却率">
          <a:extLst>
            <a:ext uri="{FF2B5EF4-FFF2-40B4-BE49-F238E27FC236}">
              <a16:creationId xmlns:a16="http://schemas.microsoft.com/office/drawing/2014/main" id="{0560864C-85D6-46DF-ABF6-B509A01C3D4E}"/>
            </a:ext>
          </a:extLst>
        </xdr:cNvPr>
        <xdr:cNvSpPr txBox="1"/>
      </xdr:nvSpPr>
      <xdr:spPr>
        <a:xfrm>
          <a:off x="927744" y="17373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0" name="正方形/長方形 419">
          <a:extLst>
            <a:ext uri="{FF2B5EF4-FFF2-40B4-BE49-F238E27FC236}">
              <a16:creationId xmlns:a16="http://schemas.microsoft.com/office/drawing/2014/main" id="{DABFB429-6929-438A-89F6-A2FC9839B41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1" name="正方形/長方形 420">
          <a:extLst>
            <a:ext uri="{FF2B5EF4-FFF2-40B4-BE49-F238E27FC236}">
              <a16:creationId xmlns:a16="http://schemas.microsoft.com/office/drawing/2014/main" id="{30A12AC4-4D46-4235-8ED8-792C2FA40BF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2" name="正方形/長方形 421">
          <a:extLst>
            <a:ext uri="{FF2B5EF4-FFF2-40B4-BE49-F238E27FC236}">
              <a16:creationId xmlns:a16="http://schemas.microsoft.com/office/drawing/2014/main" id="{BAB0D8CD-4D48-443E-A3C2-9CD65DD726A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3" name="正方形/長方形 422">
          <a:extLst>
            <a:ext uri="{FF2B5EF4-FFF2-40B4-BE49-F238E27FC236}">
              <a16:creationId xmlns:a16="http://schemas.microsoft.com/office/drawing/2014/main" id="{208B73FA-E323-454F-A76A-54D2C967874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4" name="正方形/長方形 423">
          <a:extLst>
            <a:ext uri="{FF2B5EF4-FFF2-40B4-BE49-F238E27FC236}">
              <a16:creationId xmlns:a16="http://schemas.microsoft.com/office/drawing/2014/main" id="{018A73F9-5F24-4685-8CAF-CC4770C8D4A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5" name="正方形/長方形 424">
          <a:extLst>
            <a:ext uri="{FF2B5EF4-FFF2-40B4-BE49-F238E27FC236}">
              <a16:creationId xmlns:a16="http://schemas.microsoft.com/office/drawing/2014/main" id="{78E0AD8B-DB84-43B2-95A8-C1141ACB60B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6" name="正方形/長方形 425">
          <a:extLst>
            <a:ext uri="{FF2B5EF4-FFF2-40B4-BE49-F238E27FC236}">
              <a16:creationId xmlns:a16="http://schemas.microsoft.com/office/drawing/2014/main" id="{AC546576-D816-4A65-B376-4BFE3B46B48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7" name="正方形/長方形 426">
          <a:extLst>
            <a:ext uri="{FF2B5EF4-FFF2-40B4-BE49-F238E27FC236}">
              <a16:creationId xmlns:a16="http://schemas.microsoft.com/office/drawing/2014/main" id="{EF6F7A44-2499-46DB-AE3F-2D8C8346278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8" name="テキスト ボックス 427">
          <a:extLst>
            <a:ext uri="{FF2B5EF4-FFF2-40B4-BE49-F238E27FC236}">
              <a16:creationId xmlns:a16="http://schemas.microsoft.com/office/drawing/2014/main" id="{F828F2EF-9F16-4657-B4CE-C9E73075F00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9" name="直線コネクタ 428">
          <a:extLst>
            <a:ext uri="{FF2B5EF4-FFF2-40B4-BE49-F238E27FC236}">
              <a16:creationId xmlns:a16="http://schemas.microsoft.com/office/drawing/2014/main" id="{3793A219-363E-43F5-96F3-DCA65DE9AD9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0" name="直線コネクタ 429">
          <a:extLst>
            <a:ext uri="{FF2B5EF4-FFF2-40B4-BE49-F238E27FC236}">
              <a16:creationId xmlns:a16="http://schemas.microsoft.com/office/drawing/2014/main" id="{0958B8A6-4B13-4594-9F61-AB205F5E9903}"/>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31" name="テキスト ボックス 430">
          <a:extLst>
            <a:ext uri="{FF2B5EF4-FFF2-40B4-BE49-F238E27FC236}">
              <a16:creationId xmlns:a16="http://schemas.microsoft.com/office/drawing/2014/main" id="{EFB802A0-9C0A-4353-96EF-C0FA867F688F}"/>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2" name="直線コネクタ 431">
          <a:extLst>
            <a:ext uri="{FF2B5EF4-FFF2-40B4-BE49-F238E27FC236}">
              <a16:creationId xmlns:a16="http://schemas.microsoft.com/office/drawing/2014/main" id="{0CBA9E26-04C4-4A35-A5FD-71BFBB0B104D}"/>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3" name="テキスト ボックス 432">
          <a:extLst>
            <a:ext uri="{FF2B5EF4-FFF2-40B4-BE49-F238E27FC236}">
              <a16:creationId xmlns:a16="http://schemas.microsoft.com/office/drawing/2014/main" id="{893BA03F-EE45-463B-ABBA-9B4573A2EC78}"/>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4" name="直線コネクタ 433">
          <a:extLst>
            <a:ext uri="{FF2B5EF4-FFF2-40B4-BE49-F238E27FC236}">
              <a16:creationId xmlns:a16="http://schemas.microsoft.com/office/drawing/2014/main" id="{6E2857DE-EB7E-4D77-97E1-5D50CD136DB2}"/>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5" name="テキスト ボックス 434">
          <a:extLst>
            <a:ext uri="{FF2B5EF4-FFF2-40B4-BE49-F238E27FC236}">
              <a16:creationId xmlns:a16="http://schemas.microsoft.com/office/drawing/2014/main" id="{58E5EEF9-DA76-484A-804F-27768B3A46BB}"/>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6" name="直線コネクタ 435">
          <a:extLst>
            <a:ext uri="{FF2B5EF4-FFF2-40B4-BE49-F238E27FC236}">
              <a16:creationId xmlns:a16="http://schemas.microsoft.com/office/drawing/2014/main" id="{2864EC8C-1116-4B10-ADAF-383C29B9187B}"/>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7" name="テキスト ボックス 436">
          <a:extLst>
            <a:ext uri="{FF2B5EF4-FFF2-40B4-BE49-F238E27FC236}">
              <a16:creationId xmlns:a16="http://schemas.microsoft.com/office/drawing/2014/main" id="{45D8047A-66C1-4AD4-BDCC-FF38FD87DBCB}"/>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8" name="直線コネクタ 437">
          <a:extLst>
            <a:ext uri="{FF2B5EF4-FFF2-40B4-BE49-F238E27FC236}">
              <a16:creationId xmlns:a16="http://schemas.microsoft.com/office/drawing/2014/main" id="{4C7C4C6C-D523-4F21-9E98-229708F08B8E}"/>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9" name="テキスト ボックス 438">
          <a:extLst>
            <a:ext uri="{FF2B5EF4-FFF2-40B4-BE49-F238E27FC236}">
              <a16:creationId xmlns:a16="http://schemas.microsoft.com/office/drawing/2014/main" id="{61B2C126-F625-438A-A148-96E8DD0C34DB}"/>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0" name="直線コネクタ 439">
          <a:extLst>
            <a:ext uri="{FF2B5EF4-FFF2-40B4-BE49-F238E27FC236}">
              <a16:creationId xmlns:a16="http://schemas.microsoft.com/office/drawing/2014/main" id="{90251B1A-699B-4686-BD06-F9980CD4C8E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1" name="テキスト ボックス 440">
          <a:extLst>
            <a:ext uri="{FF2B5EF4-FFF2-40B4-BE49-F238E27FC236}">
              <a16:creationId xmlns:a16="http://schemas.microsoft.com/office/drawing/2014/main" id="{00671BE1-6062-4FA0-871B-0169F9309502}"/>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2" name="【市民会館】&#10;一人当たり面積グラフ枠">
          <a:extLst>
            <a:ext uri="{FF2B5EF4-FFF2-40B4-BE49-F238E27FC236}">
              <a16:creationId xmlns:a16="http://schemas.microsoft.com/office/drawing/2014/main" id="{812186D3-5F90-4582-B6DA-DE9086F313A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443" name="直線コネクタ 442">
          <a:extLst>
            <a:ext uri="{FF2B5EF4-FFF2-40B4-BE49-F238E27FC236}">
              <a16:creationId xmlns:a16="http://schemas.microsoft.com/office/drawing/2014/main" id="{B7257AD2-7E31-4541-A7F1-50D37B291646}"/>
            </a:ext>
          </a:extLst>
        </xdr:cNvPr>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44" name="【市民会館】&#10;一人当たり面積最小値テキスト">
          <a:extLst>
            <a:ext uri="{FF2B5EF4-FFF2-40B4-BE49-F238E27FC236}">
              <a16:creationId xmlns:a16="http://schemas.microsoft.com/office/drawing/2014/main" id="{CD5A31E8-44BA-4D27-9949-46E6A1D5FBD4}"/>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45" name="直線コネクタ 444">
          <a:extLst>
            <a:ext uri="{FF2B5EF4-FFF2-40B4-BE49-F238E27FC236}">
              <a16:creationId xmlns:a16="http://schemas.microsoft.com/office/drawing/2014/main" id="{B8FD9BA5-741A-4ADE-85CB-33172BB2B379}"/>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446" name="【市民会館】&#10;一人当たり面積最大値テキスト">
          <a:extLst>
            <a:ext uri="{FF2B5EF4-FFF2-40B4-BE49-F238E27FC236}">
              <a16:creationId xmlns:a16="http://schemas.microsoft.com/office/drawing/2014/main" id="{14C2F910-BB23-4669-92EB-A292EA1EBAEC}"/>
            </a:ext>
          </a:extLst>
        </xdr:cNvPr>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47" name="直線コネクタ 446">
          <a:extLst>
            <a:ext uri="{FF2B5EF4-FFF2-40B4-BE49-F238E27FC236}">
              <a16:creationId xmlns:a16="http://schemas.microsoft.com/office/drawing/2014/main" id="{C5CEB6C0-899E-4CB6-9D48-B8204F7F38C8}"/>
            </a:ext>
          </a:extLst>
        </xdr:cNvPr>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132097</xdr:rowOff>
    </xdr:from>
    <xdr:ext cx="469744" cy="259045"/>
    <xdr:sp macro="" textlink="">
      <xdr:nvSpPr>
        <xdr:cNvPr id="448" name="【市民会館】&#10;一人当たり面積平均値テキスト">
          <a:extLst>
            <a:ext uri="{FF2B5EF4-FFF2-40B4-BE49-F238E27FC236}">
              <a16:creationId xmlns:a16="http://schemas.microsoft.com/office/drawing/2014/main" id="{A0CA6C76-6B70-4CCF-96ED-932C753E6B80}"/>
            </a:ext>
          </a:extLst>
        </xdr:cNvPr>
        <xdr:cNvSpPr txBox="1"/>
      </xdr:nvSpPr>
      <xdr:spPr>
        <a:xfrm>
          <a:off x="10515600" y="1813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49" name="フローチャート: 判断 448">
          <a:extLst>
            <a:ext uri="{FF2B5EF4-FFF2-40B4-BE49-F238E27FC236}">
              <a16:creationId xmlns:a16="http://schemas.microsoft.com/office/drawing/2014/main" id="{3EB1D408-7BC7-4446-BC72-D9AD311F9C6A}"/>
            </a:ext>
          </a:extLst>
        </xdr:cNvPr>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50" name="フローチャート: 判断 449">
          <a:extLst>
            <a:ext uri="{FF2B5EF4-FFF2-40B4-BE49-F238E27FC236}">
              <a16:creationId xmlns:a16="http://schemas.microsoft.com/office/drawing/2014/main" id="{BE709ECD-3424-4591-84B1-E6BDBB574E12}"/>
            </a:ext>
          </a:extLst>
        </xdr:cNvPr>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51" name="フローチャート: 判断 450">
          <a:extLst>
            <a:ext uri="{FF2B5EF4-FFF2-40B4-BE49-F238E27FC236}">
              <a16:creationId xmlns:a16="http://schemas.microsoft.com/office/drawing/2014/main" id="{E84034AE-5CAB-4679-86A5-093CA32AE4AE}"/>
            </a:ext>
          </a:extLst>
        </xdr:cNvPr>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452" name="フローチャート: 判断 451">
          <a:extLst>
            <a:ext uri="{FF2B5EF4-FFF2-40B4-BE49-F238E27FC236}">
              <a16:creationId xmlns:a16="http://schemas.microsoft.com/office/drawing/2014/main" id="{1C6AF76C-BD2F-4980-8F68-9E372B7DAA1E}"/>
            </a:ext>
          </a:extLst>
        </xdr:cNvPr>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453" name="フローチャート: 判断 452">
          <a:extLst>
            <a:ext uri="{FF2B5EF4-FFF2-40B4-BE49-F238E27FC236}">
              <a16:creationId xmlns:a16="http://schemas.microsoft.com/office/drawing/2014/main" id="{16575AAD-686E-471B-B9E9-F2431CC896F0}"/>
            </a:ext>
          </a:extLst>
        </xdr:cNvPr>
        <xdr:cNvSpPr/>
      </xdr:nvSpPr>
      <xdr:spPr>
        <a:xfrm>
          <a:off x="6921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BCBBF99C-6121-4D0E-951D-B0BA259AB7A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4E811126-29AC-422F-AB97-7F447091376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032F399B-2E29-45AE-B49C-F450E5F921D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7" name="テキスト ボックス 456">
          <a:extLst>
            <a:ext uri="{FF2B5EF4-FFF2-40B4-BE49-F238E27FC236}">
              <a16:creationId xmlns:a16="http://schemas.microsoft.com/office/drawing/2014/main" id="{9D6101DF-3E6B-4F99-A761-65484526C5D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3551A382-CE3F-4B08-95E3-423EDB9C97A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126364</xdr:rowOff>
    </xdr:from>
    <xdr:to>
      <xdr:col>55</xdr:col>
      <xdr:colOff>50800</xdr:colOff>
      <xdr:row>107</xdr:row>
      <xdr:rowOff>56514</xdr:rowOff>
    </xdr:to>
    <xdr:sp macro="" textlink="">
      <xdr:nvSpPr>
        <xdr:cNvPr id="459" name="楕円 458">
          <a:extLst>
            <a:ext uri="{FF2B5EF4-FFF2-40B4-BE49-F238E27FC236}">
              <a16:creationId xmlns:a16="http://schemas.microsoft.com/office/drawing/2014/main" id="{D7DCFD29-6275-4D7D-9B1C-5C29469793CA}"/>
            </a:ext>
          </a:extLst>
        </xdr:cNvPr>
        <xdr:cNvSpPr/>
      </xdr:nvSpPr>
      <xdr:spPr>
        <a:xfrm>
          <a:off x="10426700" y="183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104791</xdr:rowOff>
    </xdr:from>
    <xdr:ext cx="469744" cy="259045"/>
    <xdr:sp macro="" textlink="">
      <xdr:nvSpPr>
        <xdr:cNvPr id="460" name="【市民会館】&#10;一人当たり面積該当値テキスト">
          <a:extLst>
            <a:ext uri="{FF2B5EF4-FFF2-40B4-BE49-F238E27FC236}">
              <a16:creationId xmlns:a16="http://schemas.microsoft.com/office/drawing/2014/main" id="{C57F7550-047C-4753-9B99-5FD613F2A94A}"/>
            </a:ext>
          </a:extLst>
        </xdr:cNvPr>
        <xdr:cNvSpPr txBox="1"/>
      </xdr:nvSpPr>
      <xdr:spPr>
        <a:xfrm>
          <a:off x="10515600" y="18278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124461</xdr:rowOff>
    </xdr:from>
    <xdr:to>
      <xdr:col>50</xdr:col>
      <xdr:colOff>165100</xdr:colOff>
      <xdr:row>107</xdr:row>
      <xdr:rowOff>54611</xdr:rowOff>
    </xdr:to>
    <xdr:sp macro="" textlink="">
      <xdr:nvSpPr>
        <xdr:cNvPr id="461" name="楕円 460">
          <a:extLst>
            <a:ext uri="{FF2B5EF4-FFF2-40B4-BE49-F238E27FC236}">
              <a16:creationId xmlns:a16="http://schemas.microsoft.com/office/drawing/2014/main" id="{FE28FA08-6744-4F9F-BDD5-53664CADD3D4}"/>
            </a:ext>
          </a:extLst>
        </xdr:cNvPr>
        <xdr:cNvSpPr/>
      </xdr:nvSpPr>
      <xdr:spPr>
        <a:xfrm>
          <a:off x="9588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3811</xdr:rowOff>
    </xdr:from>
    <xdr:to>
      <xdr:col>55</xdr:col>
      <xdr:colOff>0</xdr:colOff>
      <xdr:row>107</xdr:row>
      <xdr:rowOff>5714</xdr:rowOff>
    </xdr:to>
    <xdr:cxnSp macro="">
      <xdr:nvCxnSpPr>
        <xdr:cNvPr id="462" name="直線コネクタ 461">
          <a:extLst>
            <a:ext uri="{FF2B5EF4-FFF2-40B4-BE49-F238E27FC236}">
              <a16:creationId xmlns:a16="http://schemas.microsoft.com/office/drawing/2014/main" id="{7D4923D4-ECA8-405B-B2A7-C9A1C6EDCD80}"/>
            </a:ext>
          </a:extLst>
        </xdr:cNvPr>
        <xdr:cNvCxnSpPr/>
      </xdr:nvCxnSpPr>
      <xdr:spPr>
        <a:xfrm>
          <a:off x="9639300" y="18348961"/>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124461</xdr:rowOff>
    </xdr:from>
    <xdr:to>
      <xdr:col>46</xdr:col>
      <xdr:colOff>38100</xdr:colOff>
      <xdr:row>107</xdr:row>
      <xdr:rowOff>54611</xdr:rowOff>
    </xdr:to>
    <xdr:sp macro="" textlink="">
      <xdr:nvSpPr>
        <xdr:cNvPr id="463" name="楕円 462">
          <a:extLst>
            <a:ext uri="{FF2B5EF4-FFF2-40B4-BE49-F238E27FC236}">
              <a16:creationId xmlns:a16="http://schemas.microsoft.com/office/drawing/2014/main" id="{F3F08252-A62B-4E47-BD70-1F603F844BA9}"/>
            </a:ext>
          </a:extLst>
        </xdr:cNvPr>
        <xdr:cNvSpPr/>
      </xdr:nvSpPr>
      <xdr:spPr>
        <a:xfrm>
          <a:off x="8699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3811</xdr:rowOff>
    </xdr:from>
    <xdr:to>
      <xdr:col>50</xdr:col>
      <xdr:colOff>114300</xdr:colOff>
      <xdr:row>107</xdr:row>
      <xdr:rowOff>3811</xdr:rowOff>
    </xdr:to>
    <xdr:cxnSp macro="">
      <xdr:nvCxnSpPr>
        <xdr:cNvPr id="464" name="直線コネクタ 463">
          <a:extLst>
            <a:ext uri="{FF2B5EF4-FFF2-40B4-BE49-F238E27FC236}">
              <a16:creationId xmlns:a16="http://schemas.microsoft.com/office/drawing/2014/main" id="{74988D06-F09E-4690-ABB5-C022A8B699CF}"/>
            </a:ext>
          </a:extLst>
        </xdr:cNvPr>
        <xdr:cNvCxnSpPr/>
      </xdr:nvCxnSpPr>
      <xdr:spPr>
        <a:xfrm>
          <a:off x="8750300" y="18348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124461</xdr:rowOff>
    </xdr:from>
    <xdr:to>
      <xdr:col>41</xdr:col>
      <xdr:colOff>101600</xdr:colOff>
      <xdr:row>107</xdr:row>
      <xdr:rowOff>54611</xdr:rowOff>
    </xdr:to>
    <xdr:sp macro="" textlink="">
      <xdr:nvSpPr>
        <xdr:cNvPr id="465" name="楕円 464">
          <a:extLst>
            <a:ext uri="{FF2B5EF4-FFF2-40B4-BE49-F238E27FC236}">
              <a16:creationId xmlns:a16="http://schemas.microsoft.com/office/drawing/2014/main" id="{6048B422-D455-4D4C-A632-8B5A93C8CB6A}"/>
            </a:ext>
          </a:extLst>
        </xdr:cNvPr>
        <xdr:cNvSpPr/>
      </xdr:nvSpPr>
      <xdr:spPr>
        <a:xfrm>
          <a:off x="7810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3811</xdr:rowOff>
    </xdr:from>
    <xdr:to>
      <xdr:col>45</xdr:col>
      <xdr:colOff>177800</xdr:colOff>
      <xdr:row>107</xdr:row>
      <xdr:rowOff>3811</xdr:rowOff>
    </xdr:to>
    <xdr:cxnSp macro="">
      <xdr:nvCxnSpPr>
        <xdr:cNvPr id="466" name="直線コネクタ 465">
          <a:extLst>
            <a:ext uri="{FF2B5EF4-FFF2-40B4-BE49-F238E27FC236}">
              <a16:creationId xmlns:a16="http://schemas.microsoft.com/office/drawing/2014/main" id="{EC9FC143-CC1E-46E4-ADEA-0C0F753A1DB3}"/>
            </a:ext>
          </a:extLst>
        </xdr:cNvPr>
        <xdr:cNvCxnSpPr/>
      </xdr:nvCxnSpPr>
      <xdr:spPr>
        <a:xfrm>
          <a:off x="7861300" y="18348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124461</xdr:rowOff>
    </xdr:from>
    <xdr:to>
      <xdr:col>36</xdr:col>
      <xdr:colOff>165100</xdr:colOff>
      <xdr:row>107</xdr:row>
      <xdr:rowOff>54611</xdr:rowOff>
    </xdr:to>
    <xdr:sp macro="" textlink="">
      <xdr:nvSpPr>
        <xdr:cNvPr id="467" name="楕円 466">
          <a:extLst>
            <a:ext uri="{FF2B5EF4-FFF2-40B4-BE49-F238E27FC236}">
              <a16:creationId xmlns:a16="http://schemas.microsoft.com/office/drawing/2014/main" id="{FC720BFD-3C4F-494C-B3C0-BCC8A2550F9F}"/>
            </a:ext>
          </a:extLst>
        </xdr:cNvPr>
        <xdr:cNvSpPr/>
      </xdr:nvSpPr>
      <xdr:spPr>
        <a:xfrm>
          <a:off x="6921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3811</xdr:rowOff>
    </xdr:from>
    <xdr:to>
      <xdr:col>41</xdr:col>
      <xdr:colOff>50800</xdr:colOff>
      <xdr:row>107</xdr:row>
      <xdr:rowOff>3811</xdr:rowOff>
    </xdr:to>
    <xdr:cxnSp macro="">
      <xdr:nvCxnSpPr>
        <xdr:cNvPr id="468" name="直線コネクタ 467">
          <a:extLst>
            <a:ext uri="{FF2B5EF4-FFF2-40B4-BE49-F238E27FC236}">
              <a16:creationId xmlns:a16="http://schemas.microsoft.com/office/drawing/2014/main" id="{704CCB96-4121-4C33-96E3-34F39B1B2B4C}"/>
            </a:ext>
          </a:extLst>
        </xdr:cNvPr>
        <xdr:cNvCxnSpPr/>
      </xdr:nvCxnSpPr>
      <xdr:spPr>
        <a:xfrm>
          <a:off x="6972300" y="18348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57802</xdr:rowOff>
    </xdr:from>
    <xdr:ext cx="469744" cy="259045"/>
    <xdr:sp macro="" textlink="">
      <xdr:nvSpPr>
        <xdr:cNvPr id="469" name="n_1aveValue【市民会館】&#10;一人当たり面積">
          <a:extLst>
            <a:ext uri="{FF2B5EF4-FFF2-40B4-BE49-F238E27FC236}">
              <a16:creationId xmlns:a16="http://schemas.microsoft.com/office/drawing/2014/main" id="{3ADB1EE9-8069-48BF-B834-CA19CEC25C0E}"/>
            </a:ext>
          </a:extLst>
        </xdr:cNvPr>
        <xdr:cNvSpPr txBox="1"/>
      </xdr:nvSpPr>
      <xdr:spPr>
        <a:xfrm>
          <a:off x="93917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50182</xdr:rowOff>
    </xdr:from>
    <xdr:ext cx="469744" cy="259045"/>
    <xdr:sp macro="" textlink="">
      <xdr:nvSpPr>
        <xdr:cNvPr id="470" name="n_2aveValue【市民会館】&#10;一人当たり面積">
          <a:extLst>
            <a:ext uri="{FF2B5EF4-FFF2-40B4-BE49-F238E27FC236}">
              <a16:creationId xmlns:a16="http://schemas.microsoft.com/office/drawing/2014/main" id="{2D7974E5-4B21-4539-BD88-E453F763C57F}"/>
            </a:ext>
          </a:extLst>
        </xdr:cNvPr>
        <xdr:cNvSpPr txBox="1"/>
      </xdr:nvSpPr>
      <xdr:spPr>
        <a:xfrm>
          <a:off x="8515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46372</xdr:rowOff>
    </xdr:from>
    <xdr:ext cx="469744" cy="259045"/>
    <xdr:sp macro="" textlink="">
      <xdr:nvSpPr>
        <xdr:cNvPr id="471" name="n_3aveValue【市民会館】&#10;一人当たり面積">
          <a:extLst>
            <a:ext uri="{FF2B5EF4-FFF2-40B4-BE49-F238E27FC236}">
              <a16:creationId xmlns:a16="http://schemas.microsoft.com/office/drawing/2014/main" id="{D7A30FD8-7214-4973-A00E-7F17306865EF}"/>
            </a:ext>
          </a:extLst>
        </xdr:cNvPr>
        <xdr:cNvSpPr txBox="1"/>
      </xdr:nvSpPr>
      <xdr:spPr>
        <a:xfrm>
          <a:off x="7626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63516</xdr:rowOff>
    </xdr:from>
    <xdr:ext cx="469744" cy="259045"/>
    <xdr:sp macro="" textlink="">
      <xdr:nvSpPr>
        <xdr:cNvPr id="472" name="n_4aveValue【市民会館】&#10;一人当たり面積">
          <a:extLst>
            <a:ext uri="{FF2B5EF4-FFF2-40B4-BE49-F238E27FC236}">
              <a16:creationId xmlns:a16="http://schemas.microsoft.com/office/drawing/2014/main" id="{C1B34472-6E02-4080-AE69-F3339FD22804}"/>
            </a:ext>
          </a:extLst>
        </xdr:cNvPr>
        <xdr:cNvSpPr txBox="1"/>
      </xdr:nvSpPr>
      <xdr:spPr>
        <a:xfrm>
          <a:off x="6737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45738</xdr:rowOff>
    </xdr:from>
    <xdr:ext cx="469744" cy="259045"/>
    <xdr:sp macro="" textlink="">
      <xdr:nvSpPr>
        <xdr:cNvPr id="473" name="n_1mainValue【市民会館】&#10;一人当たり面積">
          <a:extLst>
            <a:ext uri="{FF2B5EF4-FFF2-40B4-BE49-F238E27FC236}">
              <a16:creationId xmlns:a16="http://schemas.microsoft.com/office/drawing/2014/main" id="{2BC88818-5403-48FA-864C-15BD763849FD}"/>
            </a:ext>
          </a:extLst>
        </xdr:cNvPr>
        <xdr:cNvSpPr txBox="1"/>
      </xdr:nvSpPr>
      <xdr:spPr>
        <a:xfrm>
          <a:off x="93917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45738</xdr:rowOff>
    </xdr:from>
    <xdr:ext cx="469744" cy="259045"/>
    <xdr:sp macro="" textlink="">
      <xdr:nvSpPr>
        <xdr:cNvPr id="474" name="n_2mainValue【市民会館】&#10;一人当たり面積">
          <a:extLst>
            <a:ext uri="{FF2B5EF4-FFF2-40B4-BE49-F238E27FC236}">
              <a16:creationId xmlns:a16="http://schemas.microsoft.com/office/drawing/2014/main" id="{0F3619EA-D3BD-4D13-8019-66B35FE87D97}"/>
            </a:ext>
          </a:extLst>
        </xdr:cNvPr>
        <xdr:cNvSpPr txBox="1"/>
      </xdr:nvSpPr>
      <xdr:spPr>
        <a:xfrm>
          <a:off x="85154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45738</xdr:rowOff>
    </xdr:from>
    <xdr:ext cx="469744" cy="259045"/>
    <xdr:sp macro="" textlink="">
      <xdr:nvSpPr>
        <xdr:cNvPr id="475" name="n_3mainValue【市民会館】&#10;一人当たり面積">
          <a:extLst>
            <a:ext uri="{FF2B5EF4-FFF2-40B4-BE49-F238E27FC236}">
              <a16:creationId xmlns:a16="http://schemas.microsoft.com/office/drawing/2014/main" id="{8C15829C-14C6-495D-AA4E-97FD995F3331}"/>
            </a:ext>
          </a:extLst>
        </xdr:cNvPr>
        <xdr:cNvSpPr txBox="1"/>
      </xdr:nvSpPr>
      <xdr:spPr>
        <a:xfrm>
          <a:off x="76264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45738</xdr:rowOff>
    </xdr:from>
    <xdr:ext cx="469744" cy="259045"/>
    <xdr:sp macro="" textlink="">
      <xdr:nvSpPr>
        <xdr:cNvPr id="476" name="n_4mainValue【市民会館】&#10;一人当たり面積">
          <a:extLst>
            <a:ext uri="{FF2B5EF4-FFF2-40B4-BE49-F238E27FC236}">
              <a16:creationId xmlns:a16="http://schemas.microsoft.com/office/drawing/2014/main" id="{A2D22222-0C43-49BF-AD35-028B202A77DF}"/>
            </a:ext>
          </a:extLst>
        </xdr:cNvPr>
        <xdr:cNvSpPr txBox="1"/>
      </xdr:nvSpPr>
      <xdr:spPr>
        <a:xfrm>
          <a:off x="67374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7" name="正方形/長方形 476">
          <a:extLst>
            <a:ext uri="{FF2B5EF4-FFF2-40B4-BE49-F238E27FC236}">
              <a16:creationId xmlns:a16="http://schemas.microsoft.com/office/drawing/2014/main" id="{4B74FA75-D567-41AE-B663-12FE1A45E2B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8" name="正方形/長方形 477">
          <a:extLst>
            <a:ext uri="{FF2B5EF4-FFF2-40B4-BE49-F238E27FC236}">
              <a16:creationId xmlns:a16="http://schemas.microsoft.com/office/drawing/2014/main" id="{D5A0F1FC-3B1C-4CD0-AF2D-94EC8833CF0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9" name="正方形/長方形 478">
          <a:extLst>
            <a:ext uri="{FF2B5EF4-FFF2-40B4-BE49-F238E27FC236}">
              <a16:creationId xmlns:a16="http://schemas.microsoft.com/office/drawing/2014/main" id="{0CF2E9E1-0633-4673-B7EA-4A71AF9CADE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0" name="正方形/長方形 479">
          <a:extLst>
            <a:ext uri="{FF2B5EF4-FFF2-40B4-BE49-F238E27FC236}">
              <a16:creationId xmlns:a16="http://schemas.microsoft.com/office/drawing/2014/main" id="{7E2536EB-282E-4D83-B6F7-74A46F53C39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1" name="正方形/長方形 480">
          <a:extLst>
            <a:ext uri="{FF2B5EF4-FFF2-40B4-BE49-F238E27FC236}">
              <a16:creationId xmlns:a16="http://schemas.microsoft.com/office/drawing/2014/main" id="{258D6C48-CCE8-49E8-A15C-6B899DD37A7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2" name="正方形/長方形 481">
          <a:extLst>
            <a:ext uri="{FF2B5EF4-FFF2-40B4-BE49-F238E27FC236}">
              <a16:creationId xmlns:a16="http://schemas.microsoft.com/office/drawing/2014/main" id="{E76D7044-6067-47FC-B85B-66BF6EB35A9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3" name="正方形/長方形 482">
          <a:extLst>
            <a:ext uri="{FF2B5EF4-FFF2-40B4-BE49-F238E27FC236}">
              <a16:creationId xmlns:a16="http://schemas.microsoft.com/office/drawing/2014/main" id="{70BECA90-1C56-4814-B91A-80811696E88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4" name="正方形/長方形 483">
          <a:extLst>
            <a:ext uri="{FF2B5EF4-FFF2-40B4-BE49-F238E27FC236}">
              <a16:creationId xmlns:a16="http://schemas.microsoft.com/office/drawing/2014/main" id="{FFDF0411-746E-488A-8494-306EDFB8F2C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5" name="テキスト ボックス 484">
          <a:extLst>
            <a:ext uri="{FF2B5EF4-FFF2-40B4-BE49-F238E27FC236}">
              <a16:creationId xmlns:a16="http://schemas.microsoft.com/office/drawing/2014/main" id="{4CD219DD-BBB8-49A1-8B3B-B43392AEB30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6" name="直線コネクタ 485">
          <a:extLst>
            <a:ext uri="{FF2B5EF4-FFF2-40B4-BE49-F238E27FC236}">
              <a16:creationId xmlns:a16="http://schemas.microsoft.com/office/drawing/2014/main" id="{8E1987FC-8076-4314-BC34-EA6891DB76D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7" name="テキスト ボックス 486">
          <a:extLst>
            <a:ext uri="{FF2B5EF4-FFF2-40B4-BE49-F238E27FC236}">
              <a16:creationId xmlns:a16="http://schemas.microsoft.com/office/drawing/2014/main" id="{BAE2B26F-161F-4090-BCEB-6D01189700B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8" name="直線コネクタ 487">
          <a:extLst>
            <a:ext uri="{FF2B5EF4-FFF2-40B4-BE49-F238E27FC236}">
              <a16:creationId xmlns:a16="http://schemas.microsoft.com/office/drawing/2014/main" id="{A4812431-3EC9-4263-BC07-42459429951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9" name="テキスト ボックス 488">
          <a:extLst>
            <a:ext uri="{FF2B5EF4-FFF2-40B4-BE49-F238E27FC236}">
              <a16:creationId xmlns:a16="http://schemas.microsoft.com/office/drawing/2014/main" id="{83F6FA85-062A-424A-9593-A81C5B7392FC}"/>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0" name="直線コネクタ 489">
          <a:extLst>
            <a:ext uri="{FF2B5EF4-FFF2-40B4-BE49-F238E27FC236}">
              <a16:creationId xmlns:a16="http://schemas.microsoft.com/office/drawing/2014/main" id="{000C7987-C1F8-4E2F-845D-DA9A5906012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1" name="テキスト ボックス 490">
          <a:extLst>
            <a:ext uri="{FF2B5EF4-FFF2-40B4-BE49-F238E27FC236}">
              <a16:creationId xmlns:a16="http://schemas.microsoft.com/office/drawing/2014/main" id="{1807D193-D7C6-4286-A453-6BF4F269304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2" name="直線コネクタ 491">
          <a:extLst>
            <a:ext uri="{FF2B5EF4-FFF2-40B4-BE49-F238E27FC236}">
              <a16:creationId xmlns:a16="http://schemas.microsoft.com/office/drawing/2014/main" id="{C1227C23-0F16-49E9-88B9-6CBF27ED760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3" name="テキスト ボックス 492">
          <a:extLst>
            <a:ext uri="{FF2B5EF4-FFF2-40B4-BE49-F238E27FC236}">
              <a16:creationId xmlns:a16="http://schemas.microsoft.com/office/drawing/2014/main" id="{B5998989-C58A-4D47-BAF4-ABB088AC92BD}"/>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4" name="直線コネクタ 493">
          <a:extLst>
            <a:ext uri="{FF2B5EF4-FFF2-40B4-BE49-F238E27FC236}">
              <a16:creationId xmlns:a16="http://schemas.microsoft.com/office/drawing/2014/main" id="{1E60EFE8-BF1D-41AA-ABFE-DA81C1E3AB09}"/>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5" name="テキスト ボックス 494">
          <a:extLst>
            <a:ext uri="{FF2B5EF4-FFF2-40B4-BE49-F238E27FC236}">
              <a16:creationId xmlns:a16="http://schemas.microsoft.com/office/drawing/2014/main" id="{C519C519-DC08-47F2-84E4-A70BBCF1899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6" name="直線コネクタ 495">
          <a:extLst>
            <a:ext uri="{FF2B5EF4-FFF2-40B4-BE49-F238E27FC236}">
              <a16:creationId xmlns:a16="http://schemas.microsoft.com/office/drawing/2014/main" id="{4A948256-7BB5-4602-B3C9-DFF26711F7F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7" name="テキスト ボックス 496">
          <a:extLst>
            <a:ext uri="{FF2B5EF4-FFF2-40B4-BE49-F238E27FC236}">
              <a16:creationId xmlns:a16="http://schemas.microsoft.com/office/drawing/2014/main" id="{990DD97A-7600-4B39-954F-AC120593DAD8}"/>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8" name="直線コネクタ 497">
          <a:extLst>
            <a:ext uri="{FF2B5EF4-FFF2-40B4-BE49-F238E27FC236}">
              <a16:creationId xmlns:a16="http://schemas.microsoft.com/office/drawing/2014/main" id="{9FD7B875-1F76-4464-BC3B-3B56F529BBC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9" name="テキスト ボックス 498">
          <a:extLst>
            <a:ext uri="{FF2B5EF4-FFF2-40B4-BE49-F238E27FC236}">
              <a16:creationId xmlns:a16="http://schemas.microsoft.com/office/drawing/2014/main" id="{18E40D84-BCA6-4FD7-B1FB-D9E08F95928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0" name="【一般廃棄物処理施設】&#10;有形固定資産減価償却率グラフ枠">
          <a:extLst>
            <a:ext uri="{FF2B5EF4-FFF2-40B4-BE49-F238E27FC236}">
              <a16:creationId xmlns:a16="http://schemas.microsoft.com/office/drawing/2014/main" id="{BE6059E5-D901-4C65-B11C-4DCEE9FB8DF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501" name="直線コネクタ 500">
          <a:extLst>
            <a:ext uri="{FF2B5EF4-FFF2-40B4-BE49-F238E27FC236}">
              <a16:creationId xmlns:a16="http://schemas.microsoft.com/office/drawing/2014/main" id="{297F9380-02D3-49BD-84AD-F1024EBC63E3}"/>
            </a:ext>
          </a:extLst>
        </xdr:cNvPr>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502" name="【一般廃棄物処理施設】&#10;有形固定資産減価償却率最小値テキスト">
          <a:extLst>
            <a:ext uri="{FF2B5EF4-FFF2-40B4-BE49-F238E27FC236}">
              <a16:creationId xmlns:a16="http://schemas.microsoft.com/office/drawing/2014/main" id="{A13FFE97-EB29-4E78-B3AE-4D41073089BC}"/>
            </a:ext>
          </a:extLst>
        </xdr:cNvPr>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503" name="直線コネクタ 502">
          <a:extLst>
            <a:ext uri="{FF2B5EF4-FFF2-40B4-BE49-F238E27FC236}">
              <a16:creationId xmlns:a16="http://schemas.microsoft.com/office/drawing/2014/main" id="{4608AB8A-B13C-4F5A-AF9E-138B4360A92B}"/>
            </a:ext>
          </a:extLst>
        </xdr:cNvPr>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504" name="【一般廃棄物処理施設】&#10;有形固定資産減価償却率最大値テキスト">
          <a:extLst>
            <a:ext uri="{FF2B5EF4-FFF2-40B4-BE49-F238E27FC236}">
              <a16:creationId xmlns:a16="http://schemas.microsoft.com/office/drawing/2014/main" id="{8282A087-1EBA-4445-AEE1-4AA1447AE4A0}"/>
            </a:ext>
          </a:extLst>
        </xdr:cNvPr>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505" name="直線コネクタ 504">
          <a:extLst>
            <a:ext uri="{FF2B5EF4-FFF2-40B4-BE49-F238E27FC236}">
              <a16:creationId xmlns:a16="http://schemas.microsoft.com/office/drawing/2014/main" id="{2D04B95F-60EF-445A-BDD8-C4592E73A1B8}"/>
            </a:ext>
          </a:extLst>
        </xdr:cNvPr>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59707</xdr:rowOff>
    </xdr:from>
    <xdr:ext cx="405111" cy="259045"/>
    <xdr:sp macro="" textlink="">
      <xdr:nvSpPr>
        <xdr:cNvPr id="506" name="【一般廃棄物処理施設】&#10;有形固定資産減価償却率平均値テキスト">
          <a:extLst>
            <a:ext uri="{FF2B5EF4-FFF2-40B4-BE49-F238E27FC236}">
              <a16:creationId xmlns:a16="http://schemas.microsoft.com/office/drawing/2014/main" id="{F94EC9AA-5CF3-42C5-A50F-EB77F28A3C1A}"/>
            </a:ext>
          </a:extLst>
        </xdr:cNvPr>
        <xdr:cNvSpPr txBox="1"/>
      </xdr:nvSpPr>
      <xdr:spPr>
        <a:xfrm>
          <a:off x="16357600" y="623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507" name="フローチャート: 判断 506">
          <a:extLst>
            <a:ext uri="{FF2B5EF4-FFF2-40B4-BE49-F238E27FC236}">
              <a16:creationId xmlns:a16="http://schemas.microsoft.com/office/drawing/2014/main" id="{6DE54743-EEFF-4B7D-8E31-2F5544AE12AC}"/>
            </a:ext>
          </a:extLst>
        </xdr:cNvPr>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508" name="フローチャート: 判断 507">
          <a:extLst>
            <a:ext uri="{FF2B5EF4-FFF2-40B4-BE49-F238E27FC236}">
              <a16:creationId xmlns:a16="http://schemas.microsoft.com/office/drawing/2014/main" id="{00AAC9DE-57E9-4649-95F1-C4AF4D7126A2}"/>
            </a:ext>
          </a:extLst>
        </xdr:cNvPr>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509" name="フローチャート: 判断 508">
          <a:extLst>
            <a:ext uri="{FF2B5EF4-FFF2-40B4-BE49-F238E27FC236}">
              <a16:creationId xmlns:a16="http://schemas.microsoft.com/office/drawing/2014/main" id="{C52B9555-31C5-465D-B5A9-A3ABD5228A93}"/>
            </a:ext>
          </a:extLst>
        </xdr:cNvPr>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510" name="フローチャート: 判断 509">
          <a:extLst>
            <a:ext uri="{FF2B5EF4-FFF2-40B4-BE49-F238E27FC236}">
              <a16:creationId xmlns:a16="http://schemas.microsoft.com/office/drawing/2014/main" id="{BDD7C831-5878-4F2A-9EF9-E980D8BD4C73}"/>
            </a:ext>
          </a:extLst>
        </xdr:cNvPr>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511" name="フローチャート: 判断 510">
          <a:extLst>
            <a:ext uri="{FF2B5EF4-FFF2-40B4-BE49-F238E27FC236}">
              <a16:creationId xmlns:a16="http://schemas.microsoft.com/office/drawing/2014/main" id="{E1A33DDC-E8A1-4B93-A9F0-73BA009388A1}"/>
            </a:ext>
          </a:extLst>
        </xdr:cNvPr>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5F084243-B508-4030-B7B4-4DC8BCBF73C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B93FA420-6517-47DA-AEFB-15706842BCF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12560F4B-7FDB-4B2A-8263-7C26893CE7D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B680C3D6-6457-4F40-941D-A36F54118F7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82D3C708-1093-4E76-8A3D-BFC23F8F348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xdr:rowOff>
    </xdr:from>
    <xdr:to>
      <xdr:col>85</xdr:col>
      <xdr:colOff>177800</xdr:colOff>
      <xdr:row>38</xdr:row>
      <xdr:rowOff>106045</xdr:rowOff>
    </xdr:to>
    <xdr:sp macro="" textlink="">
      <xdr:nvSpPr>
        <xdr:cNvPr id="517" name="楕円 516">
          <a:extLst>
            <a:ext uri="{FF2B5EF4-FFF2-40B4-BE49-F238E27FC236}">
              <a16:creationId xmlns:a16="http://schemas.microsoft.com/office/drawing/2014/main" id="{51431B00-BD5C-426A-9B36-9C9D13772241}"/>
            </a:ext>
          </a:extLst>
        </xdr:cNvPr>
        <xdr:cNvSpPr/>
      </xdr:nvSpPr>
      <xdr:spPr>
        <a:xfrm>
          <a:off x="162687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154322</xdr:rowOff>
    </xdr:from>
    <xdr:ext cx="405111" cy="259045"/>
    <xdr:sp macro="" textlink="">
      <xdr:nvSpPr>
        <xdr:cNvPr id="518" name="【一般廃棄物処理施設】&#10;有形固定資産減価償却率該当値テキスト">
          <a:extLst>
            <a:ext uri="{FF2B5EF4-FFF2-40B4-BE49-F238E27FC236}">
              <a16:creationId xmlns:a16="http://schemas.microsoft.com/office/drawing/2014/main" id="{006A50C0-F47D-459F-80CD-ECAC9EB1FD98}"/>
            </a:ext>
          </a:extLst>
        </xdr:cNvPr>
        <xdr:cNvSpPr txBox="1"/>
      </xdr:nvSpPr>
      <xdr:spPr>
        <a:xfrm>
          <a:off x="16357600"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118745</xdr:rowOff>
    </xdr:from>
    <xdr:to>
      <xdr:col>81</xdr:col>
      <xdr:colOff>101600</xdr:colOff>
      <xdr:row>38</xdr:row>
      <xdr:rowOff>48895</xdr:rowOff>
    </xdr:to>
    <xdr:sp macro="" textlink="">
      <xdr:nvSpPr>
        <xdr:cNvPr id="519" name="楕円 518">
          <a:extLst>
            <a:ext uri="{FF2B5EF4-FFF2-40B4-BE49-F238E27FC236}">
              <a16:creationId xmlns:a16="http://schemas.microsoft.com/office/drawing/2014/main" id="{68B0A65F-F2A1-41CD-A86C-333F4ACE8375}"/>
            </a:ext>
          </a:extLst>
        </xdr:cNvPr>
        <xdr:cNvSpPr/>
      </xdr:nvSpPr>
      <xdr:spPr>
        <a:xfrm>
          <a:off x="15430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169545</xdr:rowOff>
    </xdr:from>
    <xdr:to>
      <xdr:col>85</xdr:col>
      <xdr:colOff>127000</xdr:colOff>
      <xdr:row>38</xdr:row>
      <xdr:rowOff>55245</xdr:rowOff>
    </xdr:to>
    <xdr:cxnSp macro="">
      <xdr:nvCxnSpPr>
        <xdr:cNvPr id="520" name="直線コネクタ 519">
          <a:extLst>
            <a:ext uri="{FF2B5EF4-FFF2-40B4-BE49-F238E27FC236}">
              <a16:creationId xmlns:a16="http://schemas.microsoft.com/office/drawing/2014/main" id="{E0FEF1D0-592F-4F58-897E-1A069191CED7}"/>
            </a:ext>
          </a:extLst>
        </xdr:cNvPr>
        <xdr:cNvCxnSpPr/>
      </xdr:nvCxnSpPr>
      <xdr:spPr>
        <a:xfrm>
          <a:off x="15481300" y="651319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122555</xdr:rowOff>
    </xdr:from>
    <xdr:to>
      <xdr:col>76</xdr:col>
      <xdr:colOff>165100</xdr:colOff>
      <xdr:row>38</xdr:row>
      <xdr:rowOff>52705</xdr:rowOff>
    </xdr:to>
    <xdr:sp macro="" textlink="">
      <xdr:nvSpPr>
        <xdr:cNvPr id="521" name="楕円 520">
          <a:extLst>
            <a:ext uri="{FF2B5EF4-FFF2-40B4-BE49-F238E27FC236}">
              <a16:creationId xmlns:a16="http://schemas.microsoft.com/office/drawing/2014/main" id="{E5DBAE4C-17ED-4CF8-A75F-C909BB00AFFE}"/>
            </a:ext>
          </a:extLst>
        </xdr:cNvPr>
        <xdr:cNvSpPr/>
      </xdr:nvSpPr>
      <xdr:spPr>
        <a:xfrm>
          <a:off x="14541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169545</xdr:rowOff>
    </xdr:from>
    <xdr:to>
      <xdr:col>81</xdr:col>
      <xdr:colOff>50800</xdr:colOff>
      <xdr:row>38</xdr:row>
      <xdr:rowOff>1905</xdr:rowOff>
    </xdr:to>
    <xdr:cxnSp macro="">
      <xdr:nvCxnSpPr>
        <xdr:cNvPr id="522" name="直線コネクタ 521">
          <a:extLst>
            <a:ext uri="{FF2B5EF4-FFF2-40B4-BE49-F238E27FC236}">
              <a16:creationId xmlns:a16="http://schemas.microsoft.com/office/drawing/2014/main" id="{FCC64E5C-AE40-48AA-A9BA-7A54B77F3D58}"/>
            </a:ext>
          </a:extLst>
        </xdr:cNvPr>
        <xdr:cNvCxnSpPr/>
      </xdr:nvCxnSpPr>
      <xdr:spPr>
        <a:xfrm flipV="1">
          <a:off x="14592300" y="65131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73025</xdr:rowOff>
    </xdr:from>
    <xdr:to>
      <xdr:col>72</xdr:col>
      <xdr:colOff>38100</xdr:colOff>
      <xdr:row>38</xdr:row>
      <xdr:rowOff>3175</xdr:rowOff>
    </xdr:to>
    <xdr:sp macro="" textlink="">
      <xdr:nvSpPr>
        <xdr:cNvPr id="523" name="楕円 522">
          <a:extLst>
            <a:ext uri="{FF2B5EF4-FFF2-40B4-BE49-F238E27FC236}">
              <a16:creationId xmlns:a16="http://schemas.microsoft.com/office/drawing/2014/main" id="{DBD1A172-DB94-467E-8514-E0CCA4F1BBC1}"/>
            </a:ext>
          </a:extLst>
        </xdr:cNvPr>
        <xdr:cNvSpPr/>
      </xdr:nvSpPr>
      <xdr:spPr>
        <a:xfrm>
          <a:off x="13652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123825</xdr:rowOff>
    </xdr:from>
    <xdr:to>
      <xdr:col>76</xdr:col>
      <xdr:colOff>114300</xdr:colOff>
      <xdr:row>38</xdr:row>
      <xdr:rowOff>1905</xdr:rowOff>
    </xdr:to>
    <xdr:cxnSp macro="">
      <xdr:nvCxnSpPr>
        <xdr:cNvPr id="524" name="直線コネクタ 523">
          <a:extLst>
            <a:ext uri="{FF2B5EF4-FFF2-40B4-BE49-F238E27FC236}">
              <a16:creationId xmlns:a16="http://schemas.microsoft.com/office/drawing/2014/main" id="{D660C07C-4F78-4DBD-9C0E-84E9430094E3}"/>
            </a:ext>
          </a:extLst>
        </xdr:cNvPr>
        <xdr:cNvCxnSpPr/>
      </xdr:nvCxnSpPr>
      <xdr:spPr>
        <a:xfrm>
          <a:off x="13703300" y="646747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525" name="n_1aveValue【一般廃棄物処理施設】&#10;有形固定資産減価償却率">
          <a:extLst>
            <a:ext uri="{FF2B5EF4-FFF2-40B4-BE49-F238E27FC236}">
              <a16:creationId xmlns:a16="http://schemas.microsoft.com/office/drawing/2014/main" id="{2FCE8D99-29FE-4D35-9F07-427C7C3EF029}"/>
            </a:ext>
          </a:extLst>
        </xdr:cNvPr>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526" name="n_2aveValue【一般廃棄物処理施設】&#10;有形固定資産減価償却率">
          <a:extLst>
            <a:ext uri="{FF2B5EF4-FFF2-40B4-BE49-F238E27FC236}">
              <a16:creationId xmlns:a16="http://schemas.microsoft.com/office/drawing/2014/main" id="{48E88898-C8C1-485C-A41A-83F8385E1AA3}"/>
            </a:ext>
          </a:extLst>
        </xdr:cNvPr>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145432</xdr:rowOff>
    </xdr:from>
    <xdr:ext cx="405111" cy="259045"/>
    <xdr:sp macro="" textlink="">
      <xdr:nvSpPr>
        <xdr:cNvPr id="527" name="n_3aveValue【一般廃棄物処理施設】&#10;有形固定資産減価償却率">
          <a:extLst>
            <a:ext uri="{FF2B5EF4-FFF2-40B4-BE49-F238E27FC236}">
              <a16:creationId xmlns:a16="http://schemas.microsoft.com/office/drawing/2014/main" id="{BAB1CCF8-FC47-44E9-9EB4-555B2F79AADD}"/>
            </a:ext>
          </a:extLst>
        </xdr:cNvPr>
        <xdr:cNvSpPr txBox="1"/>
      </xdr:nvSpPr>
      <xdr:spPr>
        <a:xfrm>
          <a:off x="13500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158767</xdr:rowOff>
    </xdr:from>
    <xdr:ext cx="405111" cy="259045"/>
    <xdr:sp macro="" textlink="">
      <xdr:nvSpPr>
        <xdr:cNvPr id="528" name="n_4aveValue【一般廃棄物処理施設】&#10;有形固定資産減価償却率">
          <a:extLst>
            <a:ext uri="{FF2B5EF4-FFF2-40B4-BE49-F238E27FC236}">
              <a16:creationId xmlns:a16="http://schemas.microsoft.com/office/drawing/2014/main" id="{7EC81BB7-E646-48A3-AA34-FBC64F5D3510}"/>
            </a:ext>
          </a:extLst>
        </xdr:cNvPr>
        <xdr:cNvSpPr txBox="1"/>
      </xdr:nvSpPr>
      <xdr:spPr>
        <a:xfrm>
          <a:off x="12611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40022</xdr:rowOff>
    </xdr:from>
    <xdr:ext cx="405111" cy="259045"/>
    <xdr:sp macro="" textlink="">
      <xdr:nvSpPr>
        <xdr:cNvPr id="529" name="n_1mainValue【一般廃棄物処理施設】&#10;有形固定資産減価償却率">
          <a:extLst>
            <a:ext uri="{FF2B5EF4-FFF2-40B4-BE49-F238E27FC236}">
              <a16:creationId xmlns:a16="http://schemas.microsoft.com/office/drawing/2014/main" id="{18442C87-1464-49DF-B04B-463389ECFCB3}"/>
            </a:ext>
          </a:extLst>
        </xdr:cNvPr>
        <xdr:cNvSpPr txBox="1"/>
      </xdr:nvSpPr>
      <xdr:spPr>
        <a:xfrm>
          <a:off x="1526604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43832</xdr:rowOff>
    </xdr:from>
    <xdr:ext cx="405111" cy="259045"/>
    <xdr:sp macro="" textlink="">
      <xdr:nvSpPr>
        <xdr:cNvPr id="530" name="n_2mainValue【一般廃棄物処理施設】&#10;有形固定資産減価償却率">
          <a:extLst>
            <a:ext uri="{FF2B5EF4-FFF2-40B4-BE49-F238E27FC236}">
              <a16:creationId xmlns:a16="http://schemas.microsoft.com/office/drawing/2014/main" id="{5C632893-68FF-41D4-8527-4A29E541F4B9}"/>
            </a:ext>
          </a:extLst>
        </xdr:cNvPr>
        <xdr:cNvSpPr txBox="1"/>
      </xdr:nvSpPr>
      <xdr:spPr>
        <a:xfrm>
          <a:off x="14389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165752</xdr:rowOff>
    </xdr:from>
    <xdr:ext cx="405111" cy="259045"/>
    <xdr:sp macro="" textlink="">
      <xdr:nvSpPr>
        <xdr:cNvPr id="531" name="n_3mainValue【一般廃棄物処理施設】&#10;有形固定資産減価償却率">
          <a:extLst>
            <a:ext uri="{FF2B5EF4-FFF2-40B4-BE49-F238E27FC236}">
              <a16:creationId xmlns:a16="http://schemas.microsoft.com/office/drawing/2014/main" id="{53A382E6-D5ED-4EA4-AAE3-7C317D3C7078}"/>
            </a:ext>
          </a:extLst>
        </xdr:cNvPr>
        <xdr:cNvSpPr txBox="1"/>
      </xdr:nvSpPr>
      <xdr:spPr>
        <a:xfrm>
          <a:off x="13500744"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2" name="正方形/長方形 531">
          <a:extLst>
            <a:ext uri="{FF2B5EF4-FFF2-40B4-BE49-F238E27FC236}">
              <a16:creationId xmlns:a16="http://schemas.microsoft.com/office/drawing/2014/main" id="{01BD5EBF-475B-4EE5-AE8E-5BFAB4CB0AD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3" name="正方形/長方形 532">
          <a:extLst>
            <a:ext uri="{FF2B5EF4-FFF2-40B4-BE49-F238E27FC236}">
              <a16:creationId xmlns:a16="http://schemas.microsoft.com/office/drawing/2014/main" id="{5F1182A3-D404-494F-98CD-6232256F51C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4" name="正方形/長方形 533">
          <a:extLst>
            <a:ext uri="{FF2B5EF4-FFF2-40B4-BE49-F238E27FC236}">
              <a16:creationId xmlns:a16="http://schemas.microsoft.com/office/drawing/2014/main" id="{FC803A5D-AB24-45F4-B43A-05D930080DD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5" name="正方形/長方形 534">
          <a:extLst>
            <a:ext uri="{FF2B5EF4-FFF2-40B4-BE49-F238E27FC236}">
              <a16:creationId xmlns:a16="http://schemas.microsoft.com/office/drawing/2014/main" id="{8E0586DC-0C56-408C-8311-F5CCA2567B4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6" name="正方形/長方形 535">
          <a:extLst>
            <a:ext uri="{FF2B5EF4-FFF2-40B4-BE49-F238E27FC236}">
              <a16:creationId xmlns:a16="http://schemas.microsoft.com/office/drawing/2014/main" id="{CA2B8F73-A050-4AF5-8348-9672CE46A54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7" name="正方形/長方形 536">
          <a:extLst>
            <a:ext uri="{FF2B5EF4-FFF2-40B4-BE49-F238E27FC236}">
              <a16:creationId xmlns:a16="http://schemas.microsoft.com/office/drawing/2014/main" id="{016B3ADF-B202-493B-8C05-2A58A21711D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8" name="正方形/長方形 537">
          <a:extLst>
            <a:ext uri="{FF2B5EF4-FFF2-40B4-BE49-F238E27FC236}">
              <a16:creationId xmlns:a16="http://schemas.microsoft.com/office/drawing/2014/main" id="{144402ED-0931-4AA6-9A9E-1AFFEF4348C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9" name="正方形/長方形 538">
          <a:extLst>
            <a:ext uri="{FF2B5EF4-FFF2-40B4-BE49-F238E27FC236}">
              <a16:creationId xmlns:a16="http://schemas.microsoft.com/office/drawing/2014/main" id="{C2AEAEAE-6CF7-4BE4-9255-2D6683B7B4E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0" name="テキスト ボックス 539">
          <a:extLst>
            <a:ext uri="{FF2B5EF4-FFF2-40B4-BE49-F238E27FC236}">
              <a16:creationId xmlns:a16="http://schemas.microsoft.com/office/drawing/2014/main" id="{8B6EADBF-91D6-4137-A1C9-64032D5CB9D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1" name="直線コネクタ 540">
          <a:extLst>
            <a:ext uri="{FF2B5EF4-FFF2-40B4-BE49-F238E27FC236}">
              <a16:creationId xmlns:a16="http://schemas.microsoft.com/office/drawing/2014/main" id="{DAE7BC3A-5AB6-4D55-AAFF-926582B0B84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42" name="直線コネクタ 541">
          <a:extLst>
            <a:ext uri="{FF2B5EF4-FFF2-40B4-BE49-F238E27FC236}">
              <a16:creationId xmlns:a16="http://schemas.microsoft.com/office/drawing/2014/main" id="{9187638C-9B7E-4AAA-A5B0-2B379C5E53C4}"/>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43" name="テキスト ボックス 542">
          <a:extLst>
            <a:ext uri="{FF2B5EF4-FFF2-40B4-BE49-F238E27FC236}">
              <a16:creationId xmlns:a16="http://schemas.microsoft.com/office/drawing/2014/main" id="{B5CD940B-8275-4473-81AA-4B26134CF892}"/>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44" name="直線コネクタ 543">
          <a:extLst>
            <a:ext uri="{FF2B5EF4-FFF2-40B4-BE49-F238E27FC236}">
              <a16:creationId xmlns:a16="http://schemas.microsoft.com/office/drawing/2014/main" id="{D96511FD-C4BD-4E64-98C6-6261D63DFDEB}"/>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45" name="テキスト ボックス 544">
          <a:extLst>
            <a:ext uri="{FF2B5EF4-FFF2-40B4-BE49-F238E27FC236}">
              <a16:creationId xmlns:a16="http://schemas.microsoft.com/office/drawing/2014/main" id="{96AEBFC6-7352-40AA-B84E-468FD2ED067A}"/>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6" name="直線コネクタ 545">
          <a:extLst>
            <a:ext uri="{FF2B5EF4-FFF2-40B4-BE49-F238E27FC236}">
              <a16:creationId xmlns:a16="http://schemas.microsoft.com/office/drawing/2014/main" id="{D2BEBFF2-7662-4BBA-B6A3-48BF83F25A53}"/>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47" name="テキスト ボックス 546">
          <a:extLst>
            <a:ext uri="{FF2B5EF4-FFF2-40B4-BE49-F238E27FC236}">
              <a16:creationId xmlns:a16="http://schemas.microsoft.com/office/drawing/2014/main" id="{2191CFD6-3508-40B4-84CF-390786AE168B}"/>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8" name="直線コネクタ 547">
          <a:extLst>
            <a:ext uri="{FF2B5EF4-FFF2-40B4-BE49-F238E27FC236}">
              <a16:creationId xmlns:a16="http://schemas.microsoft.com/office/drawing/2014/main" id="{DD555D5C-EC90-4722-BBF0-A0975C89BDD1}"/>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9" name="テキスト ボックス 548">
          <a:extLst>
            <a:ext uri="{FF2B5EF4-FFF2-40B4-BE49-F238E27FC236}">
              <a16:creationId xmlns:a16="http://schemas.microsoft.com/office/drawing/2014/main" id="{414B8D52-E6B7-4903-9007-A27878E37678}"/>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0" name="直線コネクタ 549">
          <a:extLst>
            <a:ext uri="{FF2B5EF4-FFF2-40B4-BE49-F238E27FC236}">
              <a16:creationId xmlns:a16="http://schemas.microsoft.com/office/drawing/2014/main" id="{9FFF9065-912F-4705-8A5B-4EA00157279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1" name="テキスト ボックス 550">
          <a:extLst>
            <a:ext uri="{FF2B5EF4-FFF2-40B4-BE49-F238E27FC236}">
              <a16:creationId xmlns:a16="http://schemas.microsoft.com/office/drawing/2014/main" id="{4A60E4F1-235B-4084-A4AB-411C20AE10D5}"/>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2" name="【一般廃棄物処理施設】&#10;一人当たり有形固定資産（償却資産）額グラフ枠">
          <a:extLst>
            <a:ext uri="{FF2B5EF4-FFF2-40B4-BE49-F238E27FC236}">
              <a16:creationId xmlns:a16="http://schemas.microsoft.com/office/drawing/2014/main" id="{DF90349E-65E1-45B0-921B-6B681374CE8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553" name="直線コネクタ 552">
          <a:extLst>
            <a:ext uri="{FF2B5EF4-FFF2-40B4-BE49-F238E27FC236}">
              <a16:creationId xmlns:a16="http://schemas.microsoft.com/office/drawing/2014/main" id="{05D7D5B1-1761-4F07-97F3-C1E754A2A316}"/>
            </a:ext>
          </a:extLst>
        </xdr:cNvPr>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54" name="【一般廃棄物処理施設】&#10;一人当たり有形固定資産（償却資産）額最小値テキスト">
          <a:extLst>
            <a:ext uri="{FF2B5EF4-FFF2-40B4-BE49-F238E27FC236}">
              <a16:creationId xmlns:a16="http://schemas.microsoft.com/office/drawing/2014/main" id="{0B834CC6-47DC-43E3-A416-DE5D2E35420A}"/>
            </a:ext>
          </a:extLst>
        </xdr:cNvPr>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55" name="直線コネクタ 554">
          <a:extLst>
            <a:ext uri="{FF2B5EF4-FFF2-40B4-BE49-F238E27FC236}">
              <a16:creationId xmlns:a16="http://schemas.microsoft.com/office/drawing/2014/main" id="{FC357FA6-E66B-4210-88D3-B3D8AD1E4029}"/>
            </a:ext>
          </a:extLst>
        </xdr:cNvPr>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556" name="【一般廃棄物処理施設】&#10;一人当たり有形固定資産（償却資産）額最大値テキスト">
          <a:extLst>
            <a:ext uri="{FF2B5EF4-FFF2-40B4-BE49-F238E27FC236}">
              <a16:creationId xmlns:a16="http://schemas.microsoft.com/office/drawing/2014/main" id="{E3B014DB-4217-4921-B0E1-EAF578F23D1E}"/>
            </a:ext>
          </a:extLst>
        </xdr:cNvPr>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557" name="直線コネクタ 556">
          <a:extLst>
            <a:ext uri="{FF2B5EF4-FFF2-40B4-BE49-F238E27FC236}">
              <a16:creationId xmlns:a16="http://schemas.microsoft.com/office/drawing/2014/main" id="{CD30BB5E-7C6F-4B69-983F-9CB78085AEFF}"/>
            </a:ext>
          </a:extLst>
        </xdr:cNvPr>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23775</xdr:rowOff>
    </xdr:from>
    <xdr:ext cx="599010" cy="259045"/>
    <xdr:sp macro="" textlink="">
      <xdr:nvSpPr>
        <xdr:cNvPr id="558" name="【一般廃棄物処理施設】&#10;一人当たり有形固定資産（償却資産）額平均値テキスト">
          <a:extLst>
            <a:ext uri="{FF2B5EF4-FFF2-40B4-BE49-F238E27FC236}">
              <a16:creationId xmlns:a16="http://schemas.microsoft.com/office/drawing/2014/main" id="{D1DF0788-8F0B-4D31-96B7-2DF3EEF764E1}"/>
            </a:ext>
          </a:extLst>
        </xdr:cNvPr>
        <xdr:cNvSpPr txBox="1"/>
      </xdr:nvSpPr>
      <xdr:spPr>
        <a:xfrm>
          <a:off x="22199600" y="6710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559" name="フローチャート: 判断 558">
          <a:extLst>
            <a:ext uri="{FF2B5EF4-FFF2-40B4-BE49-F238E27FC236}">
              <a16:creationId xmlns:a16="http://schemas.microsoft.com/office/drawing/2014/main" id="{7225CCEC-7C82-425A-BFE2-25C88F57E602}"/>
            </a:ext>
          </a:extLst>
        </xdr:cNvPr>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560" name="フローチャート: 判断 559">
          <a:extLst>
            <a:ext uri="{FF2B5EF4-FFF2-40B4-BE49-F238E27FC236}">
              <a16:creationId xmlns:a16="http://schemas.microsoft.com/office/drawing/2014/main" id="{FFF3CC4E-FF07-4802-A835-225A5E8BCAFD}"/>
            </a:ext>
          </a:extLst>
        </xdr:cNvPr>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561" name="フローチャート: 判断 560">
          <a:extLst>
            <a:ext uri="{FF2B5EF4-FFF2-40B4-BE49-F238E27FC236}">
              <a16:creationId xmlns:a16="http://schemas.microsoft.com/office/drawing/2014/main" id="{15849169-8128-4F54-813B-F63ADD0BC09C}"/>
            </a:ext>
          </a:extLst>
        </xdr:cNvPr>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562" name="フローチャート: 判断 561">
          <a:extLst>
            <a:ext uri="{FF2B5EF4-FFF2-40B4-BE49-F238E27FC236}">
              <a16:creationId xmlns:a16="http://schemas.microsoft.com/office/drawing/2014/main" id="{6082D49D-81C5-49C3-AF9A-25D8C3E80A06}"/>
            </a:ext>
          </a:extLst>
        </xdr:cNvPr>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563" name="フローチャート: 判断 562">
          <a:extLst>
            <a:ext uri="{FF2B5EF4-FFF2-40B4-BE49-F238E27FC236}">
              <a16:creationId xmlns:a16="http://schemas.microsoft.com/office/drawing/2014/main" id="{D4E686DE-59CD-475D-9D3D-1A5ACBA9F050}"/>
            </a:ext>
          </a:extLst>
        </xdr:cNvPr>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4" name="テキスト ボックス 563">
          <a:extLst>
            <a:ext uri="{FF2B5EF4-FFF2-40B4-BE49-F238E27FC236}">
              <a16:creationId xmlns:a16="http://schemas.microsoft.com/office/drawing/2014/main" id="{B8166DBB-9BC8-461A-8A07-7C9590F84FF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5" name="テキスト ボックス 564">
          <a:extLst>
            <a:ext uri="{FF2B5EF4-FFF2-40B4-BE49-F238E27FC236}">
              <a16:creationId xmlns:a16="http://schemas.microsoft.com/office/drawing/2014/main" id="{CA5BFBC9-CF2A-45BB-A48F-DC15C8CDD27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6" name="テキスト ボックス 565">
          <a:extLst>
            <a:ext uri="{FF2B5EF4-FFF2-40B4-BE49-F238E27FC236}">
              <a16:creationId xmlns:a16="http://schemas.microsoft.com/office/drawing/2014/main" id="{478FFFC1-D734-41F1-BF23-5ACBE8D55D8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7" name="テキスト ボックス 566">
          <a:extLst>
            <a:ext uri="{FF2B5EF4-FFF2-40B4-BE49-F238E27FC236}">
              <a16:creationId xmlns:a16="http://schemas.microsoft.com/office/drawing/2014/main" id="{696075C4-6D03-4D8F-8E28-1CD7D08DB66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8" name="テキスト ボックス 567">
          <a:extLst>
            <a:ext uri="{FF2B5EF4-FFF2-40B4-BE49-F238E27FC236}">
              <a16:creationId xmlns:a16="http://schemas.microsoft.com/office/drawing/2014/main" id="{F5402C1A-B552-4ABC-B0C3-1A38ADAB154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95198</xdr:rowOff>
    </xdr:from>
    <xdr:to>
      <xdr:col>116</xdr:col>
      <xdr:colOff>114300</xdr:colOff>
      <xdr:row>41</xdr:row>
      <xdr:rowOff>25348</xdr:rowOff>
    </xdr:to>
    <xdr:sp macro="" textlink="">
      <xdr:nvSpPr>
        <xdr:cNvPr id="569" name="楕円 568">
          <a:extLst>
            <a:ext uri="{FF2B5EF4-FFF2-40B4-BE49-F238E27FC236}">
              <a16:creationId xmlns:a16="http://schemas.microsoft.com/office/drawing/2014/main" id="{B72630B2-015C-4ACC-B0E2-D6484E4A438B}"/>
            </a:ext>
          </a:extLst>
        </xdr:cNvPr>
        <xdr:cNvSpPr/>
      </xdr:nvSpPr>
      <xdr:spPr>
        <a:xfrm>
          <a:off x="22110700" y="695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73625</xdr:rowOff>
    </xdr:from>
    <xdr:ext cx="534377" cy="259045"/>
    <xdr:sp macro="" textlink="">
      <xdr:nvSpPr>
        <xdr:cNvPr id="570" name="【一般廃棄物処理施設】&#10;一人当たり有形固定資産（償却資産）額該当値テキスト">
          <a:extLst>
            <a:ext uri="{FF2B5EF4-FFF2-40B4-BE49-F238E27FC236}">
              <a16:creationId xmlns:a16="http://schemas.microsoft.com/office/drawing/2014/main" id="{CC5D3DF9-D396-46B8-A469-4EE7EF6466ED}"/>
            </a:ext>
          </a:extLst>
        </xdr:cNvPr>
        <xdr:cNvSpPr txBox="1"/>
      </xdr:nvSpPr>
      <xdr:spPr>
        <a:xfrm>
          <a:off x="22199600" y="693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89003</xdr:rowOff>
    </xdr:from>
    <xdr:to>
      <xdr:col>112</xdr:col>
      <xdr:colOff>38100</xdr:colOff>
      <xdr:row>41</xdr:row>
      <xdr:rowOff>19153</xdr:rowOff>
    </xdr:to>
    <xdr:sp macro="" textlink="">
      <xdr:nvSpPr>
        <xdr:cNvPr id="571" name="楕円 570">
          <a:extLst>
            <a:ext uri="{FF2B5EF4-FFF2-40B4-BE49-F238E27FC236}">
              <a16:creationId xmlns:a16="http://schemas.microsoft.com/office/drawing/2014/main" id="{30BBD774-D3B6-4591-A9C9-8C9C57283A2B}"/>
            </a:ext>
          </a:extLst>
        </xdr:cNvPr>
        <xdr:cNvSpPr/>
      </xdr:nvSpPr>
      <xdr:spPr>
        <a:xfrm>
          <a:off x="21272500" y="694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139803</xdr:rowOff>
    </xdr:from>
    <xdr:to>
      <xdr:col>116</xdr:col>
      <xdr:colOff>63500</xdr:colOff>
      <xdr:row>40</xdr:row>
      <xdr:rowOff>145998</xdr:rowOff>
    </xdr:to>
    <xdr:cxnSp macro="">
      <xdr:nvCxnSpPr>
        <xdr:cNvPr id="572" name="直線コネクタ 571">
          <a:extLst>
            <a:ext uri="{FF2B5EF4-FFF2-40B4-BE49-F238E27FC236}">
              <a16:creationId xmlns:a16="http://schemas.microsoft.com/office/drawing/2014/main" id="{D53D1A41-F746-487B-A215-31465DB123C7}"/>
            </a:ext>
          </a:extLst>
        </xdr:cNvPr>
        <xdr:cNvCxnSpPr/>
      </xdr:nvCxnSpPr>
      <xdr:spPr>
        <a:xfrm>
          <a:off x="21323300" y="6997803"/>
          <a:ext cx="838200" cy="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124999</xdr:rowOff>
    </xdr:from>
    <xdr:to>
      <xdr:col>107</xdr:col>
      <xdr:colOff>101600</xdr:colOff>
      <xdr:row>41</xdr:row>
      <xdr:rowOff>55149</xdr:rowOff>
    </xdr:to>
    <xdr:sp macro="" textlink="">
      <xdr:nvSpPr>
        <xdr:cNvPr id="573" name="楕円 572">
          <a:extLst>
            <a:ext uri="{FF2B5EF4-FFF2-40B4-BE49-F238E27FC236}">
              <a16:creationId xmlns:a16="http://schemas.microsoft.com/office/drawing/2014/main" id="{81A31733-CD37-44D9-B98E-18368E78EACE}"/>
            </a:ext>
          </a:extLst>
        </xdr:cNvPr>
        <xdr:cNvSpPr/>
      </xdr:nvSpPr>
      <xdr:spPr>
        <a:xfrm>
          <a:off x="20383500" y="698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139803</xdr:rowOff>
    </xdr:from>
    <xdr:to>
      <xdr:col>111</xdr:col>
      <xdr:colOff>177800</xdr:colOff>
      <xdr:row>41</xdr:row>
      <xdr:rowOff>4349</xdr:rowOff>
    </xdr:to>
    <xdr:cxnSp macro="">
      <xdr:nvCxnSpPr>
        <xdr:cNvPr id="574" name="直線コネクタ 573">
          <a:extLst>
            <a:ext uri="{FF2B5EF4-FFF2-40B4-BE49-F238E27FC236}">
              <a16:creationId xmlns:a16="http://schemas.microsoft.com/office/drawing/2014/main" id="{0ADDBA66-0B80-4824-A47C-149179C939DF}"/>
            </a:ext>
          </a:extLst>
        </xdr:cNvPr>
        <xdr:cNvCxnSpPr/>
      </xdr:nvCxnSpPr>
      <xdr:spPr>
        <a:xfrm flipV="1">
          <a:off x="20434300" y="6997803"/>
          <a:ext cx="889000" cy="3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121441</xdr:rowOff>
    </xdr:from>
    <xdr:to>
      <xdr:col>102</xdr:col>
      <xdr:colOff>165100</xdr:colOff>
      <xdr:row>41</xdr:row>
      <xdr:rowOff>51591</xdr:rowOff>
    </xdr:to>
    <xdr:sp macro="" textlink="">
      <xdr:nvSpPr>
        <xdr:cNvPr id="575" name="楕円 574">
          <a:extLst>
            <a:ext uri="{FF2B5EF4-FFF2-40B4-BE49-F238E27FC236}">
              <a16:creationId xmlns:a16="http://schemas.microsoft.com/office/drawing/2014/main" id="{8F5AB9A6-5E69-49BC-B151-5CB8E4B3B0A2}"/>
            </a:ext>
          </a:extLst>
        </xdr:cNvPr>
        <xdr:cNvSpPr/>
      </xdr:nvSpPr>
      <xdr:spPr>
        <a:xfrm>
          <a:off x="19494500" y="697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791</xdr:rowOff>
    </xdr:from>
    <xdr:to>
      <xdr:col>107</xdr:col>
      <xdr:colOff>50800</xdr:colOff>
      <xdr:row>41</xdr:row>
      <xdr:rowOff>4349</xdr:rowOff>
    </xdr:to>
    <xdr:cxnSp macro="">
      <xdr:nvCxnSpPr>
        <xdr:cNvPr id="576" name="直線コネクタ 575">
          <a:extLst>
            <a:ext uri="{FF2B5EF4-FFF2-40B4-BE49-F238E27FC236}">
              <a16:creationId xmlns:a16="http://schemas.microsoft.com/office/drawing/2014/main" id="{56615C7D-76E4-46A8-8E94-11C39FE33ED4}"/>
            </a:ext>
          </a:extLst>
        </xdr:cNvPr>
        <xdr:cNvCxnSpPr/>
      </xdr:nvCxnSpPr>
      <xdr:spPr>
        <a:xfrm>
          <a:off x="19545300" y="7030241"/>
          <a:ext cx="889000" cy="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125312</xdr:rowOff>
    </xdr:from>
    <xdr:ext cx="599010" cy="259045"/>
    <xdr:sp macro="" textlink="">
      <xdr:nvSpPr>
        <xdr:cNvPr id="577" name="n_1aveValue【一般廃棄物処理施設】&#10;一人当たり有形固定資産（償却資産）額">
          <a:extLst>
            <a:ext uri="{FF2B5EF4-FFF2-40B4-BE49-F238E27FC236}">
              <a16:creationId xmlns:a16="http://schemas.microsoft.com/office/drawing/2014/main" id="{E42DC298-9CBC-471D-A53B-75F4A81F64BE}"/>
            </a:ext>
          </a:extLst>
        </xdr:cNvPr>
        <xdr:cNvSpPr txBox="1"/>
      </xdr:nvSpPr>
      <xdr:spPr>
        <a:xfrm>
          <a:off x="21011095" y="664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578" name="n_2aveValue【一般廃棄物処理施設】&#10;一人当たり有形固定資産（償却資産）額">
          <a:extLst>
            <a:ext uri="{FF2B5EF4-FFF2-40B4-BE49-F238E27FC236}">
              <a16:creationId xmlns:a16="http://schemas.microsoft.com/office/drawing/2014/main" id="{FC8DD3EF-264D-4614-BDEE-BD1EE62A2F99}"/>
            </a:ext>
          </a:extLst>
        </xdr:cNvPr>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153551</xdr:rowOff>
    </xdr:from>
    <xdr:ext cx="534377" cy="259045"/>
    <xdr:sp macro="" textlink="">
      <xdr:nvSpPr>
        <xdr:cNvPr id="579" name="n_3aveValue【一般廃棄物処理施設】&#10;一人当たり有形固定資産（償却資産）額">
          <a:extLst>
            <a:ext uri="{FF2B5EF4-FFF2-40B4-BE49-F238E27FC236}">
              <a16:creationId xmlns:a16="http://schemas.microsoft.com/office/drawing/2014/main" id="{021D3B8C-76AD-47EA-B141-BF87A9593C6E}"/>
            </a:ext>
          </a:extLst>
        </xdr:cNvPr>
        <xdr:cNvSpPr txBox="1"/>
      </xdr:nvSpPr>
      <xdr:spPr>
        <a:xfrm>
          <a:off x="19278111" y="66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32800</xdr:rowOff>
    </xdr:from>
    <xdr:ext cx="534377" cy="259045"/>
    <xdr:sp macro="" textlink="">
      <xdr:nvSpPr>
        <xdr:cNvPr id="580" name="n_4aveValue【一般廃棄物処理施設】&#10;一人当たり有形固定資産（償却資産）額">
          <a:extLst>
            <a:ext uri="{FF2B5EF4-FFF2-40B4-BE49-F238E27FC236}">
              <a16:creationId xmlns:a16="http://schemas.microsoft.com/office/drawing/2014/main" id="{0CF9BE63-F8E7-470B-8C7B-CB0F89EF49FF}"/>
            </a:ext>
          </a:extLst>
        </xdr:cNvPr>
        <xdr:cNvSpPr txBox="1"/>
      </xdr:nvSpPr>
      <xdr:spPr>
        <a:xfrm>
          <a:off x="183891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10280</xdr:rowOff>
    </xdr:from>
    <xdr:ext cx="534377" cy="259045"/>
    <xdr:sp macro="" textlink="">
      <xdr:nvSpPr>
        <xdr:cNvPr id="581" name="n_1mainValue【一般廃棄物処理施設】&#10;一人当たり有形固定資産（償却資産）額">
          <a:extLst>
            <a:ext uri="{FF2B5EF4-FFF2-40B4-BE49-F238E27FC236}">
              <a16:creationId xmlns:a16="http://schemas.microsoft.com/office/drawing/2014/main" id="{54BC2C33-DC6B-4EC5-A0EA-97A28C2B7401}"/>
            </a:ext>
          </a:extLst>
        </xdr:cNvPr>
        <xdr:cNvSpPr txBox="1"/>
      </xdr:nvSpPr>
      <xdr:spPr>
        <a:xfrm>
          <a:off x="21043411" y="703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46276</xdr:rowOff>
    </xdr:from>
    <xdr:ext cx="534377" cy="259045"/>
    <xdr:sp macro="" textlink="">
      <xdr:nvSpPr>
        <xdr:cNvPr id="582" name="n_2mainValue【一般廃棄物処理施設】&#10;一人当たり有形固定資産（償却資産）額">
          <a:extLst>
            <a:ext uri="{FF2B5EF4-FFF2-40B4-BE49-F238E27FC236}">
              <a16:creationId xmlns:a16="http://schemas.microsoft.com/office/drawing/2014/main" id="{D7FF0D71-E96E-49CD-8638-9670304F76C8}"/>
            </a:ext>
          </a:extLst>
        </xdr:cNvPr>
        <xdr:cNvSpPr txBox="1"/>
      </xdr:nvSpPr>
      <xdr:spPr>
        <a:xfrm>
          <a:off x="20167111" y="707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42718</xdr:rowOff>
    </xdr:from>
    <xdr:ext cx="534377" cy="259045"/>
    <xdr:sp macro="" textlink="">
      <xdr:nvSpPr>
        <xdr:cNvPr id="583" name="n_3mainValue【一般廃棄物処理施設】&#10;一人当たり有形固定資産（償却資産）額">
          <a:extLst>
            <a:ext uri="{FF2B5EF4-FFF2-40B4-BE49-F238E27FC236}">
              <a16:creationId xmlns:a16="http://schemas.microsoft.com/office/drawing/2014/main" id="{ECF022B8-FCCA-43F6-9FD9-818AF228354F}"/>
            </a:ext>
          </a:extLst>
        </xdr:cNvPr>
        <xdr:cNvSpPr txBox="1"/>
      </xdr:nvSpPr>
      <xdr:spPr>
        <a:xfrm>
          <a:off x="19278111" y="707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4" name="正方形/長方形 583">
          <a:extLst>
            <a:ext uri="{FF2B5EF4-FFF2-40B4-BE49-F238E27FC236}">
              <a16:creationId xmlns:a16="http://schemas.microsoft.com/office/drawing/2014/main" id="{D1D27FFC-7F4C-4071-8E57-72FDE538E2F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5" name="正方形/長方形 584">
          <a:extLst>
            <a:ext uri="{FF2B5EF4-FFF2-40B4-BE49-F238E27FC236}">
              <a16:creationId xmlns:a16="http://schemas.microsoft.com/office/drawing/2014/main" id="{EF90C9C4-6E5D-42E7-BDD9-E4F911006FC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6" name="正方形/長方形 585">
          <a:extLst>
            <a:ext uri="{FF2B5EF4-FFF2-40B4-BE49-F238E27FC236}">
              <a16:creationId xmlns:a16="http://schemas.microsoft.com/office/drawing/2014/main" id="{119839A9-6695-496A-ACF7-A88368C9173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7" name="正方形/長方形 586">
          <a:extLst>
            <a:ext uri="{FF2B5EF4-FFF2-40B4-BE49-F238E27FC236}">
              <a16:creationId xmlns:a16="http://schemas.microsoft.com/office/drawing/2014/main" id="{355D9ACC-B5BD-4B97-AC9E-AF361CCCC1E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8" name="正方形/長方形 587">
          <a:extLst>
            <a:ext uri="{FF2B5EF4-FFF2-40B4-BE49-F238E27FC236}">
              <a16:creationId xmlns:a16="http://schemas.microsoft.com/office/drawing/2014/main" id="{FE7DC14B-8238-4195-AE02-A0EFDC78802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9" name="正方形/長方形 588">
          <a:extLst>
            <a:ext uri="{FF2B5EF4-FFF2-40B4-BE49-F238E27FC236}">
              <a16:creationId xmlns:a16="http://schemas.microsoft.com/office/drawing/2014/main" id="{7CE27D77-0E05-444F-9EE6-8F8A81F79D8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0" name="正方形/長方形 589">
          <a:extLst>
            <a:ext uri="{FF2B5EF4-FFF2-40B4-BE49-F238E27FC236}">
              <a16:creationId xmlns:a16="http://schemas.microsoft.com/office/drawing/2014/main" id="{FB00D86A-AC67-4419-BCCA-DD9693CA6E7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1" name="正方形/長方形 590">
          <a:extLst>
            <a:ext uri="{FF2B5EF4-FFF2-40B4-BE49-F238E27FC236}">
              <a16:creationId xmlns:a16="http://schemas.microsoft.com/office/drawing/2014/main" id="{5F0DD555-7284-41BD-8942-323B435C03AA}"/>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92" name="正方形/長方形 591">
          <a:extLst>
            <a:ext uri="{FF2B5EF4-FFF2-40B4-BE49-F238E27FC236}">
              <a16:creationId xmlns:a16="http://schemas.microsoft.com/office/drawing/2014/main" id="{35C0F3E2-82A8-49F6-BC45-76C327B2090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3" name="正方形/長方形 592">
          <a:extLst>
            <a:ext uri="{FF2B5EF4-FFF2-40B4-BE49-F238E27FC236}">
              <a16:creationId xmlns:a16="http://schemas.microsoft.com/office/drawing/2014/main" id="{EFB30DAE-9A8D-4AA9-AB8F-CE6CFFCAB13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4" name="正方形/長方形 593">
          <a:extLst>
            <a:ext uri="{FF2B5EF4-FFF2-40B4-BE49-F238E27FC236}">
              <a16:creationId xmlns:a16="http://schemas.microsoft.com/office/drawing/2014/main" id="{EE675A63-1F7A-4F71-9F28-31274CEFE5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5" name="正方形/長方形 594">
          <a:extLst>
            <a:ext uri="{FF2B5EF4-FFF2-40B4-BE49-F238E27FC236}">
              <a16:creationId xmlns:a16="http://schemas.microsoft.com/office/drawing/2014/main" id="{61B7EE8D-3A73-4B0B-978B-B002DBEC0A6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6" name="正方形/長方形 595">
          <a:extLst>
            <a:ext uri="{FF2B5EF4-FFF2-40B4-BE49-F238E27FC236}">
              <a16:creationId xmlns:a16="http://schemas.microsoft.com/office/drawing/2014/main" id="{22C2AD10-8CBF-4F18-835A-C285749F4D5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7" name="正方形/長方形 596">
          <a:extLst>
            <a:ext uri="{FF2B5EF4-FFF2-40B4-BE49-F238E27FC236}">
              <a16:creationId xmlns:a16="http://schemas.microsoft.com/office/drawing/2014/main" id="{C9EC88F3-8153-4641-92FD-DB58941EEDA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8" name="正方形/長方形 597">
          <a:extLst>
            <a:ext uri="{FF2B5EF4-FFF2-40B4-BE49-F238E27FC236}">
              <a16:creationId xmlns:a16="http://schemas.microsoft.com/office/drawing/2014/main" id="{074C39A3-D2F8-4233-B08C-70FE5D8F094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9" name="正方形/長方形 598">
          <a:extLst>
            <a:ext uri="{FF2B5EF4-FFF2-40B4-BE49-F238E27FC236}">
              <a16:creationId xmlns:a16="http://schemas.microsoft.com/office/drawing/2014/main" id="{6CCD847B-0D65-4735-A374-60E3BD37A5CB}"/>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00" name="正方形/長方形 599">
          <a:extLst>
            <a:ext uri="{FF2B5EF4-FFF2-40B4-BE49-F238E27FC236}">
              <a16:creationId xmlns:a16="http://schemas.microsoft.com/office/drawing/2014/main" id="{DB50DC88-9656-4695-B662-99EBA2D89BF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1" name="正方形/長方形 600">
          <a:extLst>
            <a:ext uri="{FF2B5EF4-FFF2-40B4-BE49-F238E27FC236}">
              <a16:creationId xmlns:a16="http://schemas.microsoft.com/office/drawing/2014/main" id="{41306DB9-3AAD-431B-8099-84E27B0DB56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2" name="正方形/長方形 601">
          <a:extLst>
            <a:ext uri="{FF2B5EF4-FFF2-40B4-BE49-F238E27FC236}">
              <a16:creationId xmlns:a16="http://schemas.microsoft.com/office/drawing/2014/main" id="{2DAA92E5-BCE3-4710-8C2B-17B17592733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3" name="正方形/長方形 602">
          <a:extLst>
            <a:ext uri="{FF2B5EF4-FFF2-40B4-BE49-F238E27FC236}">
              <a16:creationId xmlns:a16="http://schemas.microsoft.com/office/drawing/2014/main" id="{24DD1024-FD77-4394-A059-134DB55891C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4" name="正方形/長方形 603">
          <a:extLst>
            <a:ext uri="{FF2B5EF4-FFF2-40B4-BE49-F238E27FC236}">
              <a16:creationId xmlns:a16="http://schemas.microsoft.com/office/drawing/2014/main" id="{8A569BBA-143F-4851-AADC-AD6860270E0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5" name="正方形/長方形 604">
          <a:extLst>
            <a:ext uri="{FF2B5EF4-FFF2-40B4-BE49-F238E27FC236}">
              <a16:creationId xmlns:a16="http://schemas.microsoft.com/office/drawing/2014/main" id="{1E87A151-4A15-44F6-A9C3-244C2DEA7E6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6" name="正方形/長方形 605">
          <a:extLst>
            <a:ext uri="{FF2B5EF4-FFF2-40B4-BE49-F238E27FC236}">
              <a16:creationId xmlns:a16="http://schemas.microsoft.com/office/drawing/2014/main" id="{230389E9-408D-4F49-BC31-20B76B46682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7" name="正方形/長方形 606">
          <a:extLst>
            <a:ext uri="{FF2B5EF4-FFF2-40B4-BE49-F238E27FC236}">
              <a16:creationId xmlns:a16="http://schemas.microsoft.com/office/drawing/2014/main" id="{849B0130-F153-4368-99F6-06818F8A961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8" name="テキスト ボックス 607">
          <a:extLst>
            <a:ext uri="{FF2B5EF4-FFF2-40B4-BE49-F238E27FC236}">
              <a16:creationId xmlns:a16="http://schemas.microsoft.com/office/drawing/2014/main" id="{7F3FAF88-F5C7-4AC4-9B2B-40B70E4ADDB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9" name="直線コネクタ 608">
          <a:extLst>
            <a:ext uri="{FF2B5EF4-FFF2-40B4-BE49-F238E27FC236}">
              <a16:creationId xmlns:a16="http://schemas.microsoft.com/office/drawing/2014/main" id="{EF66B412-0A05-4A82-84AF-B8FE0FFE552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0" name="テキスト ボックス 609">
          <a:extLst>
            <a:ext uri="{FF2B5EF4-FFF2-40B4-BE49-F238E27FC236}">
              <a16:creationId xmlns:a16="http://schemas.microsoft.com/office/drawing/2014/main" id="{2455DFEE-954D-4C79-9597-9BE05C0EE41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11" name="直線コネクタ 610">
          <a:extLst>
            <a:ext uri="{FF2B5EF4-FFF2-40B4-BE49-F238E27FC236}">
              <a16:creationId xmlns:a16="http://schemas.microsoft.com/office/drawing/2014/main" id="{A548219A-3161-4F71-9C4F-999FF36B896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12" name="テキスト ボックス 611">
          <a:extLst>
            <a:ext uri="{FF2B5EF4-FFF2-40B4-BE49-F238E27FC236}">
              <a16:creationId xmlns:a16="http://schemas.microsoft.com/office/drawing/2014/main" id="{B0E7B05E-61A5-4BE4-A95C-327F4417EDD9}"/>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3" name="直線コネクタ 612">
          <a:extLst>
            <a:ext uri="{FF2B5EF4-FFF2-40B4-BE49-F238E27FC236}">
              <a16:creationId xmlns:a16="http://schemas.microsoft.com/office/drawing/2014/main" id="{F535ADA7-6259-464E-AE89-648A7F0235B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4" name="テキスト ボックス 613">
          <a:extLst>
            <a:ext uri="{FF2B5EF4-FFF2-40B4-BE49-F238E27FC236}">
              <a16:creationId xmlns:a16="http://schemas.microsoft.com/office/drawing/2014/main" id="{99192CD1-DF95-4C08-B905-758493EB757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5" name="直線コネクタ 614">
          <a:extLst>
            <a:ext uri="{FF2B5EF4-FFF2-40B4-BE49-F238E27FC236}">
              <a16:creationId xmlns:a16="http://schemas.microsoft.com/office/drawing/2014/main" id="{87177E4A-0C30-472F-ACA2-5F0A342E016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6" name="テキスト ボックス 615">
          <a:extLst>
            <a:ext uri="{FF2B5EF4-FFF2-40B4-BE49-F238E27FC236}">
              <a16:creationId xmlns:a16="http://schemas.microsoft.com/office/drawing/2014/main" id="{95956804-B1C9-4EC2-B992-2F8DC983DE7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7" name="直線コネクタ 616">
          <a:extLst>
            <a:ext uri="{FF2B5EF4-FFF2-40B4-BE49-F238E27FC236}">
              <a16:creationId xmlns:a16="http://schemas.microsoft.com/office/drawing/2014/main" id="{5CC1BA44-7925-4873-86C8-4446F9A8C02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8" name="テキスト ボックス 617">
          <a:extLst>
            <a:ext uri="{FF2B5EF4-FFF2-40B4-BE49-F238E27FC236}">
              <a16:creationId xmlns:a16="http://schemas.microsoft.com/office/drawing/2014/main" id="{600D53D0-80F6-45DA-A379-9A01224A5D3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9" name="直線コネクタ 618">
          <a:extLst>
            <a:ext uri="{FF2B5EF4-FFF2-40B4-BE49-F238E27FC236}">
              <a16:creationId xmlns:a16="http://schemas.microsoft.com/office/drawing/2014/main" id="{713F00CA-507C-4C48-BEAE-96E8CE06421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0" name="テキスト ボックス 619">
          <a:extLst>
            <a:ext uri="{FF2B5EF4-FFF2-40B4-BE49-F238E27FC236}">
              <a16:creationId xmlns:a16="http://schemas.microsoft.com/office/drawing/2014/main" id="{1FEFD351-FD9D-4518-83C3-F0EABA57EB07}"/>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1" name="直線コネクタ 620">
          <a:extLst>
            <a:ext uri="{FF2B5EF4-FFF2-40B4-BE49-F238E27FC236}">
              <a16:creationId xmlns:a16="http://schemas.microsoft.com/office/drawing/2014/main" id="{B26F1B28-A97B-4D90-8602-7A3FCC68D4C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22" name="テキスト ボックス 621">
          <a:extLst>
            <a:ext uri="{FF2B5EF4-FFF2-40B4-BE49-F238E27FC236}">
              <a16:creationId xmlns:a16="http://schemas.microsoft.com/office/drawing/2014/main" id="{BD57CECD-91A9-47A4-8294-D1A85EFAED57}"/>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3" name="直線コネクタ 622">
          <a:extLst>
            <a:ext uri="{FF2B5EF4-FFF2-40B4-BE49-F238E27FC236}">
              <a16:creationId xmlns:a16="http://schemas.microsoft.com/office/drawing/2014/main" id="{D7CCDD5F-19AF-43B6-BBB0-801925CDB7D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消防施設】&#10;有形固定資産減価償却率グラフ枠">
          <a:extLst>
            <a:ext uri="{FF2B5EF4-FFF2-40B4-BE49-F238E27FC236}">
              <a16:creationId xmlns:a16="http://schemas.microsoft.com/office/drawing/2014/main" id="{FA1890F9-C549-4C34-8CAB-AB41820FA91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625" name="直線コネクタ 624">
          <a:extLst>
            <a:ext uri="{FF2B5EF4-FFF2-40B4-BE49-F238E27FC236}">
              <a16:creationId xmlns:a16="http://schemas.microsoft.com/office/drawing/2014/main" id="{449B0379-38EF-4B98-B6CF-FDD24645AEDF}"/>
            </a:ext>
          </a:extLst>
        </xdr:cNvPr>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6" name="【消防施設】&#10;有形固定資産減価償却率最小値テキスト">
          <a:extLst>
            <a:ext uri="{FF2B5EF4-FFF2-40B4-BE49-F238E27FC236}">
              <a16:creationId xmlns:a16="http://schemas.microsoft.com/office/drawing/2014/main" id="{334B25AC-C093-4785-9809-CFAEE867A958}"/>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7" name="直線コネクタ 626">
          <a:extLst>
            <a:ext uri="{FF2B5EF4-FFF2-40B4-BE49-F238E27FC236}">
              <a16:creationId xmlns:a16="http://schemas.microsoft.com/office/drawing/2014/main" id="{7C68B28B-F685-4111-BB8E-09B44551446E}"/>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628" name="【消防施設】&#10;有形固定資産減価償却率最大値テキスト">
          <a:extLst>
            <a:ext uri="{FF2B5EF4-FFF2-40B4-BE49-F238E27FC236}">
              <a16:creationId xmlns:a16="http://schemas.microsoft.com/office/drawing/2014/main" id="{089282F9-13A2-44FE-A497-BA55BBCFE55D}"/>
            </a:ext>
          </a:extLst>
        </xdr:cNvPr>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629" name="直線コネクタ 628">
          <a:extLst>
            <a:ext uri="{FF2B5EF4-FFF2-40B4-BE49-F238E27FC236}">
              <a16:creationId xmlns:a16="http://schemas.microsoft.com/office/drawing/2014/main" id="{D5B8B2BF-509E-422A-BE82-190BE2DF2AFF}"/>
            </a:ext>
          </a:extLst>
        </xdr:cNvPr>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46100</xdr:rowOff>
    </xdr:from>
    <xdr:ext cx="405111" cy="259045"/>
    <xdr:sp macro="" textlink="">
      <xdr:nvSpPr>
        <xdr:cNvPr id="630" name="【消防施設】&#10;有形固定資産減価償却率平均値テキスト">
          <a:extLst>
            <a:ext uri="{FF2B5EF4-FFF2-40B4-BE49-F238E27FC236}">
              <a16:creationId xmlns:a16="http://schemas.microsoft.com/office/drawing/2014/main" id="{6040B381-4CCD-43BD-8979-1B424489AEB0}"/>
            </a:ext>
          </a:extLst>
        </xdr:cNvPr>
        <xdr:cNvSpPr txBox="1"/>
      </xdr:nvSpPr>
      <xdr:spPr>
        <a:xfrm>
          <a:off x="16357600" y="1410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631" name="フローチャート: 判断 630">
          <a:extLst>
            <a:ext uri="{FF2B5EF4-FFF2-40B4-BE49-F238E27FC236}">
              <a16:creationId xmlns:a16="http://schemas.microsoft.com/office/drawing/2014/main" id="{16024804-3B57-4B59-8F56-D28F4461E40E}"/>
            </a:ext>
          </a:extLst>
        </xdr:cNvPr>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632" name="フローチャート: 判断 631">
          <a:extLst>
            <a:ext uri="{FF2B5EF4-FFF2-40B4-BE49-F238E27FC236}">
              <a16:creationId xmlns:a16="http://schemas.microsoft.com/office/drawing/2014/main" id="{47E5C7B5-42C8-4967-AD85-0E13D663D12E}"/>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633" name="フローチャート: 判断 632">
          <a:extLst>
            <a:ext uri="{FF2B5EF4-FFF2-40B4-BE49-F238E27FC236}">
              <a16:creationId xmlns:a16="http://schemas.microsoft.com/office/drawing/2014/main" id="{91E270CB-F147-4A05-91EF-6106CE8E95FC}"/>
            </a:ext>
          </a:extLst>
        </xdr:cNvPr>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634" name="フローチャート: 判断 633">
          <a:extLst>
            <a:ext uri="{FF2B5EF4-FFF2-40B4-BE49-F238E27FC236}">
              <a16:creationId xmlns:a16="http://schemas.microsoft.com/office/drawing/2014/main" id="{29443D0A-6079-4F69-B108-6F639973883C}"/>
            </a:ext>
          </a:extLst>
        </xdr:cNvPr>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635" name="フローチャート: 判断 634">
          <a:extLst>
            <a:ext uri="{FF2B5EF4-FFF2-40B4-BE49-F238E27FC236}">
              <a16:creationId xmlns:a16="http://schemas.microsoft.com/office/drawing/2014/main" id="{7E039CF3-FB55-43B8-922A-A13C24B88CEA}"/>
            </a:ext>
          </a:extLst>
        </xdr:cNvPr>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82192138-09B5-4F6E-AC2F-97BA4B3CC0C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0316AA3F-B94A-431E-8ECD-22A36FD4B73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F4546F5F-414A-470F-8106-2B94FF85C15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9" name="テキスト ボックス 638">
          <a:extLst>
            <a:ext uri="{FF2B5EF4-FFF2-40B4-BE49-F238E27FC236}">
              <a16:creationId xmlns:a16="http://schemas.microsoft.com/office/drawing/2014/main" id="{A6D653D8-6ADB-4FAE-B5FB-F2E6101287E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0" name="テキスト ボックス 639">
          <a:extLst>
            <a:ext uri="{FF2B5EF4-FFF2-40B4-BE49-F238E27FC236}">
              <a16:creationId xmlns:a16="http://schemas.microsoft.com/office/drawing/2014/main" id="{9A93AB82-4329-436C-BA81-257840D3F3C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54248</xdr:rowOff>
    </xdr:from>
    <xdr:to>
      <xdr:col>85</xdr:col>
      <xdr:colOff>177800</xdr:colOff>
      <xdr:row>84</xdr:row>
      <xdr:rowOff>155848</xdr:rowOff>
    </xdr:to>
    <xdr:sp macro="" textlink="">
      <xdr:nvSpPr>
        <xdr:cNvPr id="641" name="楕円 640">
          <a:extLst>
            <a:ext uri="{FF2B5EF4-FFF2-40B4-BE49-F238E27FC236}">
              <a16:creationId xmlns:a16="http://schemas.microsoft.com/office/drawing/2014/main" id="{40312901-9580-49A2-9D80-D41BDA7E7DA5}"/>
            </a:ext>
          </a:extLst>
        </xdr:cNvPr>
        <xdr:cNvSpPr/>
      </xdr:nvSpPr>
      <xdr:spPr>
        <a:xfrm>
          <a:off x="16268700" y="1445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32675</xdr:rowOff>
    </xdr:from>
    <xdr:ext cx="405111" cy="259045"/>
    <xdr:sp macro="" textlink="">
      <xdr:nvSpPr>
        <xdr:cNvPr id="642" name="【消防施設】&#10;有形固定資産減価償却率該当値テキスト">
          <a:extLst>
            <a:ext uri="{FF2B5EF4-FFF2-40B4-BE49-F238E27FC236}">
              <a16:creationId xmlns:a16="http://schemas.microsoft.com/office/drawing/2014/main" id="{3425C77C-3DD3-4A7C-AF27-293CB2E3EDCB}"/>
            </a:ext>
          </a:extLst>
        </xdr:cNvPr>
        <xdr:cNvSpPr txBox="1"/>
      </xdr:nvSpPr>
      <xdr:spPr>
        <a:xfrm>
          <a:off x="16357600" y="1443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29755</xdr:rowOff>
    </xdr:from>
    <xdr:to>
      <xdr:col>81</xdr:col>
      <xdr:colOff>101600</xdr:colOff>
      <xdr:row>84</xdr:row>
      <xdr:rowOff>131355</xdr:rowOff>
    </xdr:to>
    <xdr:sp macro="" textlink="">
      <xdr:nvSpPr>
        <xdr:cNvPr id="643" name="楕円 642">
          <a:extLst>
            <a:ext uri="{FF2B5EF4-FFF2-40B4-BE49-F238E27FC236}">
              <a16:creationId xmlns:a16="http://schemas.microsoft.com/office/drawing/2014/main" id="{412A5CC2-7CEE-416E-A5DC-BFBC18678699}"/>
            </a:ext>
          </a:extLst>
        </xdr:cNvPr>
        <xdr:cNvSpPr/>
      </xdr:nvSpPr>
      <xdr:spPr>
        <a:xfrm>
          <a:off x="154305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80555</xdr:rowOff>
    </xdr:from>
    <xdr:to>
      <xdr:col>85</xdr:col>
      <xdr:colOff>127000</xdr:colOff>
      <xdr:row>84</xdr:row>
      <xdr:rowOff>105048</xdr:rowOff>
    </xdr:to>
    <xdr:cxnSp macro="">
      <xdr:nvCxnSpPr>
        <xdr:cNvPr id="644" name="直線コネクタ 643">
          <a:extLst>
            <a:ext uri="{FF2B5EF4-FFF2-40B4-BE49-F238E27FC236}">
              <a16:creationId xmlns:a16="http://schemas.microsoft.com/office/drawing/2014/main" id="{7098B14E-67E5-438C-B0CC-BCBCCDF77D00}"/>
            </a:ext>
          </a:extLst>
        </xdr:cNvPr>
        <xdr:cNvCxnSpPr/>
      </xdr:nvCxnSpPr>
      <xdr:spPr>
        <a:xfrm>
          <a:off x="15481300" y="14482355"/>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8527</xdr:rowOff>
    </xdr:from>
    <xdr:to>
      <xdr:col>76</xdr:col>
      <xdr:colOff>165100</xdr:colOff>
      <xdr:row>84</xdr:row>
      <xdr:rowOff>110127</xdr:rowOff>
    </xdr:to>
    <xdr:sp macro="" textlink="">
      <xdr:nvSpPr>
        <xdr:cNvPr id="645" name="楕円 644">
          <a:extLst>
            <a:ext uri="{FF2B5EF4-FFF2-40B4-BE49-F238E27FC236}">
              <a16:creationId xmlns:a16="http://schemas.microsoft.com/office/drawing/2014/main" id="{9B5F6B6B-7172-492C-86E6-9CC9321C5A1C}"/>
            </a:ext>
          </a:extLst>
        </xdr:cNvPr>
        <xdr:cNvSpPr/>
      </xdr:nvSpPr>
      <xdr:spPr>
        <a:xfrm>
          <a:off x="14541500" y="1441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59327</xdr:rowOff>
    </xdr:from>
    <xdr:to>
      <xdr:col>81</xdr:col>
      <xdr:colOff>50800</xdr:colOff>
      <xdr:row>84</xdr:row>
      <xdr:rowOff>80555</xdr:rowOff>
    </xdr:to>
    <xdr:cxnSp macro="">
      <xdr:nvCxnSpPr>
        <xdr:cNvPr id="646" name="直線コネクタ 645">
          <a:extLst>
            <a:ext uri="{FF2B5EF4-FFF2-40B4-BE49-F238E27FC236}">
              <a16:creationId xmlns:a16="http://schemas.microsoft.com/office/drawing/2014/main" id="{F1A427A7-F4E3-4176-9322-11188BC2F326}"/>
            </a:ext>
          </a:extLst>
        </xdr:cNvPr>
        <xdr:cNvCxnSpPr/>
      </xdr:nvCxnSpPr>
      <xdr:spPr>
        <a:xfrm>
          <a:off x="14592300" y="14461127"/>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57513</xdr:rowOff>
    </xdr:from>
    <xdr:to>
      <xdr:col>72</xdr:col>
      <xdr:colOff>38100</xdr:colOff>
      <xdr:row>84</xdr:row>
      <xdr:rowOff>159113</xdr:rowOff>
    </xdr:to>
    <xdr:sp macro="" textlink="">
      <xdr:nvSpPr>
        <xdr:cNvPr id="647" name="楕円 646">
          <a:extLst>
            <a:ext uri="{FF2B5EF4-FFF2-40B4-BE49-F238E27FC236}">
              <a16:creationId xmlns:a16="http://schemas.microsoft.com/office/drawing/2014/main" id="{992C9165-4B4D-4E92-ADC2-F7E3FAA2DBED}"/>
            </a:ext>
          </a:extLst>
        </xdr:cNvPr>
        <xdr:cNvSpPr/>
      </xdr:nvSpPr>
      <xdr:spPr>
        <a:xfrm>
          <a:off x="13652500" y="1445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59327</xdr:rowOff>
    </xdr:from>
    <xdr:to>
      <xdr:col>76</xdr:col>
      <xdr:colOff>114300</xdr:colOff>
      <xdr:row>84</xdr:row>
      <xdr:rowOff>108313</xdr:rowOff>
    </xdr:to>
    <xdr:cxnSp macro="">
      <xdr:nvCxnSpPr>
        <xdr:cNvPr id="648" name="直線コネクタ 647">
          <a:extLst>
            <a:ext uri="{FF2B5EF4-FFF2-40B4-BE49-F238E27FC236}">
              <a16:creationId xmlns:a16="http://schemas.microsoft.com/office/drawing/2014/main" id="{976B3AAA-E9FA-42B7-A6B7-4D19F4AB478C}"/>
            </a:ext>
          </a:extLst>
        </xdr:cNvPr>
        <xdr:cNvCxnSpPr/>
      </xdr:nvCxnSpPr>
      <xdr:spPr>
        <a:xfrm flipV="1">
          <a:off x="13703300" y="1446112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59145</xdr:rowOff>
    </xdr:from>
    <xdr:to>
      <xdr:col>67</xdr:col>
      <xdr:colOff>101600</xdr:colOff>
      <xdr:row>84</xdr:row>
      <xdr:rowOff>160745</xdr:rowOff>
    </xdr:to>
    <xdr:sp macro="" textlink="">
      <xdr:nvSpPr>
        <xdr:cNvPr id="649" name="楕円 648">
          <a:extLst>
            <a:ext uri="{FF2B5EF4-FFF2-40B4-BE49-F238E27FC236}">
              <a16:creationId xmlns:a16="http://schemas.microsoft.com/office/drawing/2014/main" id="{01117AE9-BCEA-4F26-853C-389CADFFFA2D}"/>
            </a:ext>
          </a:extLst>
        </xdr:cNvPr>
        <xdr:cNvSpPr/>
      </xdr:nvSpPr>
      <xdr:spPr>
        <a:xfrm>
          <a:off x="12763500" y="1446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108313</xdr:rowOff>
    </xdr:from>
    <xdr:to>
      <xdr:col>71</xdr:col>
      <xdr:colOff>177800</xdr:colOff>
      <xdr:row>84</xdr:row>
      <xdr:rowOff>109945</xdr:rowOff>
    </xdr:to>
    <xdr:cxnSp macro="">
      <xdr:nvCxnSpPr>
        <xdr:cNvPr id="650" name="直線コネクタ 649">
          <a:extLst>
            <a:ext uri="{FF2B5EF4-FFF2-40B4-BE49-F238E27FC236}">
              <a16:creationId xmlns:a16="http://schemas.microsoft.com/office/drawing/2014/main" id="{5BA95809-10D5-4C80-A1C2-D65DC75621B2}"/>
            </a:ext>
          </a:extLst>
        </xdr:cNvPr>
        <xdr:cNvCxnSpPr/>
      </xdr:nvCxnSpPr>
      <xdr:spPr>
        <a:xfrm flipV="1">
          <a:off x="12814300" y="14510113"/>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651" name="n_1aveValue【消防施設】&#10;有形固定資産減価償却率">
          <a:extLst>
            <a:ext uri="{FF2B5EF4-FFF2-40B4-BE49-F238E27FC236}">
              <a16:creationId xmlns:a16="http://schemas.microsoft.com/office/drawing/2014/main" id="{7324F195-D9F2-4F71-B9CD-12ED9518EA80}"/>
            </a:ext>
          </a:extLst>
        </xdr:cNvPr>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652" name="n_2aveValue【消防施設】&#10;有形固定資産減価償却率">
          <a:extLst>
            <a:ext uri="{FF2B5EF4-FFF2-40B4-BE49-F238E27FC236}">
              <a16:creationId xmlns:a16="http://schemas.microsoft.com/office/drawing/2014/main" id="{2E435529-DB8F-4A7F-9E1F-8F3B9286B650}"/>
            </a:ext>
          </a:extLst>
        </xdr:cNvPr>
        <xdr:cNvSpPr txBox="1"/>
      </xdr:nvSpPr>
      <xdr:spPr>
        <a:xfrm>
          <a:off x="14389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653" name="n_3aveValue【消防施設】&#10;有形固定資産減価償却率">
          <a:extLst>
            <a:ext uri="{FF2B5EF4-FFF2-40B4-BE49-F238E27FC236}">
              <a16:creationId xmlns:a16="http://schemas.microsoft.com/office/drawing/2014/main" id="{E3A426AD-BF68-475D-A281-64B8DEF136A3}"/>
            </a:ext>
          </a:extLst>
        </xdr:cNvPr>
        <xdr:cNvSpPr txBox="1"/>
      </xdr:nvSpPr>
      <xdr:spPr>
        <a:xfrm>
          <a:off x="13500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128288</xdr:rowOff>
    </xdr:from>
    <xdr:ext cx="405111" cy="259045"/>
    <xdr:sp macro="" textlink="">
      <xdr:nvSpPr>
        <xdr:cNvPr id="654" name="n_4aveValue【消防施設】&#10;有形固定資産減価償却率">
          <a:extLst>
            <a:ext uri="{FF2B5EF4-FFF2-40B4-BE49-F238E27FC236}">
              <a16:creationId xmlns:a16="http://schemas.microsoft.com/office/drawing/2014/main" id="{3D30C2C5-E5A4-4891-8455-E628F7ABBC49}"/>
            </a:ext>
          </a:extLst>
        </xdr:cNvPr>
        <xdr:cNvSpPr txBox="1"/>
      </xdr:nvSpPr>
      <xdr:spPr>
        <a:xfrm>
          <a:off x="12611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122482</xdr:rowOff>
    </xdr:from>
    <xdr:ext cx="405111" cy="259045"/>
    <xdr:sp macro="" textlink="">
      <xdr:nvSpPr>
        <xdr:cNvPr id="655" name="n_1mainValue【消防施設】&#10;有形固定資産減価償却率">
          <a:extLst>
            <a:ext uri="{FF2B5EF4-FFF2-40B4-BE49-F238E27FC236}">
              <a16:creationId xmlns:a16="http://schemas.microsoft.com/office/drawing/2014/main" id="{3E25BD42-0101-4605-902B-A1277A09A043}"/>
            </a:ext>
          </a:extLst>
        </xdr:cNvPr>
        <xdr:cNvSpPr txBox="1"/>
      </xdr:nvSpPr>
      <xdr:spPr>
        <a:xfrm>
          <a:off x="15266044" y="1452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101254</xdr:rowOff>
    </xdr:from>
    <xdr:ext cx="405111" cy="259045"/>
    <xdr:sp macro="" textlink="">
      <xdr:nvSpPr>
        <xdr:cNvPr id="656" name="n_2mainValue【消防施設】&#10;有形固定資産減価償却率">
          <a:extLst>
            <a:ext uri="{FF2B5EF4-FFF2-40B4-BE49-F238E27FC236}">
              <a16:creationId xmlns:a16="http://schemas.microsoft.com/office/drawing/2014/main" id="{30CC159A-AA43-4B03-AB22-4F1A394EA2B3}"/>
            </a:ext>
          </a:extLst>
        </xdr:cNvPr>
        <xdr:cNvSpPr txBox="1"/>
      </xdr:nvSpPr>
      <xdr:spPr>
        <a:xfrm>
          <a:off x="14389744" y="1450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150240</xdr:rowOff>
    </xdr:from>
    <xdr:ext cx="405111" cy="259045"/>
    <xdr:sp macro="" textlink="">
      <xdr:nvSpPr>
        <xdr:cNvPr id="657" name="n_3mainValue【消防施設】&#10;有形固定資産減価償却率">
          <a:extLst>
            <a:ext uri="{FF2B5EF4-FFF2-40B4-BE49-F238E27FC236}">
              <a16:creationId xmlns:a16="http://schemas.microsoft.com/office/drawing/2014/main" id="{EF522B58-6289-4D07-ADD6-CC795B219ADA}"/>
            </a:ext>
          </a:extLst>
        </xdr:cNvPr>
        <xdr:cNvSpPr txBox="1"/>
      </xdr:nvSpPr>
      <xdr:spPr>
        <a:xfrm>
          <a:off x="13500744" y="1455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151872</xdr:rowOff>
    </xdr:from>
    <xdr:ext cx="405111" cy="259045"/>
    <xdr:sp macro="" textlink="">
      <xdr:nvSpPr>
        <xdr:cNvPr id="658" name="n_4mainValue【消防施設】&#10;有形固定資産減価償却率">
          <a:extLst>
            <a:ext uri="{FF2B5EF4-FFF2-40B4-BE49-F238E27FC236}">
              <a16:creationId xmlns:a16="http://schemas.microsoft.com/office/drawing/2014/main" id="{F8306FA8-7CBA-4611-90E8-5526637B188D}"/>
            </a:ext>
          </a:extLst>
        </xdr:cNvPr>
        <xdr:cNvSpPr txBox="1"/>
      </xdr:nvSpPr>
      <xdr:spPr>
        <a:xfrm>
          <a:off x="12611744" y="1455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9" name="正方形/長方形 658">
          <a:extLst>
            <a:ext uri="{FF2B5EF4-FFF2-40B4-BE49-F238E27FC236}">
              <a16:creationId xmlns:a16="http://schemas.microsoft.com/office/drawing/2014/main" id="{5818B9FA-8997-4849-B03E-CD50348AD31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0" name="正方形/長方形 659">
          <a:extLst>
            <a:ext uri="{FF2B5EF4-FFF2-40B4-BE49-F238E27FC236}">
              <a16:creationId xmlns:a16="http://schemas.microsoft.com/office/drawing/2014/main" id="{74336BDB-1B3E-46E8-8E15-F81FFE4FE16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1" name="正方形/長方形 660">
          <a:extLst>
            <a:ext uri="{FF2B5EF4-FFF2-40B4-BE49-F238E27FC236}">
              <a16:creationId xmlns:a16="http://schemas.microsoft.com/office/drawing/2014/main" id="{1D809C12-6522-403B-8B12-B934E46ABD6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2" name="正方形/長方形 661">
          <a:extLst>
            <a:ext uri="{FF2B5EF4-FFF2-40B4-BE49-F238E27FC236}">
              <a16:creationId xmlns:a16="http://schemas.microsoft.com/office/drawing/2014/main" id="{89C1F7FF-E174-43D7-802E-ECC8329DE55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3" name="正方形/長方形 662">
          <a:extLst>
            <a:ext uri="{FF2B5EF4-FFF2-40B4-BE49-F238E27FC236}">
              <a16:creationId xmlns:a16="http://schemas.microsoft.com/office/drawing/2014/main" id="{FCDE041E-7169-4654-9EB7-0CE77B47B8F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4" name="正方形/長方形 663">
          <a:extLst>
            <a:ext uri="{FF2B5EF4-FFF2-40B4-BE49-F238E27FC236}">
              <a16:creationId xmlns:a16="http://schemas.microsoft.com/office/drawing/2014/main" id="{365A1FD2-59D3-495A-BF86-D66715F42E3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5" name="正方形/長方形 664">
          <a:extLst>
            <a:ext uri="{FF2B5EF4-FFF2-40B4-BE49-F238E27FC236}">
              <a16:creationId xmlns:a16="http://schemas.microsoft.com/office/drawing/2014/main" id="{1E208A10-64E3-4FBF-BF81-4C35D1117BC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6" name="正方形/長方形 665">
          <a:extLst>
            <a:ext uri="{FF2B5EF4-FFF2-40B4-BE49-F238E27FC236}">
              <a16:creationId xmlns:a16="http://schemas.microsoft.com/office/drawing/2014/main" id="{17D43BF6-AB7B-4072-8B6B-74AAFCDA543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7" name="テキスト ボックス 666">
          <a:extLst>
            <a:ext uri="{FF2B5EF4-FFF2-40B4-BE49-F238E27FC236}">
              <a16:creationId xmlns:a16="http://schemas.microsoft.com/office/drawing/2014/main" id="{5388FA3A-4BFE-401F-ACED-576D8B8C90B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8" name="直線コネクタ 667">
          <a:extLst>
            <a:ext uri="{FF2B5EF4-FFF2-40B4-BE49-F238E27FC236}">
              <a16:creationId xmlns:a16="http://schemas.microsoft.com/office/drawing/2014/main" id="{5EE21A57-2D78-42DC-89AD-F5339833081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9" name="直線コネクタ 668">
          <a:extLst>
            <a:ext uri="{FF2B5EF4-FFF2-40B4-BE49-F238E27FC236}">
              <a16:creationId xmlns:a16="http://schemas.microsoft.com/office/drawing/2014/main" id="{78A28C9A-3A38-46F7-BB3D-EA858FC7FE4C}"/>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70" name="テキスト ボックス 669">
          <a:extLst>
            <a:ext uri="{FF2B5EF4-FFF2-40B4-BE49-F238E27FC236}">
              <a16:creationId xmlns:a16="http://schemas.microsoft.com/office/drawing/2014/main" id="{E3E9B1FD-CAEB-4D63-A501-4DF40D2F115C}"/>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71" name="直線コネクタ 670">
          <a:extLst>
            <a:ext uri="{FF2B5EF4-FFF2-40B4-BE49-F238E27FC236}">
              <a16:creationId xmlns:a16="http://schemas.microsoft.com/office/drawing/2014/main" id="{AB99500C-CCCA-4C74-A148-9DA63A02E72F}"/>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72" name="テキスト ボックス 671">
          <a:extLst>
            <a:ext uri="{FF2B5EF4-FFF2-40B4-BE49-F238E27FC236}">
              <a16:creationId xmlns:a16="http://schemas.microsoft.com/office/drawing/2014/main" id="{A6760BF7-99B4-4E15-A258-5C1C4483D9F8}"/>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73" name="直線コネクタ 672">
          <a:extLst>
            <a:ext uri="{FF2B5EF4-FFF2-40B4-BE49-F238E27FC236}">
              <a16:creationId xmlns:a16="http://schemas.microsoft.com/office/drawing/2014/main" id="{F4EFA26D-73B8-4103-B342-1EB5D8E5A544}"/>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74" name="テキスト ボックス 673">
          <a:extLst>
            <a:ext uri="{FF2B5EF4-FFF2-40B4-BE49-F238E27FC236}">
              <a16:creationId xmlns:a16="http://schemas.microsoft.com/office/drawing/2014/main" id="{FAE5D7C9-4754-46B7-A971-96BDA0709847}"/>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75" name="直線コネクタ 674">
          <a:extLst>
            <a:ext uri="{FF2B5EF4-FFF2-40B4-BE49-F238E27FC236}">
              <a16:creationId xmlns:a16="http://schemas.microsoft.com/office/drawing/2014/main" id="{E4EE5E98-3799-42F9-80C4-EE703FD14BD5}"/>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6" name="テキスト ボックス 675">
          <a:extLst>
            <a:ext uri="{FF2B5EF4-FFF2-40B4-BE49-F238E27FC236}">
              <a16:creationId xmlns:a16="http://schemas.microsoft.com/office/drawing/2014/main" id="{9DD96720-6484-492C-994E-662DF178FFB4}"/>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7" name="直線コネクタ 676">
          <a:extLst>
            <a:ext uri="{FF2B5EF4-FFF2-40B4-BE49-F238E27FC236}">
              <a16:creationId xmlns:a16="http://schemas.microsoft.com/office/drawing/2014/main" id="{B37AB82B-734B-44A4-B15D-DA6D7592113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8" name="テキスト ボックス 677">
          <a:extLst>
            <a:ext uri="{FF2B5EF4-FFF2-40B4-BE49-F238E27FC236}">
              <a16:creationId xmlns:a16="http://schemas.microsoft.com/office/drawing/2014/main" id="{1518F0F4-6CF8-4292-940A-3A3016F7F3C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9" name="【消防施設】&#10;一人当たり面積グラフ枠">
          <a:extLst>
            <a:ext uri="{FF2B5EF4-FFF2-40B4-BE49-F238E27FC236}">
              <a16:creationId xmlns:a16="http://schemas.microsoft.com/office/drawing/2014/main" id="{95E9BC40-EE64-4C9C-A31A-91C35CC7CAE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680" name="直線コネクタ 679">
          <a:extLst>
            <a:ext uri="{FF2B5EF4-FFF2-40B4-BE49-F238E27FC236}">
              <a16:creationId xmlns:a16="http://schemas.microsoft.com/office/drawing/2014/main" id="{3A0B7ED7-60AA-4715-B65E-7AE71828050F}"/>
            </a:ext>
          </a:extLst>
        </xdr:cNvPr>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681" name="【消防施設】&#10;一人当たり面積最小値テキスト">
          <a:extLst>
            <a:ext uri="{FF2B5EF4-FFF2-40B4-BE49-F238E27FC236}">
              <a16:creationId xmlns:a16="http://schemas.microsoft.com/office/drawing/2014/main" id="{EB047547-6484-466F-81CE-F8459A06B232}"/>
            </a:ext>
          </a:extLst>
        </xdr:cNvPr>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682" name="直線コネクタ 681">
          <a:extLst>
            <a:ext uri="{FF2B5EF4-FFF2-40B4-BE49-F238E27FC236}">
              <a16:creationId xmlns:a16="http://schemas.microsoft.com/office/drawing/2014/main" id="{B36DB04C-0FEB-47E0-BF2E-7A4C93FCB95D}"/>
            </a:ext>
          </a:extLst>
        </xdr:cNvPr>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683" name="【消防施設】&#10;一人当たり面積最大値テキスト">
          <a:extLst>
            <a:ext uri="{FF2B5EF4-FFF2-40B4-BE49-F238E27FC236}">
              <a16:creationId xmlns:a16="http://schemas.microsoft.com/office/drawing/2014/main" id="{A21800F1-F528-4192-B386-118E7E00068A}"/>
            </a:ext>
          </a:extLst>
        </xdr:cNvPr>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684" name="直線コネクタ 683">
          <a:extLst>
            <a:ext uri="{FF2B5EF4-FFF2-40B4-BE49-F238E27FC236}">
              <a16:creationId xmlns:a16="http://schemas.microsoft.com/office/drawing/2014/main" id="{BDC5569E-EA04-43EC-8D0A-124653F0B4CF}"/>
            </a:ext>
          </a:extLst>
        </xdr:cNvPr>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685" name="【消防施設】&#10;一人当たり面積平均値テキスト">
          <a:extLst>
            <a:ext uri="{FF2B5EF4-FFF2-40B4-BE49-F238E27FC236}">
              <a16:creationId xmlns:a16="http://schemas.microsoft.com/office/drawing/2014/main" id="{A2B40946-7A8C-40F7-9A0F-EEB49CA57F44}"/>
            </a:ext>
          </a:extLst>
        </xdr:cNvPr>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686" name="フローチャート: 判断 685">
          <a:extLst>
            <a:ext uri="{FF2B5EF4-FFF2-40B4-BE49-F238E27FC236}">
              <a16:creationId xmlns:a16="http://schemas.microsoft.com/office/drawing/2014/main" id="{161E23A4-F494-4C10-9605-AD97FAD01567}"/>
            </a:ext>
          </a:extLst>
        </xdr:cNvPr>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687" name="フローチャート: 判断 686">
          <a:extLst>
            <a:ext uri="{FF2B5EF4-FFF2-40B4-BE49-F238E27FC236}">
              <a16:creationId xmlns:a16="http://schemas.microsoft.com/office/drawing/2014/main" id="{272F31E5-5FFF-4890-9690-19D1691212AA}"/>
            </a:ext>
          </a:extLst>
        </xdr:cNvPr>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688" name="フローチャート: 判断 687">
          <a:extLst>
            <a:ext uri="{FF2B5EF4-FFF2-40B4-BE49-F238E27FC236}">
              <a16:creationId xmlns:a16="http://schemas.microsoft.com/office/drawing/2014/main" id="{9A748A31-728F-463A-8BE3-1B81340BE269}"/>
            </a:ext>
          </a:extLst>
        </xdr:cNvPr>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689" name="フローチャート: 判断 688">
          <a:extLst>
            <a:ext uri="{FF2B5EF4-FFF2-40B4-BE49-F238E27FC236}">
              <a16:creationId xmlns:a16="http://schemas.microsoft.com/office/drawing/2014/main" id="{D15FEFFB-FEA1-42C6-9A40-43F7FA20EA94}"/>
            </a:ext>
          </a:extLst>
        </xdr:cNvPr>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690" name="フローチャート: 判断 689">
          <a:extLst>
            <a:ext uri="{FF2B5EF4-FFF2-40B4-BE49-F238E27FC236}">
              <a16:creationId xmlns:a16="http://schemas.microsoft.com/office/drawing/2014/main" id="{5470B0E8-D0FC-4879-BE14-A3653D768053}"/>
            </a:ext>
          </a:extLst>
        </xdr:cNvPr>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07642F4B-3813-4F49-A4C3-5AE0E1159E1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1ABC202E-226E-4145-8EC5-41416EE2F2A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01B07EF9-431C-4C76-956F-2912B08EBB1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B0A77257-AF83-42A9-93AA-0822E4E1DD7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58470F61-FC59-40E6-92E3-A7D364796AD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124003</xdr:rowOff>
    </xdr:from>
    <xdr:to>
      <xdr:col>116</xdr:col>
      <xdr:colOff>114300</xdr:colOff>
      <xdr:row>86</xdr:row>
      <xdr:rowOff>54153</xdr:rowOff>
    </xdr:to>
    <xdr:sp macro="" textlink="">
      <xdr:nvSpPr>
        <xdr:cNvPr id="696" name="楕円 695">
          <a:extLst>
            <a:ext uri="{FF2B5EF4-FFF2-40B4-BE49-F238E27FC236}">
              <a16:creationId xmlns:a16="http://schemas.microsoft.com/office/drawing/2014/main" id="{65489050-15F5-4A82-BCBD-8B700EAFB106}"/>
            </a:ext>
          </a:extLst>
        </xdr:cNvPr>
        <xdr:cNvSpPr/>
      </xdr:nvSpPr>
      <xdr:spPr>
        <a:xfrm>
          <a:off x="22110700" y="1469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38930</xdr:rowOff>
    </xdr:from>
    <xdr:ext cx="469744" cy="259045"/>
    <xdr:sp macro="" textlink="">
      <xdr:nvSpPr>
        <xdr:cNvPr id="697" name="【消防施設】&#10;一人当たり面積該当値テキスト">
          <a:extLst>
            <a:ext uri="{FF2B5EF4-FFF2-40B4-BE49-F238E27FC236}">
              <a16:creationId xmlns:a16="http://schemas.microsoft.com/office/drawing/2014/main" id="{D2F45222-79CF-4836-B440-98E6425E0475}"/>
            </a:ext>
          </a:extLst>
        </xdr:cNvPr>
        <xdr:cNvSpPr txBox="1"/>
      </xdr:nvSpPr>
      <xdr:spPr>
        <a:xfrm>
          <a:off x="22199600" y="14612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125831</xdr:rowOff>
    </xdr:from>
    <xdr:to>
      <xdr:col>112</xdr:col>
      <xdr:colOff>38100</xdr:colOff>
      <xdr:row>86</xdr:row>
      <xdr:rowOff>55981</xdr:rowOff>
    </xdr:to>
    <xdr:sp macro="" textlink="">
      <xdr:nvSpPr>
        <xdr:cNvPr id="698" name="楕円 697">
          <a:extLst>
            <a:ext uri="{FF2B5EF4-FFF2-40B4-BE49-F238E27FC236}">
              <a16:creationId xmlns:a16="http://schemas.microsoft.com/office/drawing/2014/main" id="{52CAC570-F7D7-4066-AA78-CDA30524C8A9}"/>
            </a:ext>
          </a:extLst>
        </xdr:cNvPr>
        <xdr:cNvSpPr/>
      </xdr:nvSpPr>
      <xdr:spPr>
        <a:xfrm>
          <a:off x="21272500" y="1469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3353</xdr:rowOff>
    </xdr:from>
    <xdr:to>
      <xdr:col>116</xdr:col>
      <xdr:colOff>63500</xdr:colOff>
      <xdr:row>86</xdr:row>
      <xdr:rowOff>5181</xdr:rowOff>
    </xdr:to>
    <xdr:cxnSp macro="">
      <xdr:nvCxnSpPr>
        <xdr:cNvPr id="699" name="直線コネクタ 698">
          <a:extLst>
            <a:ext uri="{FF2B5EF4-FFF2-40B4-BE49-F238E27FC236}">
              <a16:creationId xmlns:a16="http://schemas.microsoft.com/office/drawing/2014/main" id="{8F6230DA-BC88-40B4-A6EF-2D9B06F260ED}"/>
            </a:ext>
          </a:extLst>
        </xdr:cNvPr>
        <xdr:cNvCxnSpPr/>
      </xdr:nvCxnSpPr>
      <xdr:spPr>
        <a:xfrm flipV="1">
          <a:off x="21323300" y="14748053"/>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125831</xdr:rowOff>
    </xdr:from>
    <xdr:to>
      <xdr:col>107</xdr:col>
      <xdr:colOff>101600</xdr:colOff>
      <xdr:row>86</xdr:row>
      <xdr:rowOff>55981</xdr:rowOff>
    </xdr:to>
    <xdr:sp macro="" textlink="">
      <xdr:nvSpPr>
        <xdr:cNvPr id="700" name="楕円 699">
          <a:extLst>
            <a:ext uri="{FF2B5EF4-FFF2-40B4-BE49-F238E27FC236}">
              <a16:creationId xmlns:a16="http://schemas.microsoft.com/office/drawing/2014/main" id="{8304B9BD-0FAA-4D90-8222-995BB6B0B20F}"/>
            </a:ext>
          </a:extLst>
        </xdr:cNvPr>
        <xdr:cNvSpPr/>
      </xdr:nvSpPr>
      <xdr:spPr>
        <a:xfrm>
          <a:off x="20383500" y="1469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5181</xdr:rowOff>
    </xdr:from>
    <xdr:to>
      <xdr:col>111</xdr:col>
      <xdr:colOff>177800</xdr:colOff>
      <xdr:row>86</xdr:row>
      <xdr:rowOff>5181</xdr:rowOff>
    </xdr:to>
    <xdr:cxnSp macro="">
      <xdr:nvCxnSpPr>
        <xdr:cNvPr id="701" name="直線コネクタ 700">
          <a:extLst>
            <a:ext uri="{FF2B5EF4-FFF2-40B4-BE49-F238E27FC236}">
              <a16:creationId xmlns:a16="http://schemas.microsoft.com/office/drawing/2014/main" id="{948E1309-66BD-4F53-B121-11AE4365E8D1}"/>
            </a:ext>
          </a:extLst>
        </xdr:cNvPr>
        <xdr:cNvCxnSpPr/>
      </xdr:nvCxnSpPr>
      <xdr:spPr>
        <a:xfrm>
          <a:off x="20434300" y="147498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124918</xdr:rowOff>
    </xdr:from>
    <xdr:to>
      <xdr:col>102</xdr:col>
      <xdr:colOff>165100</xdr:colOff>
      <xdr:row>86</xdr:row>
      <xdr:rowOff>55068</xdr:rowOff>
    </xdr:to>
    <xdr:sp macro="" textlink="">
      <xdr:nvSpPr>
        <xdr:cNvPr id="702" name="楕円 701">
          <a:extLst>
            <a:ext uri="{FF2B5EF4-FFF2-40B4-BE49-F238E27FC236}">
              <a16:creationId xmlns:a16="http://schemas.microsoft.com/office/drawing/2014/main" id="{158A79B7-2825-4AED-8FE4-D63B923A1394}"/>
            </a:ext>
          </a:extLst>
        </xdr:cNvPr>
        <xdr:cNvSpPr/>
      </xdr:nvSpPr>
      <xdr:spPr>
        <a:xfrm>
          <a:off x="19494500" y="1469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4268</xdr:rowOff>
    </xdr:from>
    <xdr:to>
      <xdr:col>107</xdr:col>
      <xdr:colOff>50800</xdr:colOff>
      <xdr:row>86</xdr:row>
      <xdr:rowOff>5181</xdr:rowOff>
    </xdr:to>
    <xdr:cxnSp macro="">
      <xdr:nvCxnSpPr>
        <xdr:cNvPr id="703" name="直線コネクタ 702">
          <a:extLst>
            <a:ext uri="{FF2B5EF4-FFF2-40B4-BE49-F238E27FC236}">
              <a16:creationId xmlns:a16="http://schemas.microsoft.com/office/drawing/2014/main" id="{128AFE02-3489-400E-A3CE-3B2EF016FD66}"/>
            </a:ext>
          </a:extLst>
        </xdr:cNvPr>
        <xdr:cNvCxnSpPr/>
      </xdr:nvCxnSpPr>
      <xdr:spPr>
        <a:xfrm>
          <a:off x="19545300" y="14748968"/>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124918</xdr:rowOff>
    </xdr:from>
    <xdr:to>
      <xdr:col>98</xdr:col>
      <xdr:colOff>38100</xdr:colOff>
      <xdr:row>86</xdr:row>
      <xdr:rowOff>55068</xdr:rowOff>
    </xdr:to>
    <xdr:sp macro="" textlink="">
      <xdr:nvSpPr>
        <xdr:cNvPr id="704" name="楕円 703">
          <a:extLst>
            <a:ext uri="{FF2B5EF4-FFF2-40B4-BE49-F238E27FC236}">
              <a16:creationId xmlns:a16="http://schemas.microsoft.com/office/drawing/2014/main" id="{003A5533-8B6B-4FEC-9E15-45979B467E79}"/>
            </a:ext>
          </a:extLst>
        </xdr:cNvPr>
        <xdr:cNvSpPr/>
      </xdr:nvSpPr>
      <xdr:spPr>
        <a:xfrm>
          <a:off x="18605500" y="1469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4268</xdr:rowOff>
    </xdr:from>
    <xdr:to>
      <xdr:col>102</xdr:col>
      <xdr:colOff>114300</xdr:colOff>
      <xdr:row>86</xdr:row>
      <xdr:rowOff>4268</xdr:rowOff>
    </xdr:to>
    <xdr:cxnSp macro="">
      <xdr:nvCxnSpPr>
        <xdr:cNvPr id="705" name="直線コネクタ 704">
          <a:extLst>
            <a:ext uri="{FF2B5EF4-FFF2-40B4-BE49-F238E27FC236}">
              <a16:creationId xmlns:a16="http://schemas.microsoft.com/office/drawing/2014/main" id="{1A0487D7-3794-46DD-8283-DDB8603791B3}"/>
            </a:ext>
          </a:extLst>
        </xdr:cNvPr>
        <xdr:cNvCxnSpPr/>
      </xdr:nvCxnSpPr>
      <xdr:spPr>
        <a:xfrm>
          <a:off x="18656300" y="147489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150689</xdr:rowOff>
    </xdr:from>
    <xdr:ext cx="469744" cy="259045"/>
    <xdr:sp macro="" textlink="">
      <xdr:nvSpPr>
        <xdr:cNvPr id="706" name="n_1aveValue【消防施設】&#10;一人当たり面積">
          <a:extLst>
            <a:ext uri="{FF2B5EF4-FFF2-40B4-BE49-F238E27FC236}">
              <a16:creationId xmlns:a16="http://schemas.microsoft.com/office/drawing/2014/main" id="{1C3789CA-B30C-4570-B7D6-D4F15A561F96}"/>
            </a:ext>
          </a:extLst>
        </xdr:cNvPr>
        <xdr:cNvSpPr txBox="1"/>
      </xdr:nvSpPr>
      <xdr:spPr>
        <a:xfrm>
          <a:off x="21075727" y="1438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153433</xdr:rowOff>
    </xdr:from>
    <xdr:ext cx="469744" cy="259045"/>
    <xdr:sp macro="" textlink="">
      <xdr:nvSpPr>
        <xdr:cNvPr id="707" name="n_2aveValue【消防施設】&#10;一人当たり面積">
          <a:extLst>
            <a:ext uri="{FF2B5EF4-FFF2-40B4-BE49-F238E27FC236}">
              <a16:creationId xmlns:a16="http://schemas.microsoft.com/office/drawing/2014/main" id="{18CB7915-11B7-43F5-A4DF-248111F1768C}"/>
            </a:ext>
          </a:extLst>
        </xdr:cNvPr>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154348</xdr:rowOff>
    </xdr:from>
    <xdr:ext cx="469744" cy="259045"/>
    <xdr:sp macro="" textlink="">
      <xdr:nvSpPr>
        <xdr:cNvPr id="708" name="n_3aveValue【消防施設】&#10;一人当たり面積">
          <a:extLst>
            <a:ext uri="{FF2B5EF4-FFF2-40B4-BE49-F238E27FC236}">
              <a16:creationId xmlns:a16="http://schemas.microsoft.com/office/drawing/2014/main" id="{9C345AF3-90B6-4960-831B-601413769630}"/>
            </a:ext>
          </a:extLst>
        </xdr:cNvPr>
        <xdr:cNvSpPr txBox="1"/>
      </xdr:nvSpPr>
      <xdr:spPr>
        <a:xfrm>
          <a:off x="19310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140631</xdr:rowOff>
    </xdr:from>
    <xdr:ext cx="469744" cy="259045"/>
    <xdr:sp macro="" textlink="">
      <xdr:nvSpPr>
        <xdr:cNvPr id="709" name="n_4aveValue【消防施設】&#10;一人当たり面積">
          <a:extLst>
            <a:ext uri="{FF2B5EF4-FFF2-40B4-BE49-F238E27FC236}">
              <a16:creationId xmlns:a16="http://schemas.microsoft.com/office/drawing/2014/main" id="{A7C6898B-2E90-463D-B8B2-C5C78EFB4E68}"/>
            </a:ext>
          </a:extLst>
        </xdr:cNvPr>
        <xdr:cNvSpPr txBox="1"/>
      </xdr:nvSpPr>
      <xdr:spPr>
        <a:xfrm>
          <a:off x="18421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47108</xdr:rowOff>
    </xdr:from>
    <xdr:ext cx="469744" cy="259045"/>
    <xdr:sp macro="" textlink="">
      <xdr:nvSpPr>
        <xdr:cNvPr id="710" name="n_1mainValue【消防施設】&#10;一人当たり面積">
          <a:extLst>
            <a:ext uri="{FF2B5EF4-FFF2-40B4-BE49-F238E27FC236}">
              <a16:creationId xmlns:a16="http://schemas.microsoft.com/office/drawing/2014/main" id="{BF2C07D6-E13F-4CBF-B2CC-CA57EC509B09}"/>
            </a:ext>
          </a:extLst>
        </xdr:cNvPr>
        <xdr:cNvSpPr txBox="1"/>
      </xdr:nvSpPr>
      <xdr:spPr>
        <a:xfrm>
          <a:off x="21075727" y="1479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47108</xdr:rowOff>
    </xdr:from>
    <xdr:ext cx="469744" cy="259045"/>
    <xdr:sp macro="" textlink="">
      <xdr:nvSpPr>
        <xdr:cNvPr id="711" name="n_2mainValue【消防施設】&#10;一人当たり面積">
          <a:extLst>
            <a:ext uri="{FF2B5EF4-FFF2-40B4-BE49-F238E27FC236}">
              <a16:creationId xmlns:a16="http://schemas.microsoft.com/office/drawing/2014/main" id="{A9CFBFFA-12C3-4A7D-855F-5812A4033A7A}"/>
            </a:ext>
          </a:extLst>
        </xdr:cNvPr>
        <xdr:cNvSpPr txBox="1"/>
      </xdr:nvSpPr>
      <xdr:spPr>
        <a:xfrm>
          <a:off x="20199427" y="1479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46195</xdr:rowOff>
    </xdr:from>
    <xdr:ext cx="469744" cy="259045"/>
    <xdr:sp macro="" textlink="">
      <xdr:nvSpPr>
        <xdr:cNvPr id="712" name="n_3mainValue【消防施設】&#10;一人当たり面積">
          <a:extLst>
            <a:ext uri="{FF2B5EF4-FFF2-40B4-BE49-F238E27FC236}">
              <a16:creationId xmlns:a16="http://schemas.microsoft.com/office/drawing/2014/main" id="{1F94E3E5-FF72-47E7-ABBD-2EF36E5D06BD}"/>
            </a:ext>
          </a:extLst>
        </xdr:cNvPr>
        <xdr:cNvSpPr txBox="1"/>
      </xdr:nvSpPr>
      <xdr:spPr>
        <a:xfrm>
          <a:off x="19310427" y="1479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46195</xdr:rowOff>
    </xdr:from>
    <xdr:ext cx="469744" cy="259045"/>
    <xdr:sp macro="" textlink="">
      <xdr:nvSpPr>
        <xdr:cNvPr id="713" name="n_4mainValue【消防施設】&#10;一人当たり面積">
          <a:extLst>
            <a:ext uri="{FF2B5EF4-FFF2-40B4-BE49-F238E27FC236}">
              <a16:creationId xmlns:a16="http://schemas.microsoft.com/office/drawing/2014/main" id="{E973B7A1-5CC4-4C34-B2E9-95B36B074B3F}"/>
            </a:ext>
          </a:extLst>
        </xdr:cNvPr>
        <xdr:cNvSpPr txBox="1"/>
      </xdr:nvSpPr>
      <xdr:spPr>
        <a:xfrm>
          <a:off x="18421427" y="1479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4" name="正方形/長方形 713">
          <a:extLst>
            <a:ext uri="{FF2B5EF4-FFF2-40B4-BE49-F238E27FC236}">
              <a16:creationId xmlns:a16="http://schemas.microsoft.com/office/drawing/2014/main" id="{D3642831-D954-4F6C-BC64-0E239BDCD64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5" name="正方形/長方形 714">
          <a:extLst>
            <a:ext uri="{FF2B5EF4-FFF2-40B4-BE49-F238E27FC236}">
              <a16:creationId xmlns:a16="http://schemas.microsoft.com/office/drawing/2014/main" id="{54D16585-AA5B-4855-8A23-CB64EF5A8A9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6" name="正方形/長方形 715">
          <a:extLst>
            <a:ext uri="{FF2B5EF4-FFF2-40B4-BE49-F238E27FC236}">
              <a16:creationId xmlns:a16="http://schemas.microsoft.com/office/drawing/2014/main" id="{A94B1978-EEC2-410E-A466-C0BFE20F162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7" name="正方形/長方形 716">
          <a:extLst>
            <a:ext uri="{FF2B5EF4-FFF2-40B4-BE49-F238E27FC236}">
              <a16:creationId xmlns:a16="http://schemas.microsoft.com/office/drawing/2014/main" id="{7A99A0E2-021E-41A4-BC71-659C4C2B626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8" name="正方形/長方形 717">
          <a:extLst>
            <a:ext uri="{FF2B5EF4-FFF2-40B4-BE49-F238E27FC236}">
              <a16:creationId xmlns:a16="http://schemas.microsoft.com/office/drawing/2014/main" id="{FED77FD0-0855-49C0-BADB-5D46842E5FD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9" name="正方形/長方形 718">
          <a:extLst>
            <a:ext uri="{FF2B5EF4-FFF2-40B4-BE49-F238E27FC236}">
              <a16:creationId xmlns:a16="http://schemas.microsoft.com/office/drawing/2014/main" id="{E371BB64-8BCC-4C4C-BA7E-35A704D3A69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0" name="正方形/長方形 719">
          <a:extLst>
            <a:ext uri="{FF2B5EF4-FFF2-40B4-BE49-F238E27FC236}">
              <a16:creationId xmlns:a16="http://schemas.microsoft.com/office/drawing/2014/main" id="{3BF8D40C-C3BD-4480-B7EB-6654C1B5EF8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1" name="正方形/長方形 720">
          <a:extLst>
            <a:ext uri="{FF2B5EF4-FFF2-40B4-BE49-F238E27FC236}">
              <a16:creationId xmlns:a16="http://schemas.microsoft.com/office/drawing/2014/main" id="{41C92E55-473E-44B0-AF61-F12BAE242E7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2" name="テキスト ボックス 721">
          <a:extLst>
            <a:ext uri="{FF2B5EF4-FFF2-40B4-BE49-F238E27FC236}">
              <a16:creationId xmlns:a16="http://schemas.microsoft.com/office/drawing/2014/main" id="{3D2131A7-2F51-45FE-B798-164A336B48C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3" name="直線コネクタ 722">
          <a:extLst>
            <a:ext uri="{FF2B5EF4-FFF2-40B4-BE49-F238E27FC236}">
              <a16:creationId xmlns:a16="http://schemas.microsoft.com/office/drawing/2014/main" id="{1A86A742-D099-4837-9FD3-261882B19A0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4" name="テキスト ボックス 723">
          <a:extLst>
            <a:ext uri="{FF2B5EF4-FFF2-40B4-BE49-F238E27FC236}">
              <a16:creationId xmlns:a16="http://schemas.microsoft.com/office/drawing/2014/main" id="{6B1B8D87-2C6E-41A5-A001-9429CD96E3D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25" name="直線コネクタ 724">
          <a:extLst>
            <a:ext uri="{FF2B5EF4-FFF2-40B4-BE49-F238E27FC236}">
              <a16:creationId xmlns:a16="http://schemas.microsoft.com/office/drawing/2014/main" id="{0DD74AE4-75B0-49F8-A1A6-496C30C4298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26" name="テキスト ボックス 725">
          <a:extLst>
            <a:ext uri="{FF2B5EF4-FFF2-40B4-BE49-F238E27FC236}">
              <a16:creationId xmlns:a16="http://schemas.microsoft.com/office/drawing/2014/main" id="{DA7E823D-3182-4D3C-9698-30F13274EF3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7" name="直線コネクタ 726">
          <a:extLst>
            <a:ext uri="{FF2B5EF4-FFF2-40B4-BE49-F238E27FC236}">
              <a16:creationId xmlns:a16="http://schemas.microsoft.com/office/drawing/2014/main" id="{237ED6C4-C1BE-4260-8019-4002318F6D7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8" name="テキスト ボックス 727">
          <a:extLst>
            <a:ext uri="{FF2B5EF4-FFF2-40B4-BE49-F238E27FC236}">
              <a16:creationId xmlns:a16="http://schemas.microsoft.com/office/drawing/2014/main" id="{4058E2EA-75D2-4E31-887D-C438CA32E0D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9" name="直線コネクタ 728">
          <a:extLst>
            <a:ext uri="{FF2B5EF4-FFF2-40B4-BE49-F238E27FC236}">
              <a16:creationId xmlns:a16="http://schemas.microsoft.com/office/drawing/2014/main" id="{C1B27E52-328F-4712-BB86-DD07D009379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0" name="テキスト ボックス 729">
          <a:extLst>
            <a:ext uri="{FF2B5EF4-FFF2-40B4-BE49-F238E27FC236}">
              <a16:creationId xmlns:a16="http://schemas.microsoft.com/office/drawing/2014/main" id="{BA289CD3-9F80-4904-A1B8-AEA478E452C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1" name="直線コネクタ 730">
          <a:extLst>
            <a:ext uri="{FF2B5EF4-FFF2-40B4-BE49-F238E27FC236}">
              <a16:creationId xmlns:a16="http://schemas.microsoft.com/office/drawing/2014/main" id="{0578EE37-B8D3-4E5D-8913-9D568D37A2C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2" name="テキスト ボックス 731">
          <a:extLst>
            <a:ext uri="{FF2B5EF4-FFF2-40B4-BE49-F238E27FC236}">
              <a16:creationId xmlns:a16="http://schemas.microsoft.com/office/drawing/2014/main" id="{754B6B74-EDBF-418A-9420-F0BF24AB75E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3" name="直線コネクタ 732">
          <a:extLst>
            <a:ext uri="{FF2B5EF4-FFF2-40B4-BE49-F238E27FC236}">
              <a16:creationId xmlns:a16="http://schemas.microsoft.com/office/drawing/2014/main" id="{1037748F-92CE-4040-96D9-19D65CF7A0D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4" name="テキスト ボックス 733">
          <a:extLst>
            <a:ext uri="{FF2B5EF4-FFF2-40B4-BE49-F238E27FC236}">
              <a16:creationId xmlns:a16="http://schemas.microsoft.com/office/drawing/2014/main" id="{1F63AB34-2187-48BC-844E-B3BF8C7B580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5" name="直線コネクタ 734">
          <a:extLst>
            <a:ext uri="{FF2B5EF4-FFF2-40B4-BE49-F238E27FC236}">
              <a16:creationId xmlns:a16="http://schemas.microsoft.com/office/drawing/2014/main" id="{658E9323-CFE4-4DFA-929A-93F5C64BDCC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36" name="テキスト ボックス 735">
          <a:extLst>
            <a:ext uri="{FF2B5EF4-FFF2-40B4-BE49-F238E27FC236}">
              <a16:creationId xmlns:a16="http://schemas.microsoft.com/office/drawing/2014/main" id="{AB735E88-4F0E-42D7-8FB1-2510580BCAD1}"/>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7" name="直線コネクタ 736">
          <a:extLst>
            <a:ext uri="{FF2B5EF4-FFF2-40B4-BE49-F238E27FC236}">
              <a16:creationId xmlns:a16="http://schemas.microsoft.com/office/drawing/2014/main" id="{0BE6FC44-D544-4FB8-8ED6-477E6C70505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8" name="【庁舎】&#10;有形固定資産減価償却率グラフ枠">
          <a:extLst>
            <a:ext uri="{FF2B5EF4-FFF2-40B4-BE49-F238E27FC236}">
              <a16:creationId xmlns:a16="http://schemas.microsoft.com/office/drawing/2014/main" id="{7277D6B0-637C-4EBD-9E44-86D5DD876DB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739" name="直線コネクタ 738">
          <a:extLst>
            <a:ext uri="{FF2B5EF4-FFF2-40B4-BE49-F238E27FC236}">
              <a16:creationId xmlns:a16="http://schemas.microsoft.com/office/drawing/2014/main" id="{70308E84-AFE1-4FAF-B616-F9A48A98B695}"/>
            </a:ext>
          </a:extLst>
        </xdr:cNvPr>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40" name="【庁舎】&#10;有形固定資産減価償却率最小値テキスト">
          <a:extLst>
            <a:ext uri="{FF2B5EF4-FFF2-40B4-BE49-F238E27FC236}">
              <a16:creationId xmlns:a16="http://schemas.microsoft.com/office/drawing/2014/main" id="{E325A666-03E6-41B1-9B87-2613823AC86B}"/>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41" name="直線コネクタ 740">
          <a:extLst>
            <a:ext uri="{FF2B5EF4-FFF2-40B4-BE49-F238E27FC236}">
              <a16:creationId xmlns:a16="http://schemas.microsoft.com/office/drawing/2014/main" id="{AE1C8873-B1C2-4BB0-864D-DA7EC6E3AB5D}"/>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742" name="【庁舎】&#10;有形固定資産減価償却率最大値テキスト">
          <a:extLst>
            <a:ext uri="{FF2B5EF4-FFF2-40B4-BE49-F238E27FC236}">
              <a16:creationId xmlns:a16="http://schemas.microsoft.com/office/drawing/2014/main" id="{FF07E99D-D352-4A2B-BE0B-072F93B6B03C}"/>
            </a:ext>
          </a:extLst>
        </xdr:cNvPr>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743" name="直線コネクタ 742">
          <a:extLst>
            <a:ext uri="{FF2B5EF4-FFF2-40B4-BE49-F238E27FC236}">
              <a16:creationId xmlns:a16="http://schemas.microsoft.com/office/drawing/2014/main" id="{418B4365-7228-4194-9F1C-2A943841AAB6}"/>
            </a:ext>
          </a:extLst>
        </xdr:cNvPr>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744" name="【庁舎】&#10;有形固定資産減価償却率平均値テキスト">
          <a:extLst>
            <a:ext uri="{FF2B5EF4-FFF2-40B4-BE49-F238E27FC236}">
              <a16:creationId xmlns:a16="http://schemas.microsoft.com/office/drawing/2014/main" id="{F8819DF5-1DBC-4C13-A97E-E1505876EBE5}"/>
            </a:ext>
          </a:extLst>
        </xdr:cNvPr>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745" name="フローチャート: 判断 744">
          <a:extLst>
            <a:ext uri="{FF2B5EF4-FFF2-40B4-BE49-F238E27FC236}">
              <a16:creationId xmlns:a16="http://schemas.microsoft.com/office/drawing/2014/main" id="{C5401940-1FBC-47AE-95C2-533674C0BEE3}"/>
            </a:ext>
          </a:extLst>
        </xdr:cNvPr>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746" name="フローチャート: 判断 745">
          <a:extLst>
            <a:ext uri="{FF2B5EF4-FFF2-40B4-BE49-F238E27FC236}">
              <a16:creationId xmlns:a16="http://schemas.microsoft.com/office/drawing/2014/main" id="{624C9695-8878-4496-A47F-385449884AA6}"/>
            </a:ext>
          </a:extLst>
        </xdr:cNvPr>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747" name="フローチャート: 判断 746">
          <a:extLst>
            <a:ext uri="{FF2B5EF4-FFF2-40B4-BE49-F238E27FC236}">
              <a16:creationId xmlns:a16="http://schemas.microsoft.com/office/drawing/2014/main" id="{290D5C67-78AE-420E-9750-259D9A38BE5F}"/>
            </a:ext>
          </a:extLst>
        </xdr:cNvPr>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748" name="フローチャート: 判断 747">
          <a:extLst>
            <a:ext uri="{FF2B5EF4-FFF2-40B4-BE49-F238E27FC236}">
              <a16:creationId xmlns:a16="http://schemas.microsoft.com/office/drawing/2014/main" id="{C21B9C36-2E04-4028-9854-3350E93FE8B5}"/>
            </a:ext>
          </a:extLst>
        </xdr:cNvPr>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749" name="フローチャート: 判断 748">
          <a:extLst>
            <a:ext uri="{FF2B5EF4-FFF2-40B4-BE49-F238E27FC236}">
              <a16:creationId xmlns:a16="http://schemas.microsoft.com/office/drawing/2014/main" id="{F72BAB1D-4A15-4D6E-972A-59AE7A6D619A}"/>
            </a:ext>
          </a:extLst>
        </xdr:cNvPr>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id="{A87C8E92-18A2-4235-8372-065C0A07B56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1" name="テキスト ボックス 750">
          <a:extLst>
            <a:ext uri="{FF2B5EF4-FFF2-40B4-BE49-F238E27FC236}">
              <a16:creationId xmlns:a16="http://schemas.microsoft.com/office/drawing/2014/main" id="{7626FF14-753F-424C-A83B-5E4DEB57903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id="{1B3DA549-74F4-4B17-BE92-9F89C7171AD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2B26EBC6-F42F-46F0-8572-86CB4C68F67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id="{38262E96-6A27-4C70-8ADD-0CB2F7D554C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141332</xdr:rowOff>
    </xdr:from>
    <xdr:to>
      <xdr:col>85</xdr:col>
      <xdr:colOff>177800</xdr:colOff>
      <xdr:row>106</xdr:row>
      <xdr:rowOff>71482</xdr:rowOff>
    </xdr:to>
    <xdr:sp macro="" textlink="">
      <xdr:nvSpPr>
        <xdr:cNvPr id="755" name="楕円 754">
          <a:extLst>
            <a:ext uri="{FF2B5EF4-FFF2-40B4-BE49-F238E27FC236}">
              <a16:creationId xmlns:a16="http://schemas.microsoft.com/office/drawing/2014/main" id="{DD9A13D4-0813-4FB5-85FD-8C8F32A92A01}"/>
            </a:ext>
          </a:extLst>
        </xdr:cNvPr>
        <xdr:cNvSpPr/>
      </xdr:nvSpPr>
      <xdr:spPr>
        <a:xfrm>
          <a:off x="162687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119759</xdr:rowOff>
    </xdr:from>
    <xdr:ext cx="405111" cy="259045"/>
    <xdr:sp macro="" textlink="">
      <xdr:nvSpPr>
        <xdr:cNvPr id="756" name="【庁舎】&#10;有形固定資産減価償却率該当値テキスト">
          <a:extLst>
            <a:ext uri="{FF2B5EF4-FFF2-40B4-BE49-F238E27FC236}">
              <a16:creationId xmlns:a16="http://schemas.microsoft.com/office/drawing/2014/main" id="{031E4D21-6356-48A5-A83D-E4BE4711C736}"/>
            </a:ext>
          </a:extLst>
        </xdr:cNvPr>
        <xdr:cNvSpPr txBox="1"/>
      </xdr:nvSpPr>
      <xdr:spPr>
        <a:xfrm>
          <a:off x="16357600"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97245</xdr:rowOff>
    </xdr:from>
    <xdr:to>
      <xdr:col>81</xdr:col>
      <xdr:colOff>101600</xdr:colOff>
      <xdr:row>107</xdr:row>
      <xdr:rowOff>27395</xdr:rowOff>
    </xdr:to>
    <xdr:sp macro="" textlink="">
      <xdr:nvSpPr>
        <xdr:cNvPr id="757" name="楕円 756">
          <a:extLst>
            <a:ext uri="{FF2B5EF4-FFF2-40B4-BE49-F238E27FC236}">
              <a16:creationId xmlns:a16="http://schemas.microsoft.com/office/drawing/2014/main" id="{E7AD49DB-8E80-4A57-9601-D6D34F0DA791}"/>
            </a:ext>
          </a:extLst>
        </xdr:cNvPr>
        <xdr:cNvSpPr/>
      </xdr:nvSpPr>
      <xdr:spPr>
        <a:xfrm>
          <a:off x="154305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20682</xdr:rowOff>
    </xdr:from>
    <xdr:to>
      <xdr:col>85</xdr:col>
      <xdr:colOff>127000</xdr:colOff>
      <xdr:row>106</xdr:row>
      <xdr:rowOff>148045</xdr:rowOff>
    </xdr:to>
    <xdr:cxnSp macro="">
      <xdr:nvCxnSpPr>
        <xdr:cNvPr id="758" name="直線コネクタ 757">
          <a:extLst>
            <a:ext uri="{FF2B5EF4-FFF2-40B4-BE49-F238E27FC236}">
              <a16:creationId xmlns:a16="http://schemas.microsoft.com/office/drawing/2014/main" id="{E052DACE-3F56-4BB0-8BC2-D4479BA011F9}"/>
            </a:ext>
          </a:extLst>
        </xdr:cNvPr>
        <xdr:cNvCxnSpPr/>
      </xdr:nvCxnSpPr>
      <xdr:spPr>
        <a:xfrm flipV="1">
          <a:off x="15481300" y="18194382"/>
          <a:ext cx="8382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121738</xdr:rowOff>
    </xdr:from>
    <xdr:to>
      <xdr:col>76</xdr:col>
      <xdr:colOff>165100</xdr:colOff>
      <xdr:row>107</xdr:row>
      <xdr:rowOff>51888</xdr:rowOff>
    </xdr:to>
    <xdr:sp macro="" textlink="">
      <xdr:nvSpPr>
        <xdr:cNvPr id="759" name="楕円 758">
          <a:extLst>
            <a:ext uri="{FF2B5EF4-FFF2-40B4-BE49-F238E27FC236}">
              <a16:creationId xmlns:a16="http://schemas.microsoft.com/office/drawing/2014/main" id="{557E6A8D-8DAF-4A92-B63C-098EF6938E15}"/>
            </a:ext>
          </a:extLst>
        </xdr:cNvPr>
        <xdr:cNvSpPr/>
      </xdr:nvSpPr>
      <xdr:spPr>
        <a:xfrm>
          <a:off x="14541500" y="1829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148045</xdr:rowOff>
    </xdr:from>
    <xdr:to>
      <xdr:col>81</xdr:col>
      <xdr:colOff>50800</xdr:colOff>
      <xdr:row>107</xdr:row>
      <xdr:rowOff>1088</xdr:rowOff>
    </xdr:to>
    <xdr:cxnSp macro="">
      <xdr:nvCxnSpPr>
        <xdr:cNvPr id="760" name="直線コネクタ 759">
          <a:extLst>
            <a:ext uri="{FF2B5EF4-FFF2-40B4-BE49-F238E27FC236}">
              <a16:creationId xmlns:a16="http://schemas.microsoft.com/office/drawing/2014/main" id="{49BF646E-67FC-4AC0-AAD0-70ECE19893F3}"/>
            </a:ext>
          </a:extLst>
        </xdr:cNvPr>
        <xdr:cNvCxnSpPr/>
      </xdr:nvCxnSpPr>
      <xdr:spPr>
        <a:xfrm flipV="1">
          <a:off x="14592300" y="1832174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111942</xdr:rowOff>
    </xdr:from>
    <xdr:to>
      <xdr:col>72</xdr:col>
      <xdr:colOff>38100</xdr:colOff>
      <xdr:row>107</xdr:row>
      <xdr:rowOff>42092</xdr:rowOff>
    </xdr:to>
    <xdr:sp macro="" textlink="">
      <xdr:nvSpPr>
        <xdr:cNvPr id="761" name="楕円 760">
          <a:extLst>
            <a:ext uri="{FF2B5EF4-FFF2-40B4-BE49-F238E27FC236}">
              <a16:creationId xmlns:a16="http://schemas.microsoft.com/office/drawing/2014/main" id="{B929AD9C-1CE2-4F88-8B95-323F83439245}"/>
            </a:ext>
          </a:extLst>
        </xdr:cNvPr>
        <xdr:cNvSpPr/>
      </xdr:nvSpPr>
      <xdr:spPr>
        <a:xfrm>
          <a:off x="13652500" y="182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162742</xdr:rowOff>
    </xdr:from>
    <xdr:to>
      <xdr:col>76</xdr:col>
      <xdr:colOff>114300</xdr:colOff>
      <xdr:row>107</xdr:row>
      <xdr:rowOff>1088</xdr:rowOff>
    </xdr:to>
    <xdr:cxnSp macro="">
      <xdr:nvCxnSpPr>
        <xdr:cNvPr id="762" name="直線コネクタ 761">
          <a:extLst>
            <a:ext uri="{FF2B5EF4-FFF2-40B4-BE49-F238E27FC236}">
              <a16:creationId xmlns:a16="http://schemas.microsoft.com/office/drawing/2014/main" id="{703B1E64-1751-4B04-8007-C329A80690C5}"/>
            </a:ext>
          </a:extLst>
        </xdr:cNvPr>
        <xdr:cNvCxnSpPr/>
      </xdr:nvCxnSpPr>
      <xdr:spPr>
        <a:xfrm>
          <a:off x="13703300" y="18336442"/>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105411</xdr:rowOff>
    </xdr:from>
    <xdr:to>
      <xdr:col>67</xdr:col>
      <xdr:colOff>101600</xdr:colOff>
      <xdr:row>107</xdr:row>
      <xdr:rowOff>35561</xdr:rowOff>
    </xdr:to>
    <xdr:sp macro="" textlink="">
      <xdr:nvSpPr>
        <xdr:cNvPr id="763" name="楕円 762">
          <a:extLst>
            <a:ext uri="{FF2B5EF4-FFF2-40B4-BE49-F238E27FC236}">
              <a16:creationId xmlns:a16="http://schemas.microsoft.com/office/drawing/2014/main" id="{307AB14F-341F-4A6B-92C7-40E49BB1A199}"/>
            </a:ext>
          </a:extLst>
        </xdr:cNvPr>
        <xdr:cNvSpPr/>
      </xdr:nvSpPr>
      <xdr:spPr>
        <a:xfrm>
          <a:off x="12763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156211</xdr:rowOff>
    </xdr:from>
    <xdr:to>
      <xdr:col>71</xdr:col>
      <xdr:colOff>177800</xdr:colOff>
      <xdr:row>106</xdr:row>
      <xdr:rowOff>162742</xdr:rowOff>
    </xdr:to>
    <xdr:cxnSp macro="">
      <xdr:nvCxnSpPr>
        <xdr:cNvPr id="764" name="直線コネクタ 763">
          <a:extLst>
            <a:ext uri="{FF2B5EF4-FFF2-40B4-BE49-F238E27FC236}">
              <a16:creationId xmlns:a16="http://schemas.microsoft.com/office/drawing/2014/main" id="{154ACDD9-D347-4288-A6E4-3236EB797008}"/>
            </a:ext>
          </a:extLst>
        </xdr:cNvPr>
        <xdr:cNvCxnSpPr/>
      </xdr:nvCxnSpPr>
      <xdr:spPr>
        <a:xfrm>
          <a:off x="12814300" y="1832991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765" name="n_1aveValue【庁舎】&#10;有形固定資産減価償却率">
          <a:extLst>
            <a:ext uri="{FF2B5EF4-FFF2-40B4-BE49-F238E27FC236}">
              <a16:creationId xmlns:a16="http://schemas.microsoft.com/office/drawing/2014/main" id="{AC868F7B-1852-44A0-815B-E0915814733F}"/>
            </a:ext>
          </a:extLst>
        </xdr:cNvPr>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766" name="n_2aveValue【庁舎】&#10;有形固定資産減価償却率">
          <a:extLst>
            <a:ext uri="{FF2B5EF4-FFF2-40B4-BE49-F238E27FC236}">
              <a16:creationId xmlns:a16="http://schemas.microsoft.com/office/drawing/2014/main" id="{45805DCB-453B-496E-A8FE-B1027198EF82}"/>
            </a:ext>
          </a:extLst>
        </xdr:cNvPr>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81478</xdr:rowOff>
    </xdr:from>
    <xdr:ext cx="405111" cy="259045"/>
    <xdr:sp macro="" textlink="">
      <xdr:nvSpPr>
        <xdr:cNvPr id="767" name="n_3aveValue【庁舎】&#10;有形固定資産減価償却率">
          <a:extLst>
            <a:ext uri="{FF2B5EF4-FFF2-40B4-BE49-F238E27FC236}">
              <a16:creationId xmlns:a16="http://schemas.microsoft.com/office/drawing/2014/main" id="{B620BB26-F6B9-4F55-B3A1-D2ED7BF2F8A7}"/>
            </a:ext>
          </a:extLst>
        </xdr:cNvPr>
        <xdr:cNvSpPr txBox="1"/>
      </xdr:nvSpPr>
      <xdr:spPr>
        <a:xfrm>
          <a:off x="13500744" y="1774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768" name="n_4aveValue【庁舎】&#10;有形固定資産減価償却率">
          <a:extLst>
            <a:ext uri="{FF2B5EF4-FFF2-40B4-BE49-F238E27FC236}">
              <a16:creationId xmlns:a16="http://schemas.microsoft.com/office/drawing/2014/main" id="{A869D14B-B640-41E9-B3C3-C458194F2A3B}"/>
            </a:ext>
          </a:extLst>
        </xdr:cNvPr>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18522</xdr:rowOff>
    </xdr:from>
    <xdr:ext cx="405111" cy="259045"/>
    <xdr:sp macro="" textlink="">
      <xdr:nvSpPr>
        <xdr:cNvPr id="769" name="n_1mainValue【庁舎】&#10;有形固定資産減価償却率">
          <a:extLst>
            <a:ext uri="{FF2B5EF4-FFF2-40B4-BE49-F238E27FC236}">
              <a16:creationId xmlns:a16="http://schemas.microsoft.com/office/drawing/2014/main" id="{FDDDAB15-A0A6-460E-AFCA-162086E7887A}"/>
            </a:ext>
          </a:extLst>
        </xdr:cNvPr>
        <xdr:cNvSpPr txBox="1"/>
      </xdr:nvSpPr>
      <xdr:spPr>
        <a:xfrm>
          <a:off x="15266044" y="1836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43015</xdr:rowOff>
    </xdr:from>
    <xdr:ext cx="405111" cy="259045"/>
    <xdr:sp macro="" textlink="">
      <xdr:nvSpPr>
        <xdr:cNvPr id="770" name="n_2mainValue【庁舎】&#10;有形固定資産減価償却率">
          <a:extLst>
            <a:ext uri="{FF2B5EF4-FFF2-40B4-BE49-F238E27FC236}">
              <a16:creationId xmlns:a16="http://schemas.microsoft.com/office/drawing/2014/main" id="{FE003A46-2850-468B-8D51-1E2589BE1D03}"/>
            </a:ext>
          </a:extLst>
        </xdr:cNvPr>
        <xdr:cNvSpPr txBox="1"/>
      </xdr:nvSpPr>
      <xdr:spPr>
        <a:xfrm>
          <a:off x="14389744" y="1838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33219</xdr:rowOff>
    </xdr:from>
    <xdr:ext cx="405111" cy="259045"/>
    <xdr:sp macro="" textlink="">
      <xdr:nvSpPr>
        <xdr:cNvPr id="771" name="n_3mainValue【庁舎】&#10;有形固定資産減価償却率">
          <a:extLst>
            <a:ext uri="{FF2B5EF4-FFF2-40B4-BE49-F238E27FC236}">
              <a16:creationId xmlns:a16="http://schemas.microsoft.com/office/drawing/2014/main" id="{87884647-FD6B-4642-A914-068872FE7C08}"/>
            </a:ext>
          </a:extLst>
        </xdr:cNvPr>
        <xdr:cNvSpPr txBox="1"/>
      </xdr:nvSpPr>
      <xdr:spPr>
        <a:xfrm>
          <a:off x="13500744" y="1837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26688</xdr:rowOff>
    </xdr:from>
    <xdr:ext cx="405111" cy="259045"/>
    <xdr:sp macro="" textlink="">
      <xdr:nvSpPr>
        <xdr:cNvPr id="772" name="n_4mainValue【庁舎】&#10;有形固定資産減価償却率">
          <a:extLst>
            <a:ext uri="{FF2B5EF4-FFF2-40B4-BE49-F238E27FC236}">
              <a16:creationId xmlns:a16="http://schemas.microsoft.com/office/drawing/2014/main" id="{2AC78433-BDF0-4A9D-A2C5-3F4923A151E5}"/>
            </a:ext>
          </a:extLst>
        </xdr:cNvPr>
        <xdr:cNvSpPr txBox="1"/>
      </xdr:nvSpPr>
      <xdr:spPr>
        <a:xfrm>
          <a:off x="12611744" y="1837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3" name="正方形/長方形 772">
          <a:extLst>
            <a:ext uri="{FF2B5EF4-FFF2-40B4-BE49-F238E27FC236}">
              <a16:creationId xmlns:a16="http://schemas.microsoft.com/office/drawing/2014/main" id="{BDAA7169-7BBF-47D4-8602-B7CF0B40F81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4" name="正方形/長方形 773">
          <a:extLst>
            <a:ext uri="{FF2B5EF4-FFF2-40B4-BE49-F238E27FC236}">
              <a16:creationId xmlns:a16="http://schemas.microsoft.com/office/drawing/2014/main" id="{04237BC1-E709-461F-8D1B-F667F115529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5" name="正方形/長方形 774">
          <a:extLst>
            <a:ext uri="{FF2B5EF4-FFF2-40B4-BE49-F238E27FC236}">
              <a16:creationId xmlns:a16="http://schemas.microsoft.com/office/drawing/2014/main" id="{16B4E655-AEA0-4490-9960-CBE54F9ECCE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6" name="正方形/長方形 775">
          <a:extLst>
            <a:ext uri="{FF2B5EF4-FFF2-40B4-BE49-F238E27FC236}">
              <a16:creationId xmlns:a16="http://schemas.microsoft.com/office/drawing/2014/main" id="{9ADE9145-3172-4296-A3B5-EB9E6C712CF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7" name="正方形/長方形 776">
          <a:extLst>
            <a:ext uri="{FF2B5EF4-FFF2-40B4-BE49-F238E27FC236}">
              <a16:creationId xmlns:a16="http://schemas.microsoft.com/office/drawing/2014/main" id="{7582C816-3B85-4F93-A76B-FDFBE3BC1DE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8" name="正方形/長方形 777">
          <a:extLst>
            <a:ext uri="{FF2B5EF4-FFF2-40B4-BE49-F238E27FC236}">
              <a16:creationId xmlns:a16="http://schemas.microsoft.com/office/drawing/2014/main" id="{594211D4-B548-4385-AC27-22D0E83A39D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9" name="正方形/長方形 778">
          <a:extLst>
            <a:ext uri="{FF2B5EF4-FFF2-40B4-BE49-F238E27FC236}">
              <a16:creationId xmlns:a16="http://schemas.microsoft.com/office/drawing/2014/main" id="{DF230B58-8485-4CC0-BA42-ABC55A98007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0" name="正方形/長方形 779">
          <a:extLst>
            <a:ext uri="{FF2B5EF4-FFF2-40B4-BE49-F238E27FC236}">
              <a16:creationId xmlns:a16="http://schemas.microsoft.com/office/drawing/2014/main" id="{DDD6F93D-03D3-4CAB-BA7C-24FD793ECAD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1" name="テキスト ボックス 780">
          <a:extLst>
            <a:ext uri="{FF2B5EF4-FFF2-40B4-BE49-F238E27FC236}">
              <a16:creationId xmlns:a16="http://schemas.microsoft.com/office/drawing/2014/main" id="{2CE9FB6C-4FB6-4594-B983-6C654DD434C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2" name="直線コネクタ 781">
          <a:extLst>
            <a:ext uri="{FF2B5EF4-FFF2-40B4-BE49-F238E27FC236}">
              <a16:creationId xmlns:a16="http://schemas.microsoft.com/office/drawing/2014/main" id="{77868B73-7EB4-47AD-856E-28CADC6B5F7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3" name="直線コネクタ 782">
          <a:extLst>
            <a:ext uri="{FF2B5EF4-FFF2-40B4-BE49-F238E27FC236}">
              <a16:creationId xmlns:a16="http://schemas.microsoft.com/office/drawing/2014/main" id="{41568243-1EDB-4FFC-BB14-8CBAE6050D5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4" name="テキスト ボックス 783">
          <a:extLst>
            <a:ext uri="{FF2B5EF4-FFF2-40B4-BE49-F238E27FC236}">
              <a16:creationId xmlns:a16="http://schemas.microsoft.com/office/drawing/2014/main" id="{005A3727-2C22-4789-802D-F20D8A4258AF}"/>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5" name="直線コネクタ 784">
          <a:extLst>
            <a:ext uri="{FF2B5EF4-FFF2-40B4-BE49-F238E27FC236}">
              <a16:creationId xmlns:a16="http://schemas.microsoft.com/office/drawing/2014/main" id="{422C1E33-A867-442E-BD23-AA5793CD66C7}"/>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6" name="テキスト ボックス 785">
          <a:extLst>
            <a:ext uri="{FF2B5EF4-FFF2-40B4-BE49-F238E27FC236}">
              <a16:creationId xmlns:a16="http://schemas.microsoft.com/office/drawing/2014/main" id="{58C4A507-7976-4688-9CC3-B583A1D54A21}"/>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7" name="直線コネクタ 786">
          <a:extLst>
            <a:ext uri="{FF2B5EF4-FFF2-40B4-BE49-F238E27FC236}">
              <a16:creationId xmlns:a16="http://schemas.microsoft.com/office/drawing/2014/main" id="{021A83D5-662A-4F62-9640-1668A8892171}"/>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88" name="テキスト ボックス 787">
          <a:extLst>
            <a:ext uri="{FF2B5EF4-FFF2-40B4-BE49-F238E27FC236}">
              <a16:creationId xmlns:a16="http://schemas.microsoft.com/office/drawing/2014/main" id="{CA793A86-C0E4-49F2-B8B8-34DEE986C912}"/>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89" name="直線コネクタ 788">
          <a:extLst>
            <a:ext uri="{FF2B5EF4-FFF2-40B4-BE49-F238E27FC236}">
              <a16:creationId xmlns:a16="http://schemas.microsoft.com/office/drawing/2014/main" id="{E23BB79C-812E-4E61-ADC9-88949F11DB6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0" name="テキスト ボックス 789">
          <a:extLst>
            <a:ext uri="{FF2B5EF4-FFF2-40B4-BE49-F238E27FC236}">
              <a16:creationId xmlns:a16="http://schemas.microsoft.com/office/drawing/2014/main" id="{B35606C7-E55B-492E-949A-DEB2B2387E18}"/>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1" name="直線コネクタ 790">
          <a:extLst>
            <a:ext uri="{FF2B5EF4-FFF2-40B4-BE49-F238E27FC236}">
              <a16:creationId xmlns:a16="http://schemas.microsoft.com/office/drawing/2014/main" id="{DC4478E7-AEC3-4265-9F68-0FE4BFB44243}"/>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2" name="テキスト ボックス 791">
          <a:extLst>
            <a:ext uri="{FF2B5EF4-FFF2-40B4-BE49-F238E27FC236}">
              <a16:creationId xmlns:a16="http://schemas.microsoft.com/office/drawing/2014/main" id="{1F34474E-BC5B-4E1C-9225-CA52A2E9F391}"/>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3" name="直線コネクタ 792">
          <a:extLst>
            <a:ext uri="{FF2B5EF4-FFF2-40B4-BE49-F238E27FC236}">
              <a16:creationId xmlns:a16="http://schemas.microsoft.com/office/drawing/2014/main" id="{9C4271D5-1276-410E-B144-2320E5EF51E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4" name="テキスト ボックス 793">
          <a:extLst>
            <a:ext uri="{FF2B5EF4-FFF2-40B4-BE49-F238E27FC236}">
              <a16:creationId xmlns:a16="http://schemas.microsoft.com/office/drawing/2014/main" id="{CCCF298E-2572-4FD7-9386-6A8282E24E0B}"/>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5" name="直線コネクタ 794">
          <a:extLst>
            <a:ext uri="{FF2B5EF4-FFF2-40B4-BE49-F238E27FC236}">
              <a16:creationId xmlns:a16="http://schemas.microsoft.com/office/drawing/2014/main" id="{5FAF85F1-C3DF-4833-A953-938F8E032F8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6" name="テキスト ボックス 795">
          <a:extLst>
            <a:ext uri="{FF2B5EF4-FFF2-40B4-BE49-F238E27FC236}">
              <a16:creationId xmlns:a16="http://schemas.microsoft.com/office/drawing/2014/main" id="{38A54F76-95AC-4C11-A6A3-71DDEE305B6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7" name="【庁舎】&#10;一人当たり面積グラフ枠">
          <a:extLst>
            <a:ext uri="{FF2B5EF4-FFF2-40B4-BE49-F238E27FC236}">
              <a16:creationId xmlns:a16="http://schemas.microsoft.com/office/drawing/2014/main" id="{24A737B3-BBBC-44B8-BAB2-9C3CD588FCB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798" name="直線コネクタ 797">
          <a:extLst>
            <a:ext uri="{FF2B5EF4-FFF2-40B4-BE49-F238E27FC236}">
              <a16:creationId xmlns:a16="http://schemas.microsoft.com/office/drawing/2014/main" id="{F87AF629-F60B-44B6-A142-1AF8D00B073F}"/>
            </a:ext>
          </a:extLst>
        </xdr:cNvPr>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799" name="【庁舎】&#10;一人当たり面積最小値テキスト">
          <a:extLst>
            <a:ext uri="{FF2B5EF4-FFF2-40B4-BE49-F238E27FC236}">
              <a16:creationId xmlns:a16="http://schemas.microsoft.com/office/drawing/2014/main" id="{06FA44C9-4302-4088-A8F5-781823124CFC}"/>
            </a:ext>
          </a:extLst>
        </xdr:cNvPr>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800" name="直線コネクタ 799">
          <a:extLst>
            <a:ext uri="{FF2B5EF4-FFF2-40B4-BE49-F238E27FC236}">
              <a16:creationId xmlns:a16="http://schemas.microsoft.com/office/drawing/2014/main" id="{129BE4EA-2FCC-4B92-B04E-D20B4FD651BD}"/>
            </a:ext>
          </a:extLst>
        </xdr:cNvPr>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801" name="【庁舎】&#10;一人当たり面積最大値テキスト">
          <a:extLst>
            <a:ext uri="{FF2B5EF4-FFF2-40B4-BE49-F238E27FC236}">
              <a16:creationId xmlns:a16="http://schemas.microsoft.com/office/drawing/2014/main" id="{C45566BC-1A72-42E0-92F3-9C03AB0D1419}"/>
            </a:ext>
          </a:extLst>
        </xdr:cNvPr>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802" name="直線コネクタ 801">
          <a:extLst>
            <a:ext uri="{FF2B5EF4-FFF2-40B4-BE49-F238E27FC236}">
              <a16:creationId xmlns:a16="http://schemas.microsoft.com/office/drawing/2014/main" id="{DC1FF94F-DEA1-4B33-9D93-8BA60E9E791B}"/>
            </a:ext>
          </a:extLst>
        </xdr:cNvPr>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80934</xdr:rowOff>
    </xdr:from>
    <xdr:ext cx="469744" cy="259045"/>
    <xdr:sp macro="" textlink="">
      <xdr:nvSpPr>
        <xdr:cNvPr id="803" name="【庁舎】&#10;一人当たり面積平均値テキスト">
          <a:extLst>
            <a:ext uri="{FF2B5EF4-FFF2-40B4-BE49-F238E27FC236}">
              <a16:creationId xmlns:a16="http://schemas.microsoft.com/office/drawing/2014/main" id="{2DCE4BFE-BB33-4CB8-A22F-1DF51481168C}"/>
            </a:ext>
          </a:extLst>
        </xdr:cNvPr>
        <xdr:cNvSpPr txBox="1"/>
      </xdr:nvSpPr>
      <xdr:spPr>
        <a:xfrm>
          <a:off x="22199600" y="1791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804" name="フローチャート: 判断 803">
          <a:extLst>
            <a:ext uri="{FF2B5EF4-FFF2-40B4-BE49-F238E27FC236}">
              <a16:creationId xmlns:a16="http://schemas.microsoft.com/office/drawing/2014/main" id="{3294FFA8-FBAC-491D-991C-985F16E05891}"/>
            </a:ext>
          </a:extLst>
        </xdr:cNvPr>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805" name="フローチャート: 判断 804">
          <a:extLst>
            <a:ext uri="{FF2B5EF4-FFF2-40B4-BE49-F238E27FC236}">
              <a16:creationId xmlns:a16="http://schemas.microsoft.com/office/drawing/2014/main" id="{2BBEF24A-24E8-4616-B8CF-12DF16C0031F}"/>
            </a:ext>
          </a:extLst>
        </xdr:cNvPr>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806" name="フローチャート: 判断 805">
          <a:extLst>
            <a:ext uri="{FF2B5EF4-FFF2-40B4-BE49-F238E27FC236}">
              <a16:creationId xmlns:a16="http://schemas.microsoft.com/office/drawing/2014/main" id="{DB9573A3-71DB-4CE0-9D91-0B48E4421F85}"/>
            </a:ext>
          </a:extLst>
        </xdr:cNvPr>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07" name="フローチャート: 判断 806">
          <a:extLst>
            <a:ext uri="{FF2B5EF4-FFF2-40B4-BE49-F238E27FC236}">
              <a16:creationId xmlns:a16="http://schemas.microsoft.com/office/drawing/2014/main" id="{5B343255-4BE0-455E-8157-9D5CA82A8B4C}"/>
            </a:ext>
          </a:extLst>
        </xdr:cNvPr>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808" name="フローチャート: 判断 807">
          <a:extLst>
            <a:ext uri="{FF2B5EF4-FFF2-40B4-BE49-F238E27FC236}">
              <a16:creationId xmlns:a16="http://schemas.microsoft.com/office/drawing/2014/main" id="{4658D600-FEBA-421A-9921-4FD75A82E3A0}"/>
            </a:ext>
          </a:extLst>
        </xdr:cNvPr>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9" name="テキスト ボックス 808">
          <a:extLst>
            <a:ext uri="{FF2B5EF4-FFF2-40B4-BE49-F238E27FC236}">
              <a16:creationId xmlns:a16="http://schemas.microsoft.com/office/drawing/2014/main" id="{4A3C2D62-C939-4B2D-8095-3F3B06EAF18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0" name="テキスト ボックス 809">
          <a:extLst>
            <a:ext uri="{FF2B5EF4-FFF2-40B4-BE49-F238E27FC236}">
              <a16:creationId xmlns:a16="http://schemas.microsoft.com/office/drawing/2014/main" id="{5043469E-CB2D-4D3B-B27E-5EB226A5881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1" name="テキスト ボックス 810">
          <a:extLst>
            <a:ext uri="{FF2B5EF4-FFF2-40B4-BE49-F238E27FC236}">
              <a16:creationId xmlns:a16="http://schemas.microsoft.com/office/drawing/2014/main" id="{9182EE8A-663D-4987-8280-0BC2C2BE236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2" name="テキスト ボックス 811">
          <a:extLst>
            <a:ext uri="{FF2B5EF4-FFF2-40B4-BE49-F238E27FC236}">
              <a16:creationId xmlns:a16="http://schemas.microsoft.com/office/drawing/2014/main" id="{ABB15DD5-0968-4A26-8928-F967F5F3FF8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3" name="テキスト ボックス 812">
          <a:extLst>
            <a:ext uri="{FF2B5EF4-FFF2-40B4-BE49-F238E27FC236}">
              <a16:creationId xmlns:a16="http://schemas.microsoft.com/office/drawing/2014/main" id="{1503CEF7-9116-4EDE-A660-71D78E89EC3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80918</xdr:rowOff>
    </xdr:from>
    <xdr:to>
      <xdr:col>116</xdr:col>
      <xdr:colOff>114300</xdr:colOff>
      <xdr:row>108</xdr:row>
      <xdr:rowOff>11068</xdr:rowOff>
    </xdr:to>
    <xdr:sp macro="" textlink="">
      <xdr:nvSpPr>
        <xdr:cNvPr id="814" name="楕円 813">
          <a:extLst>
            <a:ext uri="{FF2B5EF4-FFF2-40B4-BE49-F238E27FC236}">
              <a16:creationId xmlns:a16="http://schemas.microsoft.com/office/drawing/2014/main" id="{64E5D77D-323B-41E5-A0AA-8E4C8B96302D}"/>
            </a:ext>
          </a:extLst>
        </xdr:cNvPr>
        <xdr:cNvSpPr/>
      </xdr:nvSpPr>
      <xdr:spPr>
        <a:xfrm>
          <a:off x="22110700" y="184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167295</xdr:rowOff>
    </xdr:from>
    <xdr:ext cx="469744" cy="259045"/>
    <xdr:sp macro="" textlink="">
      <xdr:nvSpPr>
        <xdr:cNvPr id="815" name="【庁舎】&#10;一人当たり面積該当値テキスト">
          <a:extLst>
            <a:ext uri="{FF2B5EF4-FFF2-40B4-BE49-F238E27FC236}">
              <a16:creationId xmlns:a16="http://schemas.microsoft.com/office/drawing/2014/main" id="{5C0C1755-F13B-4C91-B030-DDE9093A5A6B}"/>
            </a:ext>
          </a:extLst>
        </xdr:cNvPr>
        <xdr:cNvSpPr txBox="1"/>
      </xdr:nvSpPr>
      <xdr:spPr>
        <a:xfrm>
          <a:off x="22199600" y="1834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80918</xdr:rowOff>
    </xdr:from>
    <xdr:to>
      <xdr:col>112</xdr:col>
      <xdr:colOff>38100</xdr:colOff>
      <xdr:row>108</xdr:row>
      <xdr:rowOff>11068</xdr:rowOff>
    </xdr:to>
    <xdr:sp macro="" textlink="">
      <xdr:nvSpPr>
        <xdr:cNvPr id="816" name="楕円 815">
          <a:extLst>
            <a:ext uri="{FF2B5EF4-FFF2-40B4-BE49-F238E27FC236}">
              <a16:creationId xmlns:a16="http://schemas.microsoft.com/office/drawing/2014/main" id="{8080628C-278A-47F7-8D13-5783EC95343B}"/>
            </a:ext>
          </a:extLst>
        </xdr:cNvPr>
        <xdr:cNvSpPr/>
      </xdr:nvSpPr>
      <xdr:spPr>
        <a:xfrm>
          <a:off x="21272500" y="184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131718</xdr:rowOff>
    </xdr:from>
    <xdr:to>
      <xdr:col>116</xdr:col>
      <xdr:colOff>63500</xdr:colOff>
      <xdr:row>107</xdr:row>
      <xdr:rowOff>131718</xdr:rowOff>
    </xdr:to>
    <xdr:cxnSp macro="">
      <xdr:nvCxnSpPr>
        <xdr:cNvPr id="817" name="直線コネクタ 816">
          <a:extLst>
            <a:ext uri="{FF2B5EF4-FFF2-40B4-BE49-F238E27FC236}">
              <a16:creationId xmlns:a16="http://schemas.microsoft.com/office/drawing/2014/main" id="{7057BC61-70F3-4F5E-82D9-285E8CDEC1D3}"/>
            </a:ext>
          </a:extLst>
        </xdr:cNvPr>
        <xdr:cNvCxnSpPr/>
      </xdr:nvCxnSpPr>
      <xdr:spPr>
        <a:xfrm>
          <a:off x="21323300" y="184768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80918</xdr:rowOff>
    </xdr:from>
    <xdr:to>
      <xdr:col>107</xdr:col>
      <xdr:colOff>101600</xdr:colOff>
      <xdr:row>108</xdr:row>
      <xdr:rowOff>11068</xdr:rowOff>
    </xdr:to>
    <xdr:sp macro="" textlink="">
      <xdr:nvSpPr>
        <xdr:cNvPr id="818" name="楕円 817">
          <a:extLst>
            <a:ext uri="{FF2B5EF4-FFF2-40B4-BE49-F238E27FC236}">
              <a16:creationId xmlns:a16="http://schemas.microsoft.com/office/drawing/2014/main" id="{F9037F28-3972-44B9-AB70-6FF6D97ACA51}"/>
            </a:ext>
          </a:extLst>
        </xdr:cNvPr>
        <xdr:cNvSpPr/>
      </xdr:nvSpPr>
      <xdr:spPr>
        <a:xfrm>
          <a:off x="20383500" y="184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131718</xdr:rowOff>
    </xdr:from>
    <xdr:to>
      <xdr:col>111</xdr:col>
      <xdr:colOff>177800</xdr:colOff>
      <xdr:row>107</xdr:row>
      <xdr:rowOff>131718</xdr:rowOff>
    </xdr:to>
    <xdr:cxnSp macro="">
      <xdr:nvCxnSpPr>
        <xdr:cNvPr id="819" name="直線コネクタ 818">
          <a:extLst>
            <a:ext uri="{FF2B5EF4-FFF2-40B4-BE49-F238E27FC236}">
              <a16:creationId xmlns:a16="http://schemas.microsoft.com/office/drawing/2014/main" id="{C7D946CB-48CC-4C75-AAB6-F9B0803A2893}"/>
            </a:ext>
          </a:extLst>
        </xdr:cNvPr>
        <xdr:cNvCxnSpPr/>
      </xdr:nvCxnSpPr>
      <xdr:spPr>
        <a:xfrm>
          <a:off x="20434300" y="184768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820" name="楕円 819">
          <a:extLst>
            <a:ext uri="{FF2B5EF4-FFF2-40B4-BE49-F238E27FC236}">
              <a16:creationId xmlns:a16="http://schemas.microsoft.com/office/drawing/2014/main" id="{1281A743-5156-4378-BEE0-AC154A3B7D09}"/>
            </a:ext>
          </a:extLst>
        </xdr:cNvPr>
        <xdr:cNvSpPr/>
      </xdr:nvSpPr>
      <xdr:spPr>
        <a:xfrm>
          <a:off x="19494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100693</xdr:rowOff>
    </xdr:from>
    <xdr:to>
      <xdr:col>107</xdr:col>
      <xdr:colOff>50800</xdr:colOff>
      <xdr:row>107</xdr:row>
      <xdr:rowOff>131718</xdr:rowOff>
    </xdr:to>
    <xdr:cxnSp macro="">
      <xdr:nvCxnSpPr>
        <xdr:cNvPr id="821" name="直線コネクタ 820">
          <a:extLst>
            <a:ext uri="{FF2B5EF4-FFF2-40B4-BE49-F238E27FC236}">
              <a16:creationId xmlns:a16="http://schemas.microsoft.com/office/drawing/2014/main" id="{E3642871-DBEB-41E0-A3B6-0DB452A23483}"/>
            </a:ext>
          </a:extLst>
        </xdr:cNvPr>
        <xdr:cNvCxnSpPr/>
      </xdr:nvCxnSpPr>
      <xdr:spPr>
        <a:xfrm>
          <a:off x="19545300" y="1844584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49893</xdr:rowOff>
    </xdr:from>
    <xdr:to>
      <xdr:col>98</xdr:col>
      <xdr:colOff>38100</xdr:colOff>
      <xdr:row>107</xdr:row>
      <xdr:rowOff>151493</xdr:rowOff>
    </xdr:to>
    <xdr:sp macro="" textlink="">
      <xdr:nvSpPr>
        <xdr:cNvPr id="822" name="楕円 821">
          <a:extLst>
            <a:ext uri="{FF2B5EF4-FFF2-40B4-BE49-F238E27FC236}">
              <a16:creationId xmlns:a16="http://schemas.microsoft.com/office/drawing/2014/main" id="{AA1FAF8C-F6AC-4875-8EA1-3F810CA31706}"/>
            </a:ext>
          </a:extLst>
        </xdr:cNvPr>
        <xdr:cNvSpPr/>
      </xdr:nvSpPr>
      <xdr:spPr>
        <a:xfrm>
          <a:off x="18605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100693</xdr:rowOff>
    </xdr:from>
    <xdr:to>
      <xdr:col>102</xdr:col>
      <xdr:colOff>114300</xdr:colOff>
      <xdr:row>107</xdr:row>
      <xdr:rowOff>100693</xdr:rowOff>
    </xdr:to>
    <xdr:cxnSp macro="">
      <xdr:nvCxnSpPr>
        <xdr:cNvPr id="823" name="直線コネクタ 822">
          <a:extLst>
            <a:ext uri="{FF2B5EF4-FFF2-40B4-BE49-F238E27FC236}">
              <a16:creationId xmlns:a16="http://schemas.microsoft.com/office/drawing/2014/main" id="{66D0C290-0E32-4533-B1D4-79448DD1986E}"/>
            </a:ext>
          </a:extLst>
        </xdr:cNvPr>
        <xdr:cNvCxnSpPr/>
      </xdr:nvCxnSpPr>
      <xdr:spPr>
        <a:xfrm>
          <a:off x="18656300" y="18445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21063</xdr:rowOff>
    </xdr:from>
    <xdr:ext cx="469744" cy="259045"/>
    <xdr:sp macro="" textlink="">
      <xdr:nvSpPr>
        <xdr:cNvPr id="824" name="n_1aveValue【庁舎】&#10;一人当たり面積">
          <a:extLst>
            <a:ext uri="{FF2B5EF4-FFF2-40B4-BE49-F238E27FC236}">
              <a16:creationId xmlns:a16="http://schemas.microsoft.com/office/drawing/2014/main" id="{47F1797C-350E-46DE-9E26-84759A973ABD}"/>
            </a:ext>
          </a:extLst>
        </xdr:cNvPr>
        <xdr:cNvSpPr txBox="1"/>
      </xdr:nvSpPr>
      <xdr:spPr>
        <a:xfrm>
          <a:off x="21075727" y="1785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37391</xdr:rowOff>
    </xdr:from>
    <xdr:ext cx="469744" cy="259045"/>
    <xdr:sp macro="" textlink="">
      <xdr:nvSpPr>
        <xdr:cNvPr id="825" name="n_2aveValue【庁舎】&#10;一人当たり面積">
          <a:extLst>
            <a:ext uri="{FF2B5EF4-FFF2-40B4-BE49-F238E27FC236}">
              <a16:creationId xmlns:a16="http://schemas.microsoft.com/office/drawing/2014/main" id="{A9A3EB60-6E12-4F4F-ABBD-7FD9124C684B}"/>
            </a:ext>
          </a:extLst>
        </xdr:cNvPr>
        <xdr:cNvSpPr txBox="1"/>
      </xdr:nvSpPr>
      <xdr:spPr>
        <a:xfrm>
          <a:off x="20199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826" name="n_3aveValue【庁舎】&#10;一人当たり面積">
          <a:extLst>
            <a:ext uri="{FF2B5EF4-FFF2-40B4-BE49-F238E27FC236}">
              <a16:creationId xmlns:a16="http://schemas.microsoft.com/office/drawing/2014/main" id="{CC2C16EA-6A1F-4ACD-BBC1-1BF7D644BA7A}"/>
            </a:ext>
          </a:extLst>
        </xdr:cNvPr>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128832</xdr:rowOff>
    </xdr:from>
    <xdr:ext cx="469744" cy="259045"/>
    <xdr:sp macro="" textlink="">
      <xdr:nvSpPr>
        <xdr:cNvPr id="827" name="n_4aveValue【庁舎】&#10;一人当たり面積">
          <a:extLst>
            <a:ext uri="{FF2B5EF4-FFF2-40B4-BE49-F238E27FC236}">
              <a16:creationId xmlns:a16="http://schemas.microsoft.com/office/drawing/2014/main" id="{B27BD8BB-56D9-4B48-999E-53F89B1681BA}"/>
            </a:ext>
          </a:extLst>
        </xdr:cNvPr>
        <xdr:cNvSpPr txBox="1"/>
      </xdr:nvSpPr>
      <xdr:spPr>
        <a:xfrm>
          <a:off x="18421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2195</xdr:rowOff>
    </xdr:from>
    <xdr:ext cx="469744" cy="259045"/>
    <xdr:sp macro="" textlink="">
      <xdr:nvSpPr>
        <xdr:cNvPr id="828" name="n_1mainValue【庁舎】&#10;一人当たり面積">
          <a:extLst>
            <a:ext uri="{FF2B5EF4-FFF2-40B4-BE49-F238E27FC236}">
              <a16:creationId xmlns:a16="http://schemas.microsoft.com/office/drawing/2014/main" id="{D6EEE256-4D53-4009-BA0A-74AAFCC7B0FE}"/>
            </a:ext>
          </a:extLst>
        </xdr:cNvPr>
        <xdr:cNvSpPr txBox="1"/>
      </xdr:nvSpPr>
      <xdr:spPr>
        <a:xfrm>
          <a:off x="21075727" y="1851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2195</xdr:rowOff>
    </xdr:from>
    <xdr:ext cx="469744" cy="259045"/>
    <xdr:sp macro="" textlink="">
      <xdr:nvSpPr>
        <xdr:cNvPr id="829" name="n_2mainValue【庁舎】&#10;一人当たり面積">
          <a:extLst>
            <a:ext uri="{FF2B5EF4-FFF2-40B4-BE49-F238E27FC236}">
              <a16:creationId xmlns:a16="http://schemas.microsoft.com/office/drawing/2014/main" id="{449A5C48-B060-4F29-BB1D-50947B1B386B}"/>
            </a:ext>
          </a:extLst>
        </xdr:cNvPr>
        <xdr:cNvSpPr txBox="1"/>
      </xdr:nvSpPr>
      <xdr:spPr>
        <a:xfrm>
          <a:off x="20199427" y="1851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142620</xdr:rowOff>
    </xdr:from>
    <xdr:ext cx="469744" cy="259045"/>
    <xdr:sp macro="" textlink="">
      <xdr:nvSpPr>
        <xdr:cNvPr id="830" name="n_3mainValue【庁舎】&#10;一人当たり面積">
          <a:extLst>
            <a:ext uri="{FF2B5EF4-FFF2-40B4-BE49-F238E27FC236}">
              <a16:creationId xmlns:a16="http://schemas.microsoft.com/office/drawing/2014/main" id="{62CD7784-5F03-4B06-BDC6-8308A55FBAAB}"/>
            </a:ext>
          </a:extLst>
        </xdr:cNvPr>
        <xdr:cNvSpPr txBox="1"/>
      </xdr:nvSpPr>
      <xdr:spPr>
        <a:xfrm>
          <a:off x="19310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142620</xdr:rowOff>
    </xdr:from>
    <xdr:ext cx="469744" cy="259045"/>
    <xdr:sp macro="" textlink="">
      <xdr:nvSpPr>
        <xdr:cNvPr id="831" name="n_4mainValue【庁舎】&#10;一人当たり面積">
          <a:extLst>
            <a:ext uri="{FF2B5EF4-FFF2-40B4-BE49-F238E27FC236}">
              <a16:creationId xmlns:a16="http://schemas.microsoft.com/office/drawing/2014/main" id="{B3BB10F2-F349-4F2C-877C-D5389CC87F30}"/>
            </a:ext>
          </a:extLst>
        </xdr:cNvPr>
        <xdr:cNvSpPr txBox="1"/>
      </xdr:nvSpPr>
      <xdr:spPr>
        <a:xfrm>
          <a:off x="18421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2" name="正方形/長方形 831">
          <a:extLst>
            <a:ext uri="{FF2B5EF4-FFF2-40B4-BE49-F238E27FC236}">
              <a16:creationId xmlns:a16="http://schemas.microsoft.com/office/drawing/2014/main" id="{46D798AF-E084-456E-B872-D7F43D1B427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3" name="正方形/長方形 832">
          <a:extLst>
            <a:ext uri="{FF2B5EF4-FFF2-40B4-BE49-F238E27FC236}">
              <a16:creationId xmlns:a16="http://schemas.microsoft.com/office/drawing/2014/main" id="{1A4BAFD2-DADB-40C4-9F76-5927BCAEB04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4" name="テキスト ボックス 833">
          <a:extLst>
            <a:ext uri="{FF2B5EF4-FFF2-40B4-BE49-F238E27FC236}">
              <a16:creationId xmlns:a16="http://schemas.microsoft.com/office/drawing/2014/main" id="{3195C2E6-58BA-414F-BE50-ED35E00443B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多くの施設で有形固定資産減価償却率が類似団体平均を上回っている。特に顕著な体育館・プールについては公共施設等総合管理計画に基づき廃止に向けた取り組みを進めているところである。庁舎や消防施設についても類似団体平均との乖離が大きいが、建替えも検討されており、既存施設の目標使用年数を見据え適切な維持管理を行っていく必要がある。また、ほとんどの施設（資産）において一人当たりの保有量が類似団体平均を下回っているが、当市が市町村合併をしておらず、施設の絶対量が少ないことが影響していると思われる。利用実態等を踏まえ適正配置、適正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福岡県筑後市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49,519
48,985
41.78
20,875,268
20,074,626
761,233
10,488,293
15,077,959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年度以降改善を続けており、令和元年度においても前年度比で</a:t>
          </a:r>
          <a:r>
            <a:rPr kumimoji="1" lang="en-US" altLang="ja-JP" sz="1100">
              <a:latin typeface="ＭＳ Ｐゴシック" panose="020B0600070205080204" pitchFamily="50" charset="-128"/>
              <a:ea typeface="ＭＳ Ｐゴシック" panose="020B0600070205080204" pitchFamily="50" charset="-128"/>
            </a:rPr>
            <a:t>0.01</a:t>
          </a:r>
          <a:r>
            <a:rPr kumimoji="1" lang="ja-JP" altLang="en-US" sz="1100">
              <a:latin typeface="ＭＳ Ｐゴシック" panose="020B0600070205080204" pitchFamily="50" charset="-128"/>
              <a:ea typeface="ＭＳ Ｐゴシック" panose="020B0600070205080204" pitchFamily="50" charset="-128"/>
            </a:rPr>
            <a:t>ポイント改善した。歳出では、幼児教育・保育の無償化による給付や自立支援給付等の扶助費が引き続き増加傾向にある。一方、歳入では、固定資産税の伸びにより市税が増加し、全体で前年度比</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％増加、財政力指数もわずかながら改善している。経常経費全般の抑制のため、平成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行財政健全化に取り組んでいるが、行政需要が多様化する中、大きな削減効果を生むのは限界がある状況である。公共施設マネジメント事業の実施時期調整等を行い、一定の割合で更新整備を実施するなど単年度の事業費を抑制する取り組みが必要となる。また、収支が良い段階においては基金積立を行うなどの準備も併せて実施し、持続可能な財政運営を目指し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157692</xdr:rowOff>
    </xdr:from>
    <xdr:to>
      <xdr:col>23</xdr:col>
      <xdr:colOff>133350</xdr:colOff>
      <xdr:row>40</xdr:row>
      <xdr:rowOff>6350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8442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26458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8643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26458</xdr:rowOff>
    </xdr:from>
    <xdr:to>
      <xdr:col>15</xdr:col>
      <xdr:colOff>82550</xdr:colOff>
      <xdr:row>40</xdr:row>
      <xdr:rowOff>46567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106892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90456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106892</xdr:rowOff>
    </xdr:from>
    <xdr:to>
      <xdr:col>23</xdr:col>
      <xdr:colOff>184150</xdr:colOff>
      <xdr:row>40</xdr:row>
      <xdr:rowOff>37042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123419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3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147108</xdr:rowOff>
    </xdr:from>
    <xdr:to>
      <xdr:col>15</xdr:col>
      <xdr:colOff>133350</xdr:colOff>
      <xdr:row>40</xdr:row>
      <xdr:rowOff>77258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87435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56092</xdr:rowOff>
    </xdr:from>
    <xdr:to>
      <xdr:col>7</xdr:col>
      <xdr:colOff>31750</xdr:colOff>
      <xdr:row>40</xdr:row>
      <xdr:rowOff>157692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167869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市税は増加したものの普通交付税の減等により、経常一般財源総額が減少し、前年度比</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ポイント悪化した。行財政健全化により、業務の外部委託や給与見直しによる人件費抑制の取り組み等を行っているが、公共施設の更新や扶助費の増加など今後も歳出増が不可避な状況であることから、定住促進、企業誘致などによる税収確保やふるさと納税など、歳入面での取り組みが重要であ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39188</xdr:rowOff>
    </xdr:from>
    <xdr:to>
      <xdr:col>23</xdr:col>
      <xdr:colOff>133350</xdr:colOff>
      <xdr:row>60</xdr:row>
      <xdr:rowOff>115026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326188"/>
          <a:ext cx="8382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39750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326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39188</xdr:rowOff>
    </xdr:from>
    <xdr:to>
      <xdr:col>19</xdr:col>
      <xdr:colOff>133350</xdr:colOff>
      <xdr:row>60</xdr:row>
      <xdr:rowOff>66766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326188"/>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129920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66766</xdr:rowOff>
    </xdr:from>
    <xdr:to>
      <xdr:col>15</xdr:col>
      <xdr:colOff>82550</xdr:colOff>
      <xdr:row>60</xdr:row>
      <xdr:rowOff>121920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353766"/>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21953</xdr:rowOff>
    </xdr:from>
    <xdr:to>
      <xdr:col>11</xdr:col>
      <xdr:colOff>31750</xdr:colOff>
      <xdr:row>60</xdr:row>
      <xdr:rowOff>121920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308953"/>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13987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64226</xdr:rowOff>
    </xdr:from>
    <xdr:to>
      <xdr:col>23</xdr:col>
      <xdr:colOff>184150</xdr:colOff>
      <xdr:row>60</xdr:row>
      <xdr:rowOff>165826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80753</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19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159838</xdr:rowOff>
    </xdr:from>
    <xdr:to>
      <xdr:col>19</xdr:col>
      <xdr:colOff>184150</xdr:colOff>
      <xdr:row>60</xdr:row>
      <xdr:rowOff>89988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100165</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044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15966</xdr:rowOff>
    </xdr:from>
    <xdr:to>
      <xdr:col>15</xdr:col>
      <xdr:colOff>133350</xdr:colOff>
      <xdr:row>60</xdr:row>
      <xdr:rowOff>117566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102343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71120</xdr:rowOff>
    </xdr:from>
    <xdr:to>
      <xdr:col>11</xdr:col>
      <xdr:colOff>82550</xdr:colOff>
      <xdr:row>61</xdr:row>
      <xdr:rowOff>1270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157497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142603</xdr:rowOff>
    </xdr:from>
    <xdr:to>
      <xdr:col>7</xdr:col>
      <xdr:colOff>31750</xdr:colOff>
      <xdr:row>60</xdr:row>
      <xdr:rowOff>72753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57530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34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[102,236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行財政改革として人員削減を行ってきた結果、類似団体に比べて職員数が少なく、物件費についても、行政評価による事業の見直しや、経常的経費の枠配分予算編成を行うなど抑制に努めてきた経過がある。このこと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人当たり人件費・物件費等の決算額は、類似団体や県平均を下回っている。今後は、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業務の外部委託や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職員の計画採用によって人件費のトータルコストを平準化するなど、さらなる改善に努める。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83657</xdr:rowOff>
    </xdr:from>
    <xdr:to>
      <xdr:col>23</xdr:col>
      <xdr:colOff>133350</xdr:colOff>
      <xdr:row>80</xdr:row>
      <xdr:rowOff>93659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799657"/>
          <a:ext cx="838200" cy="1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151111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38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83657</xdr:rowOff>
    </xdr:from>
    <xdr:to>
      <xdr:col>19</xdr:col>
      <xdr:colOff>133350</xdr:colOff>
      <xdr:row>80</xdr:row>
      <xdr:rowOff>93732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3799657"/>
          <a:ext cx="889000" cy="1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68541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2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88382</xdr:rowOff>
    </xdr:from>
    <xdr:to>
      <xdr:col>15</xdr:col>
      <xdr:colOff>82550</xdr:colOff>
      <xdr:row>80</xdr:row>
      <xdr:rowOff>93732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804382"/>
          <a:ext cx="889000" cy="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51111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1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88382</xdr:rowOff>
    </xdr:from>
    <xdr:to>
      <xdr:col>11</xdr:col>
      <xdr:colOff>31750</xdr:colOff>
      <xdr:row>80</xdr:row>
      <xdr:rowOff>89722</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3804382"/>
          <a:ext cx="8890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34827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9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6869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6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42859</xdr:rowOff>
    </xdr:from>
    <xdr:to>
      <xdr:col>23</xdr:col>
      <xdr:colOff>184150</xdr:colOff>
      <xdr:row>80</xdr:row>
      <xdr:rowOff>144459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75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135586</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68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32857</xdr:rowOff>
    </xdr:from>
    <xdr:to>
      <xdr:col>19</xdr:col>
      <xdr:colOff>184150</xdr:colOff>
      <xdr:row>80</xdr:row>
      <xdr:rowOff>134457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74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144634</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517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42932</xdr:rowOff>
    </xdr:from>
    <xdr:to>
      <xdr:col>15</xdr:col>
      <xdr:colOff>133350</xdr:colOff>
      <xdr:row>80</xdr:row>
      <xdr:rowOff>144532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75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154709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52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37582</xdr:rowOff>
    </xdr:from>
    <xdr:to>
      <xdr:col>11</xdr:col>
      <xdr:colOff>82550</xdr:colOff>
      <xdr:row>80</xdr:row>
      <xdr:rowOff>139182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75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149359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52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38922</xdr:rowOff>
    </xdr:from>
    <xdr:to>
      <xdr:col>7</xdr:col>
      <xdr:colOff>31750</xdr:colOff>
      <xdr:row>80</xdr:row>
      <xdr:rowOff>140522</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75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150699</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523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前年度から</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ポイント減少し、</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を下回ることとなったものの、依然として類似団体平均・全国平均より高い水準で推移しており、適正な給与水準について引き続き検討していく必要がある。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67028</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5087600"/>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67028</xdr:rowOff>
    </xdr:from>
    <xdr:to>
      <xdr:col>77</xdr:col>
      <xdr:colOff>44450</xdr:colOff>
      <xdr:row>89</xdr:row>
      <xdr:rowOff>2822</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5154628"/>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2822</xdr:rowOff>
    </xdr:from>
    <xdr:to>
      <xdr:col>72</xdr:col>
      <xdr:colOff>203200</xdr:colOff>
      <xdr:row>89</xdr:row>
      <xdr:rowOff>16228</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52618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16228</xdr:rowOff>
    </xdr:from>
    <xdr:to>
      <xdr:col>68</xdr:col>
      <xdr:colOff>152400</xdr:colOff>
      <xdr:row>89</xdr:row>
      <xdr:rowOff>83255</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527527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16228</xdr:rowOff>
    </xdr:from>
    <xdr:to>
      <xdr:col>77</xdr:col>
      <xdr:colOff>95250</xdr:colOff>
      <xdr:row>88</xdr:row>
      <xdr:rowOff>117828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102605</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19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123472</xdr:rowOff>
    </xdr:from>
    <xdr:to>
      <xdr:col>73</xdr:col>
      <xdr:colOff>44450</xdr:colOff>
      <xdr:row>89</xdr:row>
      <xdr:rowOff>53622</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38399</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2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136878</xdr:rowOff>
    </xdr:from>
    <xdr:to>
      <xdr:col>68</xdr:col>
      <xdr:colOff>203200</xdr:colOff>
      <xdr:row>89</xdr:row>
      <xdr:rowOff>67028</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51805</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31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32455</xdr:rowOff>
    </xdr:from>
    <xdr:to>
      <xdr:col>64</xdr:col>
      <xdr:colOff>152400</xdr:colOff>
      <xdr:row>89</xdr:row>
      <xdr:rowOff>134055</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2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118832</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37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前年度比では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0.04</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ポイント増加したものの、</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人口千人当たり職員数は類似団体平均を大きく下回</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っている。</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行財政健全化方針及び行財政健全化実施計画においても職員数や職員が担うべき業務範囲等の検討を行うこととしており、引き続き、定員の最適化に努めていく。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7015</xdr:rowOff>
    </xdr:from>
    <xdr:to>
      <xdr:col>81</xdr:col>
      <xdr:colOff>44450</xdr:colOff>
      <xdr:row>60</xdr:row>
      <xdr:rowOff>11612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294015"/>
          <a:ext cx="8382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49607</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6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7015</xdr:rowOff>
    </xdr:from>
    <xdr:to>
      <xdr:col>77</xdr:col>
      <xdr:colOff>44450</xdr:colOff>
      <xdr:row>60</xdr:row>
      <xdr:rowOff>16208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0294015"/>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151268</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781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16208</xdr:rowOff>
    </xdr:from>
    <xdr:to>
      <xdr:col>72</xdr:col>
      <xdr:colOff>203200</xdr:colOff>
      <xdr:row>60</xdr:row>
      <xdr:rowOff>26549</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303208"/>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150119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26549</xdr:rowOff>
    </xdr:from>
    <xdr:to>
      <xdr:col>68</xdr:col>
      <xdr:colOff>152400</xdr:colOff>
      <xdr:row>60</xdr:row>
      <xdr:rowOff>26549</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3135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138628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121393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132262</xdr:rowOff>
    </xdr:from>
    <xdr:to>
      <xdr:col>81</xdr:col>
      <xdr:colOff>95250</xdr:colOff>
      <xdr:row>60</xdr:row>
      <xdr:rowOff>62412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2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148789</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09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127665</xdr:rowOff>
    </xdr:from>
    <xdr:to>
      <xdr:col>77</xdr:col>
      <xdr:colOff>95250</xdr:colOff>
      <xdr:row>60</xdr:row>
      <xdr:rowOff>57815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24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67992</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012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136858</xdr:rowOff>
    </xdr:from>
    <xdr:to>
      <xdr:col>73</xdr:col>
      <xdr:colOff>44450</xdr:colOff>
      <xdr:row>60</xdr:row>
      <xdr:rowOff>67008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25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77185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02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147199</xdr:rowOff>
    </xdr:from>
    <xdr:to>
      <xdr:col>68</xdr:col>
      <xdr:colOff>203200</xdr:colOff>
      <xdr:row>60</xdr:row>
      <xdr:rowOff>77349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26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87526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03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147199</xdr:rowOff>
    </xdr:from>
    <xdr:to>
      <xdr:col>64</xdr:col>
      <xdr:colOff>152400</xdr:colOff>
      <xdr:row>60</xdr:row>
      <xdr:rowOff>77349</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26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87526</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03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下水道事業が公営企業会計へ移行したことに伴い、算定方法が変更になったことなどから公営企業等繰入額が増加、また、交付税算入額が減少、単年度実質公債費比率が引き上げられ、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か年平均が</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ポイント増となった。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今後は公共施設の更新等公債費負担の増加要因があるため、起債発行額の適正化を図り公債費負担額増加を抑制する必要がある。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149225</xdr:rowOff>
    </xdr:from>
    <xdr:to>
      <xdr:col>81</xdr:col>
      <xdr:colOff>44450</xdr:colOff>
      <xdr:row>36</xdr:row>
      <xdr:rowOff>161290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179800" y="632142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120773</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2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147214</xdr:rowOff>
    </xdr:from>
    <xdr:to>
      <xdr:col>77</xdr:col>
      <xdr:colOff>44450</xdr:colOff>
      <xdr:row>36</xdr:row>
      <xdr:rowOff>149225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5290800" y="6319414"/>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147214</xdr:rowOff>
    </xdr:from>
    <xdr:to>
      <xdr:col>72</xdr:col>
      <xdr:colOff>203200</xdr:colOff>
      <xdr:row>36</xdr:row>
      <xdr:rowOff>157268</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631941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69655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157268</xdr:rowOff>
    </xdr:from>
    <xdr:to>
      <xdr:col>68</xdr:col>
      <xdr:colOff>152400</xdr:colOff>
      <xdr:row>37</xdr:row>
      <xdr:rowOff>11959</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6329468"/>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73677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87753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110490</xdr:rowOff>
    </xdr:from>
    <xdr:to>
      <xdr:col>81</xdr:col>
      <xdr:colOff>95250</xdr:colOff>
      <xdr:row>37</xdr:row>
      <xdr:rowOff>40640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127017</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12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98425</xdr:rowOff>
    </xdr:from>
    <xdr:to>
      <xdr:col>77</xdr:col>
      <xdr:colOff>95250</xdr:colOff>
      <xdr:row>37</xdr:row>
      <xdr:rowOff>28575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38752</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039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96414</xdr:rowOff>
    </xdr:from>
    <xdr:to>
      <xdr:col>73</xdr:col>
      <xdr:colOff>44450</xdr:colOff>
      <xdr:row>37</xdr:row>
      <xdr:rowOff>26564</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2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36741</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03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106468</xdr:rowOff>
    </xdr:from>
    <xdr:to>
      <xdr:col>68</xdr:col>
      <xdr:colOff>203200</xdr:colOff>
      <xdr:row>37</xdr:row>
      <xdr:rowOff>36618</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2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46795</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04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132609</xdr:rowOff>
    </xdr:from>
    <xdr:to>
      <xdr:col>64</xdr:col>
      <xdr:colOff>152400</xdr:colOff>
      <xdr:row>37</xdr:row>
      <xdr:rowOff>62759</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30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72936</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07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地方債の新規発行よりも元金償還額が大きく（病院建設時の起債償還、</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年度大型事業終了に伴う新発減）、地方債残高が減少した。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また、算入公債費の額が減少したことによる標準財政規模の増も要因となり、前年度比</a:t>
          </a:r>
          <a:r>
            <a:rPr kumimoji="1" lang="en-US" altLang="ja-JP" sz="1100">
              <a:latin typeface="ＭＳ Ｐゴシック" panose="020B0600070205080204" pitchFamily="50" charset="-128"/>
              <a:ea typeface="ＭＳ Ｐゴシック" panose="020B0600070205080204" pitchFamily="50" charset="-128"/>
            </a:rPr>
            <a:t>5.6</a:t>
          </a:r>
          <a:r>
            <a:rPr kumimoji="1" lang="ja-JP" altLang="en-US" sz="1100">
              <a:latin typeface="ＭＳ Ｐゴシック" panose="020B0600070205080204" pitchFamily="50" charset="-128"/>
              <a:ea typeface="ＭＳ Ｐゴシック" panose="020B0600070205080204" pitchFamily="50" charset="-128"/>
            </a:rPr>
            <a:t>ポイント改善した。</a:t>
          </a: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109114</xdr:rowOff>
    </xdr:from>
    <xdr:to>
      <xdr:col>81</xdr:col>
      <xdr:colOff>44450</xdr:colOff>
      <xdr:row>14</xdr:row>
      <xdr:rowOff>131636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6179800" y="2509414"/>
          <a:ext cx="838200" cy="2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88705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489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131636</xdr:rowOff>
    </xdr:from>
    <xdr:to>
      <xdr:col>77</xdr:col>
      <xdr:colOff>44450</xdr:colOff>
      <xdr:row>14</xdr:row>
      <xdr:rowOff>132842</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2531936"/>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27132</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598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132842</xdr:rowOff>
    </xdr:from>
    <xdr:to>
      <xdr:col>72</xdr:col>
      <xdr:colOff>203200</xdr:colOff>
      <xdr:row>14</xdr:row>
      <xdr:rowOff>148527</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2533142"/>
          <a:ext cx="889000" cy="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48446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62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148527</xdr:rowOff>
    </xdr:from>
    <xdr:to>
      <xdr:col>68</xdr:col>
      <xdr:colOff>152400</xdr:colOff>
      <xdr:row>14</xdr:row>
      <xdr:rowOff>154559</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2548827"/>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54077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62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69761</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64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58314</xdr:rowOff>
    </xdr:from>
    <xdr:to>
      <xdr:col>81</xdr:col>
      <xdr:colOff>95250</xdr:colOff>
      <xdr:row>14</xdr:row>
      <xdr:rowOff>159914</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45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74841</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30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80836</xdr:rowOff>
    </xdr:from>
    <xdr:to>
      <xdr:col>77</xdr:col>
      <xdr:colOff>95250</xdr:colOff>
      <xdr:row>15</xdr:row>
      <xdr:rowOff>10986</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48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21163</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250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82042</xdr:rowOff>
    </xdr:from>
    <xdr:to>
      <xdr:col>73</xdr:col>
      <xdr:colOff>44450</xdr:colOff>
      <xdr:row>15</xdr:row>
      <xdr:rowOff>12192</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48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22369</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25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97727</xdr:rowOff>
    </xdr:from>
    <xdr:to>
      <xdr:col>68</xdr:col>
      <xdr:colOff>203200</xdr:colOff>
      <xdr:row>15</xdr:row>
      <xdr:rowOff>27877</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49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38054</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26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103759</xdr:rowOff>
    </xdr:from>
    <xdr:to>
      <xdr:col>64</xdr:col>
      <xdr:colOff>152400</xdr:colOff>
      <xdr:row>15</xdr:row>
      <xdr:rowOff>33909</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50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44086</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272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福岡県筑後市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49,519
48,985
41.78
20,875,268
20,074,626
761,233
10,488,293
15,077,959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人件費については類似団体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や全国、県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平均ほぼ同水準で推移している。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令和元年度は議員定数の２減等により、前年度比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引き続き人件費の抑制を図るため、業務の外部委託や定員管理計画策定に取り組むと共に、職員の計画採用によって人件費のトータルコストの平準化を目指す。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77470</xdr:rowOff>
    </xdr:from>
    <xdr:to>
      <xdr:col>24</xdr:col>
      <xdr:colOff>25400</xdr:colOff>
      <xdr:row>37</xdr:row>
      <xdr:rowOff>92710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211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92710</xdr:rowOff>
    </xdr:from>
    <xdr:to>
      <xdr:col>19</xdr:col>
      <xdr:colOff>187325</xdr:colOff>
      <xdr:row>37</xdr:row>
      <xdr:rowOff>123190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36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115570</xdr:rowOff>
    </xdr:from>
    <xdr:to>
      <xdr:col>15</xdr:col>
      <xdr:colOff>98425</xdr:colOff>
      <xdr:row>37</xdr:row>
      <xdr:rowOff>123190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59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54610</xdr:rowOff>
    </xdr:from>
    <xdr:to>
      <xdr:col>11</xdr:col>
      <xdr:colOff>9525</xdr:colOff>
      <xdr:row>37</xdr:row>
      <xdr:rowOff>115570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982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170197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41910</xdr:rowOff>
    </xdr:from>
    <xdr:to>
      <xdr:col>20</xdr:col>
      <xdr:colOff>38100</xdr:colOff>
      <xdr:row>37</xdr:row>
      <xdr:rowOff>143510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72390</xdr:rowOff>
    </xdr:from>
    <xdr:to>
      <xdr:col>15</xdr:col>
      <xdr:colOff>149225</xdr:colOff>
      <xdr:row>38</xdr:row>
      <xdr:rowOff>2540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64770</xdr:rowOff>
    </xdr:from>
    <xdr:to>
      <xdr:col>11</xdr:col>
      <xdr:colOff>60325</xdr:colOff>
      <xdr:row>37</xdr:row>
      <xdr:rowOff>166370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90187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実施している行財政健全化計画の取り組みにより、需用費・委託料等を中心に減少するなど、一定の効果が見られる。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給食調理業務やごみ収集業務を委託したことにより、前年度比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ポイントの増加となったが、将来的な人件費の抑制が見込まれる。今後も歳出全体のバランスを見ながら業務委託の検討を進めていく。</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154214</xdr:rowOff>
    </xdr:from>
    <xdr:to>
      <xdr:col>82</xdr:col>
      <xdr:colOff>107950</xdr:colOff>
      <xdr:row>17</xdr:row>
      <xdr:rowOff>4536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8974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154214</xdr:rowOff>
    </xdr:from>
    <xdr:to>
      <xdr:col>78</xdr:col>
      <xdr:colOff>69850</xdr:colOff>
      <xdr:row>17</xdr:row>
      <xdr:rowOff>58964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8974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58964</xdr:rowOff>
    </xdr:from>
    <xdr:to>
      <xdr:col>73</xdr:col>
      <xdr:colOff>180975</xdr:colOff>
      <xdr:row>17</xdr:row>
      <xdr:rowOff>135164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9736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26307</xdr:rowOff>
    </xdr:from>
    <xdr:to>
      <xdr:col>69</xdr:col>
      <xdr:colOff>92075</xdr:colOff>
      <xdr:row>17</xdr:row>
      <xdr:rowOff>135164</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940957"/>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11084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141713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103414</xdr:rowOff>
    </xdr:from>
    <xdr:to>
      <xdr:col>78</xdr:col>
      <xdr:colOff>120650</xdr:colOff>
      <xdr:row>17</xdr:row>
      <xdr:rowOff>33564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43741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8164</xdr:rowOff>
    </xdr:from>
    <xdr:to>
      <xdr:col>74</xdr:col>
      <xdr:colOff>31750</xdr:colOff>
      <xdr:row>17</xdr:row>
      <xdr:rowOff>109764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84364</xdr:rowOff>
    </xdr:from>
    <xdr:to>
      <xdr:col>69</xdr:col>
      <xdr:colOff>142875</xdr:colOff>
      <xdr:row>18</xdr:row>
      <xdr:rowOff>14514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170741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146957</xdr:rowOff>
    </xdr:from>
    <xdr:to>
      <xdr:col>65</xdr:col>
      <xdr:colOff>53975</xdr:colOff>
      <xdr:row>17</xdr:row>
      <xdr:rowOff>77107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61884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扶助費については、類似団体の平均値を上回っている。施設型・地域型保育給付や自立支援給付費等の増加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法改正に伴う児童扶養手当の増加などにより、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ポイント悪化した。多くは障害者支援や子育て支援など社会保障経費として避けられない経費であり、この増加分は他の性質経費、事業の再構築により対応せざるを得ない状況である。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107950</xdr:rowOff>
    </xdr:from>
    <xdr:to>
      <xdr:col>24</xdr:col>
      <xdr:colOff>25400</xdr:colOff>
      <xdr:row>60</xdr:row>
      <xdr:rowOff>23585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10223500"/>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86178</xdr:rowOff>
    </xdr:from>
    <xdr:to>
      <xdr:col>19</xdr:col>
      <xdr:colOff>187325</xdr:colOff>
      <xdr:row>59</xdr:row>
      <xdr:rowOff>107950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102017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86178</xdr:rowOff>
    </xdr:from>
    <xdr:to>
      <xdr:col>15</xdr:col>
      <xdr:colOff>98425</xdr:colOff>
      <xdr:row>59</xdr:row>
      <xdr:rowOff>86178</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10201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159657</xdr:rowOff>
    </xdr:from>
    <xdr:to>
      <xdr:col>11</xdr:col>
      <xdr:colOff>9525</xdr:colOff>
      <xdr:row>59</xdr:row>
      <xdr:rowOff>86178</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101037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84562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144235</xdr:rowOff>
    </xdr:from>
    <xdr:to>
      <xdr:col>24</xdr:col>
      <xdr:colOff>76200</xdr:colOff>
      <xdr:row>60</xdr:row>
      <xdr:rowOff>74385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25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116312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23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57150</xdr:rowOff>
    </xdr:from>
    <xdr:to>
      <xdr:col>20</xdr:col>
      <xdr:colOff>38100</xdr:colOff>
      <xdr:row>59</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143527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35378</xdr:rowOff>
    </xdr:from>
    <xdr:to>
      <xdr:col>15</xdr:col>
      <xdr:colOff>149225</xdr:colOff>
      <xdr:row>59</xdr:row>
      <xdr:rowOff>136978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121755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35378</xdr:rowOff>
    </xdr:from>
    <xdr:to>
      <xdr:col>11</xdr:col>
      <xdr:colOff>60325</xdr:colOff>
      <xdr:row>59</xdr:row>
      <xdr:rowOff>136978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121755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108857</xdr:rowOff>
    </xdr:from>
    <xdr:to>
      <xdr:col>6</xdr:col>
      <xdr:colOff>171450</xdr:colOff>
      <xdr:row>59</xdr:row>
      <xdr:rowOff>39007</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23784</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その他の経費では、下水道事業の公営企業法適用（財務規定）に伴い</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ポイント減少した。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社会の高齢化が進むなかで、医療や介護に対する負担も年々増加しており、今後も繰出金が増加する可能性があるため、市全体の財政運営の中でバランスを取りながら事業の計画、実施を行っていく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46990</xdr:rowOff>
    </xdr:from>
    <xdr:to>
      <xdr:col>82</xdr:col>
      <xdr:colOff>107950</xdr:colOff>
      <xdr:row>58</xdr:row>
      <xdr:rowOff>35560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81964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154957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35560</xdr:rowOff>
    </xdr:from>
    <xdr:to>
      <xdr:col>78</xdr:col>
      <xdr:colOff>69850</xdr:colOff>
      <xdr:row>58</xdr:row>
      <xdr:rowOff>119380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9796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119380</xdr:rowOff>
    </xdr:from>
    <xdr:to>
      <xdr:col>73</xdr:col>
      <xdr:colOff>180975</xdr:colOff>
      <xdr:row>58</xdr:row>
      <xdr:rowOff>149860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10063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xdr:rowOff>
    </xdr:from>
    <xdr:to>
      <xdr:col>69</xdr:col>
      <xdr:colOff>92075</xdr:colOff>
      <xdr:row>58</xdr:row>
      <xdr:rowOff>149860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9568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12717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156210</xdr:rowOff>
    </xdr:from>
    <xdr:to>
      <xdr:col>78</xdr:col>
      <xdr:colOff>120650</xdr:colOff>
      <xdr:row>58</xdr:row>
      <xdr:rowOff>86360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68580</xdr:rowOff>
    </xdr:from>
    <xdr:to>
      <xdr:col>74</xdr:col>
      <xdr:colOff>31750</xdr:colOff>
      <xdr:row>58</xdr:row>
      <xdr:rowOff>170180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154957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99060</xdr:rowOff>
    </xdr:from>
    <xdr:to>
      <xdr:col>69</xdr:col>
      <xdr:colOff>142875</xdr:colOff>
      <xdr:row>59</xdr:row>
      <xdr:rowOff>29210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13987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下水道事業の公営企業法適用（財務規定）に伴い、</a:t>
          </a:r>
          <a:r>
            <a:rPr kumimoji="1" lang="en-US" altLang="ja-JP" sz="1100">
              <a:latin typeface="ＭＳ Ｐゴシック" panose="020B0600070205080204" pitchFamily="50" charset="-128"/>
              <a:ea typeface="ＭＳ Ｐゴシック" panose="020B0600070205080204" pitchFamily="50" charset="-128"/>
            </a:rPr>
            <a:t>3.3</a:t>
          </a:r>
          <a:r>
            <a:rPr kumimoji="1" lang="ja-JP" altLang="en-US" sz="1100">
              <a:latin typeface="ＭＳ Ｐゴシック" panose="020B0600070205080204" pitchFamily="50" charset="-128"/>
              <a:ea typeface="ＭＳ Ｐゴシック" panose="020B0600070205080204" pitchFamily="50" charset="-128"/>
            </a:rPr>
            <a:t>ポイント増加した（法適化前は繰出金）。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各種補助金等については、行財政健全化の取り組みとして見直しを予定しており、補助金の目的や効果・必要性を検証し、適正化を図っていく。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81280</xdr:rowOff>
    </xdr:from>
    <xdr:to>
      <xdr:col>82</xdr:col>
      <xdr:colOff>107950</xdr:colOff>
      <xdr:row>37</xdr:row>
      <xdr:rowOff>60706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253480"/>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21844</xdr:rowOff>
    </xdr:from>
    <xdr:to>
      <xdr:col>78</xdr:col>
      <xdr:colOff>69850</xdr:colOff>
      <xdr:row>36</xdr:row>
      <xdr:rowOff>81280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1940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21844</xdr:rowOff>
    </xdr:from>
    <xdr:to>
      <xdr:col>73</xdr:col>
      <xdr:colOff>180975</xdr:colOff>
      <xdr:row>36</xdr:row>
      <xdr:rowOff>44704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1940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89425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44704</xdr:rowOff>
    </xdr:from>
    <xdr:to>
      <xdr:col>69</xdr:col>
      <xdr:colOff>92075</xdr:colOff>
      <xdr:row>36</xdr:row>
      <xdr:rowOff>113284</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21690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153433</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116857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142494</xdr:rowOff>
    </xdr:from>
    <xdr:to>
      <xdr:col>74</xdr:col>
      <xdr:colOff>31750</xdr:colOff>
      <xdr:row>36</xdr:row>
      <xdr:rowOff>72644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82821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165354</xdr:rowOff>
    </xdr:from>
    <xdr:to>
      <xdr:col>69</xdr:col>
      <xdr:colOff>142875</xdr:colOff>
      <xdr:row>36</xdr:row>
      <xdr:rowOff>95504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80281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類似団体と比較して</a:t>
          </a:r>
          <a:r>
            <a:rPr kumimoji="1" lang="en-US" altLang="ja-JP" sz="1100">
              <a:latin typeface="ＭＳ Ｐゴシック" panose="020B0600070205080204" pitchFamily="50" charset="-128"/>
              <a:ea typeface="ＭＳ Ｐゴシック" panose="020B0600070205080204" pitchFamily="50" charset="-128"/>
            </a:rPr>
            <a:t>7.9</a:t>
          </a:r>
          <a:r>
            <a:rPr kumimoji="1" lang="ja-JP" altLang="en-US" sz="1100">
              <a:latin typeface="ＭＳ Ｐゴシック" panose="020B0600070205080204" pitchFamily="50" charset="-128"/>
              <a:ea typeface="ＭＳ Ｐゴシック" panose="020B0600070205080204" pitchFamily="50" charset="-128"/>
            </a:rPr>
            <a:t>ポイント低い数値となっているが、公共施設の更新や新設小学校の建設、保育所の建替え等大型の事業が控えており、地方債残高の増加が見込まれる。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行政評価による事業の重点化を行い、優先度に応じた計画的な実施と健全な財政運営に努め、公債費の増加を抑えていく。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33655</xdr:rowOff>
    </xdr:from>
    <xdr:to>
      <xdr:col>24</xdr:col>
      <xdr:colOff>25400</xdr:colOff>
      <xdr:row>74</xdr:row>
      <xdr:rowOff>37465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272095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33655</xdr:rowOff>
    </xdr:from>
    <xdr:to>
      <xdr:col>19</xdr:col>
      <xdr:colOff>187325</xdr:colOff>
      <xdr:row>74</xdr:row>
      <xdr:rowOff>35560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7209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35560</xdr:rowOff>
    </xdr:from>
    <xdr:to>
      <xdr:col>15</xdr:col>
      <xdr:colOff>98425</xdr:colOff>
      <xdr:row>74</xdr:row>
      <xdr:rowOff>37465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27228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37465</xdr:rowOff>
    </xdr:from>
    <xdr:to>
      <xdr:col>11</xdr:col>
      <xdr:colOff>9525</xdr:colOff>
      <xdr:row>74</xdr:row>
      <xdr:rowOff>39370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7247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158115</xdr:rowOff>
    </xdr:from>
    <xdr:to>
      <xdr:col>24</xdr:col>
      <xdr:colOff>76200</xdr:colOff>
      <xdr:row>74</xdr:row>
      <xdr:rowOff>88265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67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66692</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58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154305</xdr:rowOff>
    </xdr:from>
    <xdr:to>
      <xdr:col>20</xdr:col>
      <xdr:colOff>38100</xdr:colOff>
      <xdr:row>74</xdr:row>
      <xdr:rowOff>84455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6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94632</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439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156210</xdr:rowOff>
    </xdr:from>
    <xdr:to>
      <xdr:col>15</xdr:col>
      <xdr:colOff>149225</xdr:colOff>
      <xdr:row>74</xdr:row>
      <xdr:rowOff>86360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96537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158115</xdr:rowOff>
    </xdr:from>
    <xdr:to>
      <xdr:col>11</xdr:col>
      <xdr:colOff>60325</xdr:colOff>
      <xdr:row>74</xdr:row>
      <xdr:rowOff>88265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67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98442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44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160020</xdr:rowOff>
    </xdr:from>
    <xdr:to>
      <xdr:col>6</xdr:col>
      <xdr:colOff>171450</xdr:colOff>
      <xdr:row>74</xdr:row>
      <xdr:rowOff>90170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6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100347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44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おり、前年度以上に乖離した数値となっている。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特に扶助費において類似団体平均値と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ポイント乖離した値となっていることが主な要因である。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140715</xdr:rowOff>
    </xdr:from>
    <xdr:to>
      <xdr:col>82</xdr:col>
      <xdr:colOff>107950</xdr:colOff>
      <xdr:row>79</xdr:row>
      <xdr:rowOff>60706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513815"/>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140715</xdr:rowOff>
    </xdr:from>
    <xdr:to>
      <xdr:col>78</xdr:col>
      <xdr:colOff>69850</xdr:colOff>
      <xdr:row>79</xdr:row>
      <xdr:rowOff>1270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5138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1270</xdr:rowOff>
    </xdr:from>
    <xdr:to>
      <xdr:col>73</xdr:col>
      <xdr:colOff>180975</xdr:colOff>
      <xdr:row>79</xdr:row>
      <xdr:rowOff>69850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545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104139</xdr:rowOff>
    </xdr:from>
    <xdr:to>
      <xdr:col>69</xdr:col>
      <xdr:colOff>92075</xdr:colOff>
      <xdr:row>79</xdr:row>
      <xdr:rowOff>69850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47723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9906</xdr:rowOff>
    </xdr:from>
    <xdr:to>
      <xdr:col>82</xdr:col>
      <xdr:colOff>158750</xdr:colOff>
      <xdr:row>79</xdr:row>
      <xdr:rowOff>111506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153433</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89915</xdr:rowOff>
    </xdr:from>
    <xdr:to>
      <xdr:col>78</xdr:col>
      <xdr:colOff>120650</xdr:colOff>
      <xdr:row>79</xdr:row>
      <xdr:rowOff>20065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4842</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54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121920</xdr:rowOff>
    </xdr:from>
    <xdr:to>
      <xdr:col>74</xdr:col>
      <xdr:colOff>31750</xdr:colOff>
      <xdr:row>79</xdr:row>
      <xdr:rowOff>52070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36847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19050</xdr:rowOff>
    </xdr:from>
    <xdr:to>
      <xdr:col>69</xdr:col>
      <xdr:colOff>142875</xdr:colOff>
      <xdr:row>79</xdr:row>
      <xdr:rowOff>120650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105427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53339</xdr:rowOff>
    </xdr:from>
    <xdr:to>
      <xdr:col>65</xdr:col>
      <xdr:colOff>53975</xdr:colOff>
      <xdr:row>78</xdr:row>
      <xdr:rowOff>154939</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139716</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福岡県筑後市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7734</xdr:rowOff>
    </xdr:from>
    <xdr:to>
      <xdr:col>29</xdr:col>
      <xdr:colOff>127000</xdr:colOff>
      <xdr:row>20</xdr:row>
      <xdr:rowOff>10617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484359"/>
          <a:ext cx="647700" cy="2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129913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49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7734</xdr:rowOff>
    </xdr:from>
    <xdr:to>
      <xdr:col>26</xdr:col>
      <xdr:colOff>50800</xdr:colOff>
      <xdr:row>20</xdr:row>
      <xdr:rowOff>15024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484359"/>
          <a:ext cx="698500" cy="7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74134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93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14910</xdr:rowOff>
    </xdr:from>
    <xdr:to>
      <xdr:col>22</xdr:col>
      <xdr:colOff>114300</xdr:colOff>
      <xdr:row>20</xdr:row>
      <xdr:rowOff>15024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491535"/>
          <a:ext cx="698500" cy="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88206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7163</xdr:rowOff>
    </xdr:from>
    <xdr:to>
      <xdr:col>18</xdr:col>
      <xdr:colOff>177800</xdr:colOff>
      <xdr:row>20</xdr:row>
      <xdr:rowOff>14910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483788"/>
          <a:ext cx="698500" cy="7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114317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122788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131267</xdr:rowOff>
    </xdr:from>
    <xdr:to>
      <xdr:col>29</xdr:col>
      <xdr:colOff>177800</xdr:colOff>
      <xdr:row>20</xdr:row>
      <xdr:rowOff>61417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436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39844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34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128384</xdr:rowOff>
    </xdr:from>
    <xdr:to>
      <xdr:col>26</xdr:col>
      <xdr:colOff>101600</xdr:colOff>
      <xdr:row>20</xdr:row>
      <xdr:rowOff>58534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433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43311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519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135674</xdr:rowOff>
    </xdr:from>
    <xdr:to>
      <xdr:col>22</xdr:col>
      <xdr:colOff>165100</xdr:colOff>
      <xdr:row>20</xdr:row>
      <xdr:rowOff>65824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440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50601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52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135560</xdr:rowOff>
    </xdr:from>
    <xdr:to>
      <xdr:col>19</xdr:col>
      <xdr:colOff>38100</xdr:colOff>
      <xdr:row>20</xdr:row>
      <xdr:rowOff>65710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440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50487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52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127813</xdr:rowOff>
    </xdr:from>
    <xdr:to>
      <xdr:col>15</xdr:col>
      <xdr:colOff>101600</xdr:colOff>
      <xdr:row>20</xdr:row>
      <xdr:rowOff>57963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432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42740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51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31597</xdr:rowOff>
    </xdr:from>
    <xdr:to>
      <xdr:col>29</xdr:col>
      <xdr:colOff>127000</xdr:colOff>
      <xdr:row>38</xdr:row>
      <xdr:rowOff>36055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99197"/>
          <a:ext cx="647700" cy="4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128008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52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36055</xdr:rowOff>
    </xdr:from>
    <xdr:to>
      <xdr:col>26</xdr:col>
      <xdr:colOff>50800</xdr:colOff>
      <xdr:row>38</xdr:row>
      <xdr:rowOff>36501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503655"/>
          <a:ext cx="698500" cy="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51728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36501</xdr:rowOff>
    </xdr:from>
    <xdr:to>
      <xdr:col>22</xdr:col>
      <xdr:colOff>114300</xdr:colOff>
      <xdr:row>38</xdr:row>
      <xdr:rowOff>45272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504101"/>
          <a:ext cx="698500" cy="8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40604</xdr:rowOff>
    </xdr:from>
    <xdr:to>
      <xdr:col>18</xdr:col>
      <xdr:colOff>177800</xdr:colOff>
      <xdr:row>38</xdr:row>
      <xdr:rowOff>45272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508204"/>
          <a:ext cx="698500" cy="4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47819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46424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323697</xdr:rowOff>
    </xdr:from>
    <xdr:to>
      <xdr:col>29</xdr:col>
      <xdr:colOff>177800</xdr:colOff>
      <xdr:row>38</xdr:row>
      <xdr:rowOff>82397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48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242307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6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328155</xdr:rowOff>
    </xdr:from>
    <xdr:to>
      <xdr:col>26</xdr:col>
      <xdr:colOff>101600</xdr:colOff>
      <xdr:row>38</xdr:row>
      <xdr:rowOff>86855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52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71632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39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328601</xdr:rowOff>
    </xdr:from>
    <xdr:to>
      <xdr:col>22</xdr:col>
      <xdr:colOff>165100</xdr:colOff>
      <xdr:row>38</xdr:row>
      <xdr:rowOff>87301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53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72078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39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337372</xdr:rowOff>
    </xdr:from>
    <xdr:to>
      <xdr:col>19</xdr:col>
      <xdr:colOff>38100</xdr:colOff>
      <xdr:row>38</xdr:row>
      <xdr:rowOff>96072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62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80849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4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332704</xdr:rowOff>
    </xdr:from>
    <xdr:to>
      <xdr:col>15</xdr:col>
      <xdr:colOff>101600</xdr:colOff>
      <xdr:row>38</xdr:row>
      <xdr:rowOff>91404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57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76181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4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49,519
48,985
41.78
20,875,268
20,074,626
761,233
10,488,293
15,077,959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86534</xdr:rowOff>
    </xdr:from>
    <xdr:to>
      <xdr:col>24</xdr:col>
      <xdr:colOff>63500</xdr:colOff>
      <xdr:row>37</xdr:row>
      <xdr:rowOff>96277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430184"/>
          <a:ext cx="838200" cy="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96940</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2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67299</xdr:rowOff>
    </xdr:from>
    <xdr:to>
      <xdr:col>19</xdr:col>
      <xdr:colOff>177800</xdr:colOff>
      <xdr:row>37</xdr:row>
      <xdr:rowOff>86534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410949"/>
          <a:ext cx="889000" cy="1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22906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67299</xdr:rowOff>
    </xdr:from>
    <xdr:to>
      <xdr:col>15</xdr:col>
      <xdr:colOff>50800</xdr:colOff>
      <xdr:row>37</xdr:row>
      <xdr:rowOff>107467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10949"/>
          <a:ext cx="8890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32355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107467</xdr:rowOff>
    </xdr:from>
    <xdr:to>
      <xdr:col>10</xdr:col>
      <xdr:colOff>114300</xdr:colOff>
      <xdr:row>37</xdr:row>
      <xdr:rowOff>107881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51117"/>
          <a:ext cx="889000" cy="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40323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42892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45477</xdr:rowOff>
    </xdr:from>
    <xdr:to>
      <xdr:col>24</xdr:col>
      <xdr:colOff>114300</xdr:colOff>
      <xdr:row>37</xdr:row>
      <xdr:rowOff>147077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8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23904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6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35734</xdr:rowOff>
    </xdr:from>
    <xdr:to>
      <xdr:col>20</xdr:col>
      <xdr:colOff>38100</xdr:colOff>
      <xdr:row>37</xdr:row>
      <xdr:rowOff>137334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7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128461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7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16499</xdr:rowOff>
    </xdr:from>
    <xdr:to>
      <xdr:col>15</xdr:col>
      <xdr:colOff>101600</xdr:colOff>
      <xdr:row>37</xdr:row>
      <xdr:rowOff>118099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6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109226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5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56667</xdr:rowOff>
    </xdr:from>
    <xdr:to>
      <xdr:col>10</xdr:col>
      <xdr:colOff>165100</xdr:colOff>
      <xdr:row>37</xdr:row>
      <xdr:rowOff>158267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0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149394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57081</xdr:rowOff>
    </xdr:from>
    <xdr:to>
      <xdr:col>6</xdr:col>
      <xdr:colOff>38100</xdr:colOff>
      <xdr:row>37</xdr:row>
      <xdr:rowOff>158681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0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149808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9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121339</xdr:rowOff>
    </xdr:from>
    <xdr:to>
      <xdr:col>24</xdr:col>
      <xdr:colOff>63500</xdr:colOff>
      <xdr:row>57</xdr:row>
      <xdr:rowOff>133752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893989"/>
          <a:ext cx="838200" cy="1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55258</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48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129491</xdr:rowOff>
    </xdr:from>
    <xdr:to>
      <xdr:col>19</xdr:col>
      <xdr:colOff>177800</xdr:colOff>
      <xdr:row>57</xdr:row>
      <xdr:rowOff>133752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902141"/>
          <a:ext cx="889000" cy="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7990</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129491</xdr:rowOff>
    </xdr:from>
    <xdr:to>
      <xdr:col>15</xdr:col>
      <xdr:colOff>50800</xdr:colOff>
      <xdr:row>57</xdr:row>
      <xdr:rowOff>133903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02141"/>
          <a:ext cx="889000" cy="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25194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4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133614</xdr:rowOff>
    </xdr:from>
    <xdr:to>
      <xdr:col>10</xdr:col>
      <xdr:colOff>114300</xdr:colOff>
      <xdr:row>57</xdr:row>
      <xdr:rowOff>133903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906264"/>
          <a:ext cx="889000" cy="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32916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4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58666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4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70539</xdr:rowOff>
    </xdr:from>
    <xdr:to>
      <xdr:col>24</xdr:col>
      <xdr:colOff>114300</xdr:colOff>
      <xdr:row>58</xdr:row>
      <xdr:rowOff>689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4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156916</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5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82952</xdr:rowOff>
    </xdr:from>
    <xdr:to>
      <xdr:col>20</xdr:col>
      <xdr:colOff>38100</xdr:colOff>
      <xdr:row>58</xdr:row>
      <xdr:rowOff>13102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5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4229</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94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78691</xdr:rowOff>
    </xdr:from>
    <xdr:to>
      <xdr:col>15</xdr:col>
      <xdr:colOff>101600</xdr:colOff>
      <xdr:row>58</xdr:row>
      <xdr:rowOff>8841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171418</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94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83103</xdr:rowOff>
    </xdr:from>
    <xdr:to>
      <xdr:col>10</xdr:col>
      <xdr:colOff>165100</xdr:colOff>
      <xdr:row>58</xdr:row>
      <xdr:rowOff>13253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5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4380</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94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82814</xdr:rowOff>
    </xdr:from>
    <xdr:to>
      <xdr:col>6</xdr:col>
      <xdr:colOff>38100</xdr:colOff>
      <xdr:row>58</xdr:row>
      <xdr:rowOff>12964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5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4091</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94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75738</xdr:rowOff>
    </xdr:from>
    <xdr:to>
      <xdr:col>24</xdr:col>
      <xdr:colOff>63500</xdr:colOff>
      <xdr:row>78</xdr:row>
      <xdr:rowOff>77955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448838"/>
          <a:ext cx="838200" cy="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34248</xdr:rowOff>
    </xdr:from>
    <xdr:to>
      <xdr:col>19</xdr:col>
      <xdr:colOff>177800</xdr:colOff>
      <xdr:row>78</xdr:row>
      <xdr:rowOff>77955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407348"/>
          <a:ext cx="889000" cy="4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34248</xdr:rowOff>
    </xdr:from>
    <xdr:to>
      <xdr:col>15</xdr:col>
      <xdr:colOff>50800</xdr:colOff>
      <xdr:row>78</xdr:row>
      <xdr:rowOff>35618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407348"/>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35618</xdr:rowOff>
    </xdr:from>
    <xdr:to>
      <xdr:col>10</xdr:col>
      <xdr:colOff>114300</xdr:colOff>
      <xdr:row>78</xdr:row>
      <xdr:rowOff>52832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408718"/>
          <a:ext cx="889000" cy="1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68564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24938</xdr:rowOff>
    </xdr:from>
    <xdr:to>
      <xdr:col>24</xdr:col>
      <xdr:colOff>114300</xdr:colOff>
      <xdr:row>78</xdr:row>
      <xdr:rowOff>126538</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9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111315</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1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27155</xdr:rowOff>
    </xdr:from>
    <xdr:to>
      <xdr:col>20</xdr:col>
      <xdr:colOff>38100</xdr:colOff>
      <xdr:row>78</xdr:row>
      <xdr:rowOff>128755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0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119882</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49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154898</xdr:rowOff>
    </xdr:from>
    <xdr:to>
      <xdr:col>15</xdr:col>
      <xdr:colOff>101600</xdr:colOff>
      <xdr:row>78</xdr:row>
      <xdr:rowOff>85048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5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76175</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449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156268</xdr:rowOff>
    </xdr:from>
    <xdr:to>
      <xdr:col>10</xdr:col>
      <xdr:colOff>165100</xdr:colOff>
      <xdr:row>78</xdr:row>
      <xdr:rowOff>86418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35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77545</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45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2032</xdr:rowOff>
    </xdr:from>
    <xdr:to>
      <xdr:col>6</xdr:col>
      <xdr:colOff>38100</xdr:colOff>
      <xdr:row>78</xdr:row>
      <xdr:rowOff>103632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37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94759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46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74943</xdr:rowOff>
    </xdr:from>
    <xdr:to>
      <xdr:col>24</xdr:col>
      <xdr:colOff>63500</xdr:colOff>
      <xdr:row>95</xdr:row>
      <xdr:rowOff>130087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362693"/>
          <a:ext cx="838200" cy="5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117657</xdr:rowOff>
    </xdr:from>
    <xdr:ext cx="599010"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05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130087</xdr:rowOff>
    </xdr:from>
    <xdr:to>
      <xdr:col>19</xdr:col>
      <xdr:colOff>177800</xdr:colOff>
      <xdr:row>95</xdr:row>
      <xdr:rowOff>133795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417837"/>
          <a:ext cx="889000" cy="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113670</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133795</xdr:rowOff>
    </xdr:from>
    <xdr:to>
      <xdr:col>15</xdr:col>
      <xdr:colOff>50800</xdr:colOff>
      <xdr:row>96</xdr:row>
      <xdr:rowOff>8432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421545"/>
          <a:ext cx="889000" cy="4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123944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8432</xdr:rowOff>
    </xdr:from>
    <xdr:to>
      <xdr:col>10</xdr:col>
      <xdr:colOff>114300</xdr:colOff>
      <xdr:row>96</xdr:row>
      <xdr:rowOff>84010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467632"/>
          <a:ext cx="889000" cy="7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124604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33165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24143</xdr:rowOff>
    </xdr:from>
    <xdr:to>
      <xdr:col>24</xdr:col>
      <xdr:colOff>114300</xdr:colOff>
      <xdr:row>95</xdr:row>
      <xdr:rowOff>125743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31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47020</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16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79287</xdr:rowOff>
    </xdr:from>
    <xdr:to>
      <xdr:col>20</xdr:col>
      <xdr:colOff>38100</xdr:colOff>
      <xdr:row>96</xdr:row>
      <xdr:rowOff>9437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36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25964</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497795" y="1614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82995</xdr:rowOff>
    </xdr:from>
    <xdr:to>
      <xdr:col>15</xdr:col>
      <xdr:colOff>101600</xdr:colOff>
      <xdr:row>96</xdr:row>
      <xdr:rowOff>13145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37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29672</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08795" y="1614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129082</xdr:rowOff>
    </xdr:from>
    <xdr:to>
      <xdr:col>10</xdr:col>
      <xdr:colOff>165100</xdr:colOff>
      <xdr:row>96</xdr:row>
      <xdr:rowOff>59232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41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75759</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19795" y="16192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33210</xdr:rowOff>
    </xdr:from>
    <xdr:to>
      <xdr:col>6</xdr:col>
      <xdr:colOff>38100</xdr:colOff>
      <xdr:row>96</xdr:row>
      <xdr:rowOff>134810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4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151337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2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119932</xdr:rowOff>
    </xdr:from>
    <xdr:to>
      <xdr:col>55</xdr:col>
      <xdr:colOff>0</xdr:colOff>
      <xdr:row>36</xdr:row>
      <xdr:rowOff>169344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6292132"/>
          <a:ext cx="838200" cy="4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77550</xdr:rowOff>
    </xdr:from>
    <xdr:ext cx="534377"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906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169344</xdr:rowOff>
    </xdr:from>
    <xdr:to>
      <xdr:col>50</xdr:col>
      <xdr:colOff>114300</xdr:colOff>
      <xdr:row>37</xdr:row>
      <xdr:rowOff>8198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6341544"/>
          <a:ext cx="889000" cy="1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35954</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586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8198</xdr:rowOff>
    </xdr:from>
    <xdr:to>
      <xdr:col>45</xdr:col>
      <xdr:colOff>177800</xdr:colOff>
      <xdr:row>37</xdr:row>
      <xdr:rowOff>18313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351848"/>
          <a:ext cx="889000" cy="1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42927</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587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161617</xdr:rowOff>
    </xdr:from>
    <xdr:to>
      <xdr:col>41</xdr:col>
      <xdr:colOff>50800</xdr:colOff>
      <xdr:row>37</xdr:row>
      <xdr:rowOff>18313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6972300" y="6333817"/>
          <a:ext cx="889000" cy="2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66804</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58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71038</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590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69132</xdr:rowOff>
    </xdr:from>
    <xdr:to>
      <xdr:col>55</xdr:col>
      <xdr:colOff>50800</xdr:colOff>
      <xdr:row>36</xdr:row>
      <xdr:rowOff>170732</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24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47559</xdr:rowOff>
    </xdr:from>
    <xdr:ext cx="534377"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21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118544</xdr:rowOff>
    </xdr:from>
    <xdr:to>
      <xdr:col>50</xdr:col>
      <xdr:colOff>165100</xdr:colOff>
      <xdr:row>37</xdr:row>
      <xdr:rowOff>48694</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29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39821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638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128848</xdr:rowOff>
    </xdr:from>
    <xdr:to>
      <xdr:col>46</xdr:col>
      <xdr:colOff>38100</xdr:colOff>
      <xdr:row>37</xdr:row>
      <xdr:rowOff>58998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30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50125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3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138963</xdr:rowOff>
    </xdr:from>
    <xdr:to>
      <xdr:col>41</xdr:col>
      <xdr:colOff>101600</xdr:colOff>
      <xdr:row>37</xdr:row>
      <xdr:rowOff>69113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31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60240</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40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110817</xdr:rowOff>
    </xdr:from>
    <xdr:to>
      <xdr:col>36</xdr:col>
      <xdr:colOff>165100</xdr:colOff>
      <xdr:row>37</xdr:row>
      <xdr:rowOff>40967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28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32094</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37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59127</xdr:rowOff>
    </xdr:from>
    <xdr:to>
      <xdr:col>55</xdr:col>
      <xdr:colOff>0</xdr:colOff>
      <xdr:row>57</xdr:row>
      <xdr:rowOff>151651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9639300" y="9831777"/>
          <a:ext cx="838200" cy="9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24539</xdr:rowOff>
    </xdr:from>
    <xdr:ext cx="534377"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454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59127</xdr:rowOff>
    </xdr:from>
    <xdr:to>
      <xdr:col>50</xdr:col>
      <xdr:colOff>114300</xdr:colOff>
      <xdr:row>57</xdr:row>
      <xdr:rowOff>143486</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750300" y="9831777"/>
          <a:ext cx="889000" cy="8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160516</xdr:rowOff>
    </xdr:from>
    <xdr:ext cx="534377"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72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54940</xdr:rowOff>
    </xdr:from>
    <xdr:to>
      <xdr:col>45</xdr:col>
      <xdr:colOff>177800</xdr:colOff>
      <xdr:row>57</xdr:row>
      <xdr:rowOff>143486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7861300" y="9827590"/>
          <a:ext cx="889000" cy="8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143165</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83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54940</xdr:rowOff>
    </xdr:from>
    <xdr:to>
      <xdr:col>41</xdr:col>
      <xdr:colOff>50800</xdr:colOff>
      <xdr:row>57</xdr:row>
      <xdr:rowOff>103874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972300" y="9827590"/>
          <a:ext cx="889000" cy="4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169171</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94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159208</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705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100851</xdr:rowOff>
    </xdr:from>
    <xdr:to>
      <xdr:col>55</xdr:col>
      <xdr:colOff>50800</xdr:colOff>
      <xdr:row>58</xdr:row>
      <xdr:rowOff>31001</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87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15778</xdr:rowOff>
    </xdr:from>
    <xdr:ext cx="534377"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78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8327</xdr:rowOff>
    </xdr:from>
    <xdr:to>
      <xdr:col>50</xdr:col>
      <xdr:colOff>165100</xdr:colOff>
      <xdr:row>57</xdr:row>
      <xdr:rowOff>109927</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78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101054</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87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92686</xdr:rowOff>
    </xdr:from>
    <xdr:to>
      <xdr:col>46</xdr:col>
      <xdr:colOff>38100</xdr:colOff>
      <xdr:row>58</xdr:row>
      <xdr:rowOff>22836</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86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13963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95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4140</xdr:rowOff>
    </xdr:from>
    <xdr:to>
      <xdr:col>41</xdr:col>
      <xdr:colOff>101600</xdr:colOff>
      <xdr:row>57</xdr:row>
      <xdr:rowOff>105740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77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96867</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8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53074</xdr:rowOff>
    </xdr:from>
    <xdr:to>
      <xdr:col>36</xdr:col>
      <xdr:colOff>165100</xdr:colOff>
      <xdr:row>57</xdr:row>
      <xdr:rowOff>154674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8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145801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91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132849</xdr:rowOff>
    </xdr:from>
    <xdr:to>
      <xdr:col>55</xdr:col>
      <xdr:colOff>0</xdr:colOff>
      <xdr:row>79</xdr:row>
      <xdr:rowOff>56</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9639300" y="13505949"/>
          <a:ext cx="838200" cy="3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161216</xdr:rowOff>
    </xdr:from>
    <xdr:ext cx="534377" cy="25904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10528300" y="13191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124490</xdr:rowOff>
    </xdr:from>
    <xdr:to>
      <xdr:col>50</xdr:col>
      <xdr:colOff>114300</xdr:colOff>
      <xdr:row>78</xdr:row>
      <xdr:rowOff>132849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8750300" y="13497590"/>
          <a:ext cx="889000" cy="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96300</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9372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93591</xdr:rowOff>
    </xdr:from>
    <xdr:to>
      <xdr:col>45</xdr:col>
      <xdr:colOff>177800</xdr:colOff>
      <xdr:row>78</xdr:row>
      <xdr:rowOff>124490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7861300" y="13466691"/>
          <a:ext cx="889000" cy="3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43177</xdr:rowOff>
    </xdr:from>
    <xdr:to>
      <xdr:col>41</xdr:col>
      <xdr:colOff>50800</xdr:colOff>
      <xdr:row>78</xdr:row>
      <xdr:rowOff>93591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972300" y="13416277"/>
          <a:ext cx="889000" cy="5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146662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705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120706</xdr:rowOff>
    </xdr:from>
    <xdr:to>
      <xdr:col>55</xdr:col>
      <xdr:colOff>50800</xdr:colOff>
      <xdr:row>79</xdr:row>
      <xdr:rowOff>50856</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10426700" y="134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35633</xdr:rowOff>
    </xdr:from>
    <xdr:ext cx="469744" cy="259045"/>
    <xdr:sp macro="" textlink="">
      <xdr:nvSpPr>
        <xdr:cNvPr id="416" name="普通建設事業費 （ うち新規整備　）該当値テキスト">
          <a:extLst>
            <a:ext uri="{FF2B5EF4-FFF2-40B4-BE49-F238E27FC236}">
              <a16:creationId xmlns:a16="http://schemas.microsoft.com/office/drawing/2014/main" id="{00000000-0008-0000-0600-0000A0010000}"/>
            </a:ext>
          </a:extLst>
        </xdr:cNvPr>
        <xdr:cNvSpPr txBox="1"/>
      </xdr:nvSpPr>
      <xdr:spPr>
        <a:xfrm>
          <a:off x="10528300" y="13408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82049</xdr:rowOff>
    </xdr:from>
    <xdr:to>
      <xdr:col>50</xdr:col>
      <xdr:colOff>165100</xdr:colOff>
      <xdr:row>79</xdr:row>
      <xdr:rowOff>12199</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9588500" y="1345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3326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54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73690</xdr:rowOff>
    </xdr:from>
    <xdr:to>
      <xdr:col>46</xdr:col>
      <xdr:colOff>38100</xdr:colOff>
      <xdr:row>79</xdr:row>
      <xdr:rowOff>3840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8699500" y="1344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166417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53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42791</xdr:rowOff>
    </xdr:from>
    <xdr:to>
      <xdr:col>41</xdr:col>
      <xdr:colOff>101600</xdr:colOff>
      <xdr:row>78</xdr:row>
      <xdr:rowOff>144391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7810500" y="1341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135518</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50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163827</xdr:rowOff>
    </xdr:from>
    <xdr:to>
      <xdr:col>36</xdr:col>
      <xdr:colOff>165100</xdr:colOff>
      <xdr:row>78</xdr:row>
      <xdr:rowOff>93977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6921500" y="1336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85104</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45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84013</xdr:rowOff>
    </xdr:from>
    <xdr:to>
      <xdr:col>55</xdr:col>
      <xdr:colOff>0</xdr:colOff>
      <xdr:row>98</xdr:row>
      <xdr:rowOff>123371</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9639300" y="16886113"/>
          <a:ext cx="838200" cy="3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131261</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19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84013</xdr:rowOff>
    </xdr:from>
    <xdr:to>
      <xdr:col>50</xdr:col>
      <xdr:colOff>114300</xdr:colOff>
      <xdr:row>98</xdr:row>
      <xdr:rowOff>111065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886113"/>
          <a:ext cx="889000" cy="2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116014</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4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32196</xdr:rowOff>
    </xdr:from>
    <xdr:to>
      <xdr:col>45</xdr:col>
      <xdr:colOff>177800</xdr:colOff>
      <xdr:row>98</xdr:row>
      <xdr:rowOff>111065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7861300" y="16834296"/>
          <a:ext cx="889000" cy="7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32196</xdr:rowOff>
    </xdr:from>
    <xdr:to>
      <xdr:col>41</xdr:col>
      <xdr:colOff>50800</xdr:colOff>
      <xdr:row>98</xdr:row>
      <xdr:rowOff>140638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834296"/>
          <a:ext cx="889000" cy="10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156864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42611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72571</xdr:rowOff>
    </xdr:from>
    <xdr:to>
      <xdr:col>55</xdr:col>
      <xdr:colOff>50800</xdr:colOff>
      <xdr:row>99</xdr:row>
      <xdr:rowOff>2721</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87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158948</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78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33213</xdr:rowOff>
    </xdr:from>
    <xdr:to>
      <xdr:col>50</xdr:col>
      <xdr:colOff>165100</xdr:colOff>
      <xdr:row>98</xdr:row>
      <xdr:rowOff>134813</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83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125940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92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60265</xdr:rowOff>
    </xdr:from>
    <xdr:to>
      <xdr:col>46</xdr:col>
      <xdr:colOff>38100</xdr:colOff>
      <xdr:row>98</xdr:row>
      <xdr:rowOff>161865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86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152992</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95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152846</xdr:rowOff>
    </xdr:from>
    <xdr:to>
      <xdr:col>41</xdr:col>
      <xdr:colOff>101600</xdr:colOff>
      <xdr:row>98</xdr:row>
      <xdr:rowOff>82996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78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74123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87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89838</xdr:rowOff>
    </xdr:from>
    <xdr:to>
      <xdr:col>36</xdr:col>
      <xdr:colOff>165100</xdr:colOff>
      <xdr:row>99</xdr:row>
      <xdr:rowOff>19988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89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11115</xdr:rowOff>
    </xdr:from>
    <xdr:ext cx="469744"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37428" y="1698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92592</xdr:rowOff>
    </xdr:from>
    <xdr:to>
      <xdr:col>85</xdr:col>
      <xdr:colOff>127000</xdr:colOff>
      <xdr:row>39</xdr:row>
      <xdr:rowOff>97279</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5481300" y="6779142"/>
          <a:ext cx="8382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92053</xdr:rowOff>
    </xdr:from>
    <xdr:to>
      <xdr:col>81</xdr:col>
      <xdr:colOff>50800</xdr:colOff>
      <xdr:row>39</xdr:row>
      <xdr:rowOff>97279</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778603"/>
          <a:ext cx="8890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92053</xdr:rowOff>
    </xdr:from>
    <xdr:to>
      <xdr:col>76</xdr:col>
      <xdr:colOff>114300</xdr:colOff>
      <xdr:row>39</xdr:row>
      <xdr:rowOff>93898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778603"/>
          <a:ext cx="889000" cy="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93898</xdr:rowOff>
    </xdr:from>
    <xdr:to>
      <xdr:col>71</xdr:col>
      <xdr:colOff>177800</xdr:colOff>
      <xdr:row>39</xdr:row>
      <xdr:rowOff>98617</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780448"/>
          <a:ext cx="889000" cy="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85101</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4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41792</xdr:rowOff>
    </xdr:from>
    <xdr:to>
      <xdr:col>85</xdr:col>
      <xdr:colOff>177800</xdr:colOff>
      <xdr:row>39</xdr:row>
      <xdr:rowOff>143392</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72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128169</xdr:rowOff>
    </xdr:from>
    <xdr:ext cx="378565"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643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46479</xdr:rowOff>
    </xdr:from>
    <xdr:to>
      <xdr:col>81</xdr:col>
      <xdr:colOff>101600</xdr:colOff>
      <xdr:row>39</xdr:row>
      <xdr:rowOff>148079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73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139206</xdr:rowOff>
    </xdr:from>
    <xdr:ext cx="313932"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324333" y="68257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41253</xdr:rowOff>
    </xdr:from>
    <xdr:to>
      <xdr:col>76</xdr:col>
      <xdr:colOff>165100</xdr:colOff>
      <xdr:row>39</xdr:row>
      <xdr:rowOff>142853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72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133980</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3017" y="6820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43098</xdr:rowOff>
    </xdr:from>
    <xdr:to>
      <xdr:col>72</xdr:col>
      <xdr:colOff>38100</xdr:colOff>
      <xdr:row>39</xdr:row>
      <xdr:rowOff>144698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72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135825</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4017" y="6822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47817</xdr:rowOff>
    </xdr:from>
    <xdr:to>
      <xdr:col>67</xdr:col>
      <xdr:colOff>101600</xdr:colOff>
      <xdr:row>39</xdr:row>
      <xdr:rowOff>149417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73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140544</xdr:rowOff>
    </xdr:from>
    <xdr:ext cx="313932"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57333" y="68270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7272</xdr:rowOff>
    </xdr:from>
    <xdr:to>
      <xdr:col>85</xdr:col>
      <xdr:colOff>127000</xdr:colOff>
      <xdr:row>79</xdr:row>
      <xdr:rowOff>7448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551822"/>
          <a:ext cx="838200" cy="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16493</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21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1966</xdr:rowOff>
    </xdr:from>
    <xdr:to>
      <xdr:col>81</xdr:col>
      <xdr:colOff>50800</xdr:colOff>
      <xdr:row>79</xdr:row>
      <xdr:rowOff>7272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546516"/>
          <a:ext cx="889000" cy="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109597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1966</xdr:rowOff>
    </xdr:from>
    <xdr:to>
      <xdr:col>76</xdr:col>
      <xdr:colOff>114300</xdr:colOff>
      <xdr:row>79</xdr:row>
      <xdr:rowOff>2494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546516"/>
          <a:ext cx="889000" cy="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108862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1632</xdr:rowOff>
    </xdr:from>
    <xdr:to>
      <xdr:col>71</xdr:col>
      <xdr:colOff>177800</xdr:colOff>
      <xdr:row>79</xdr:row>
      <xdr:rowOff>2494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546182"/>
          <a:ext cx="889000" cy="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106241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106973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13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128098</xdr:rowOff>
    </xdr:from>
    <xdr:to>
      <xdr:col>85</xdr:col>
      <xdr:colOff>177800</xdr:colOff>
      <xdr:row>79</xdr:row>
      <xdr:rowOff>58248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50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43025</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41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127922</xdr:rowOff>
    </xdr:from>
    <xdr:to>
      <xdr:col>81</xdr:col>
      <xdr:colOff>101600</xdr:colOff>
      <xdr:row>79</xdr:row>
      <xdr:rowOff>58072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50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49199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59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122616</xdr:rowOff>
    </xdr:from>
    <xdr:to>
      <xdr:col>76</xdr:col>
      <xdr:colOff>165100</xdr:colOff>
      <xdr:row>79</xdr:row>
      <xdr:rowOff>52766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49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43893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58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123144</xdr:rowOff>
    </xdr:from>
    <xdr:to>
      <xdr:col>72</xdr:col>
      <xdr:colOff>38100</xdr:colOff>
      <xdr:row>79</xdr:row>
      <xdr:rowOff>53294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49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44421</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5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122282</xdr:rowOff>
    </xdr:from>
    <xdr:to>
      <xdr:col>67</xdr:col>
      <xdr:colOff>101600</xdr:colOff>
      <xdr:row>79</xdr:row>
      <xdr:rowOff>52432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4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43559</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58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140542</xdr:rowOff>
    </xdr:from>
    <xdr:to>
      <xdr:col>85</xdr:col>
      <xdr:colOff>127000</xdr:colOff>
      <xdr:row>98</xdr:row>
      <xdr:rowOff>121737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771192"/>
          <a:ext cx="838200" cy="15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122131</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52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121737</xdr:rowOff>
    </xdr:from>
    <xdr:to>
      <xdr:col>81</xdr:col>
      <xdr:colOff>50800</xdr:colOff>
      <xdr:row>98</xdr:row>
      <xdr:rowOff>125861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23837"/>
          <a:ext cx="889000" cy="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125861</xdr:rowOff>
    </xdr:from>
    <xdr:to>
      <xdr:col>76</xdr:col>
      <xdr:colOff>114300</xdr:colOff>
      <xdr:row>98</xdr:row>
      <xdr:rowOff>130721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27961"/>
          <a:ext cx="889000" cy="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100916</xdr:rowOff>
    </xdr:from>
    <xdr:to>
      <xdr:col>71</xdr:col>
      <xdr:colOff>177800</xdr:colOff>
      <xdr:row>98</xdr:row>
      <xdr:rowOff>130721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03016"/>
          <a:ext cx="889000" cy="2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114819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89742</xdr:rowOff>
    </xdr:from>
    <xdr:to>
      <xdr:col>85</xdr:col>
      <xdr:colOff>177800</xdr:colOff>
      <xdr:row>98</xdr:row>
      <xdr:rowOff>19892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72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112619</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57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70937</xdr:rowOff>
    </xdr:from>
    <xdr:to>
      <xdr:col>81</xdr:col>
      <xdr:colOff>101600</xdr:colOff>
      <xdr:row>99</xdr:row>
      <xdr:rowOff>1087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7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163664</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6965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75061</xdr:rowOff>
    </xdr:from>
    <xdr:to>
      <xdr:col>76</xdr:col>
      <xdr:colOff>165100</xdr:colOff>
      <xdr:row>99</xdr:row>
      <xdr:rowOff>5211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7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167788</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696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79921</xdr:rowOff>
    </xdr:from>
    <xdr:to>
      <xdr:col>72</xdr:col>
      <xdr:colOff>38100</xdr:colOff>
      <xdr:row>99</xdr:row>
      <xdr:rowOff>10071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8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1198</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974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50116</xdr:rowOff>
    </xdr:from>
    <xdr:to>
      <xdr:col>67</xdr:col>
      <xdr:colOff>101600</xdr:colOff>
      <xdr:row>98</xdr:row>
      <xdr:rowOff>151716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5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142843</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944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106507</xdr:rowOff>
    </xdr:from>
    <xdr:to>
      <xdr:col>116</xdr:col>
      <xdr:colOff>63500</xdr:colOff>
      <xdr:row>38</xdr:row>
      <xdr:rowOff>114371</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621607"/>
          <a:ext cx="8382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99603</xdr:rowOff>
    </xdr:from>
    <xdr:to>
      <xdr:col>111</xdr:col>
      <xdr:colOff>177800</xdr:colOff>
      <xdr:row>38</xdr:row>
      <xdr:rowOff>106507</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614703"/>
          <a:ext cx="889000" cy="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99603</xdr:rowOff>
    </xdr:from>
    <xdr:to>
      <xdr:col>107</xdr:col>
      <xdr:colOff>50800</xdr:colOff>
      <xdr:row>38</xdr:row>
      <xdr:rowOff>106782</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9545300" y="6614703"/>
          <a:ext cx="889000" cy="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106782</xdr:rowOff>
    </xdr:from>
    <xdr:to>
      <xdr:col>102</xdr:col>
      <xdr:colOff>114300</xdr:colOff>
      <xdr:row>38</xdr:row>
      <xdr:rowOff>116108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8656300" y="6621882"/>
          <a:ext cx="889000" cy="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63571</xdr:rowOff>
    </xdr:from>
    <xdr:to>
      <xdr:col>116</xdr:col>
      <xdr:colOff>114300</xdr:colOff>
      <xdr:row>38</xdr:row>
      <xdr:rowOff>165171</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57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149948</xdr:rowOff>
    </xdr:from>
    <xdr:ext cx="378565"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493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55707</xdr:rowOff>
    </xdr:from>
    <xdr:to>
      <xdr:col>112</xdr:col>
      <xdr:colOff>38100</xdr:colOff>
      <xdr:row>38</xdr:row>
      <xdr:rowOff>157307</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57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148434</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4017" y="6663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48803</xdr:rowOff>
    </xdr:from>
    <xdr:to>
      <xdr:col>107</xdr:col>
      <xdr:colOff>101600</xdr:colOff>
      <xdr:row>38</xdr:row>
      <xdr:rowOff>150403</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56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141530</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5017" y="6656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55982</xdr:rowOff>
    </xdr:from>
    <xdr:to>
      <xdr:col>102</xdr:col>
      <xdr:colOff>165100</xdr:colOff>
      <xdr:row>38</xdr:row>
      <xdr:rowOff>157582</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57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148709</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6017" y="6663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65308</xdr:rowOff>
    </xdr:from>
    <xdr:to>
      <xdr:col>98</xdr:col>
      <xdr:colOff>38100</xdr:colOff>
      <xdr:row>38</xdr:row>
      <xdr:rowOff>166908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58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158035</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7017" y="6673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112888</xdr:rowOff>
    </xdr:from>
    <xdr:to>
      <xdr:col>116</xdr:col>
      <xdr:colOff>63500</xdr:colOff>
      <xdr:row>58</xdr:row>
      <xdr:rowOff>125037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10056988"/>
          <a:ext cx="838200" cy="1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125037</xdr:rowOff>
    </xdr:from>
    <xdr:to>
      <xdr:col>111</xdr:col>
      <xdr:colOff>177800</xdr:colOff>
      <xdr:row>58</xdr:row>
      <xdr:rowOff>139243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10069137"/>
          <a:ext cx="889000" cy="1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80101</xdr:rowOff>
    </xdr:from>
    <xdr:to>
      <xdr:col>107</xdr:col>
      <xdr:colOff>50800</xdr:colOff>
      <xdr:row>58</xdr:row>
      <xdr:rowOff>139243</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024201"/>
          <a:ext cx="889000" cy="5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80101</xdr:rowOff>
    </xdr:from>
    <xdr:to>
      <xdr:col>102</xdr:col>
      <xdr:colOff>114300</xdr:colOff>
      <xdr:row>58</xdr:row>
      <xdr:rowOff>93229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10024201"/>
          <a:ext cx="889000" cy="1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123301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1006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62088</xdr:rowOff>
    </xdr:from>
    <xdr:to>
      <xdr:col>116</xdr:col>
      <xdr:colOff>114300</xdr:colOff>
      <xdr:row>58</xdr:row>
      <xdr:rowOff>163688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00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40515</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984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74237</xdr:rowOff>
    </xdr:from>
    <xdr:to>
      <xdr:col>112</xdr:col>
      <xdr:colOff>38100</xdr:colOff>
      <xdr:row>59</xdr:row>
      <xdr:rowOff>4387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01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166964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10111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88443</xdr:rowOff>
    </xdr:from>
    <xdr:to>
      <xdr:col>107</xdr:col>
      <xdr:colOff>101600</xdr:colOff>
      <xdr:row>59</xdr:row>
      <xdr:rowOff>18593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03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9720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10125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29301</xdr:rowOff>
    </xdr:from>
    <xdr:to>
      <xdr:col>102</xdr:col>
      <xdr:colOff>165100</xdr:colOff>
      <xdr:row>58</xdr:row>
      <xdr:rowOff>130901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997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147428</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974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42429</xdr:rowOff>
    </xdr:from>
    <xdr:to>
      <xdr:col>98</xdr:col>
      <xdr:colOff>38100</xdr:colOff>
      <xdr:row>58</xdr:row>
      <xdr:rowOff>144029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998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135156</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1007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141643</xdr:rowOff>
    </xdr:from>
    <xdr:to>
      <xdr:col>116</xdr:col>
      <xdr:colOff>63500</xdr:colOff>
      <xdr:row>77</xdr:row>
      <xdr:rowOff>142590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3171843"/>
          <a:ext cx="838200" cy="17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88950</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7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132679</xdr:rowOff>
    </xdr:from>
    <xdr:to>
      <xdr:col>111</xdr:col>
      <xdr:colOff>177800</xdr:colOff>
      <xdr:row>76</xdr:row>
      <xdr:rowOff>141643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3162879"/>
          <a:ext cx="889000" cy="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162842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132434</xdr:rowOff>
    </xdr:from>
    <xdr:to>
      <xdr:col>107</xdr:col>
      <xdr:colOff>50800</xdr:colOff>
      <xdr:row>76</xdr:row>
      <xdr:rowOff>132679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3162634"/>
          <a:ext cx="8890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147607</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132434</xdr:rowOff>
    </xdr:from>
    <xdr:to>
      <xdr:col>102</xdr:col>
      <xdr:colOff>114300</xdr:colOff>
      <xdr:row>76</xdr:row>
      <xdr:rowOff>168340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162634"/>
          <a:ext cx="889000" cy="3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132324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153747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91790</xdr:rowOff>
    </xdr:from>
    <xdr:to>
      <xdr:col>116</xdr:col>
      <xdr:colOff>114300</xdr:colOff>
      <xdr:row>78</xdr:row>
      <xdr:rowOff>21940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29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70217</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27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90843</xdr:rowOff>
    </xdr:from>
    <xdr:to>
      <xdr:col>112</xdr:col>
      <xdr:colOff>38100</xdr:colOff>
      <xdr:row>77</xdr:row>
      <xdr:rowOff>20993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12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12120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21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81879</xdr:rowOff>
    </xdr:from>
    <xdr:to>
      <xdr:col>107</xdr:col>
      <xdr:colOff>101600</xdr:colOff>
      <xdr:row>77</xdr:row>
      <xdr:rowOff>12029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11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3156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20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81634</xdr:rowOff>
    </xdr:from>
    <xdr:to>
      <xdr:col>102</xdr:col>
      <xdr:colOff>165100</xdr:colOff>
      <xdr:row>77</xdr:row>
      <xdr:rowOff>11784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11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2911</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20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117540</xdr:rowOff>
    </xdr:from>
    <xdr:to>
      <xdr:col>98</xdr:col>
      <xdr:colOff>38100</xdr:colOff>
      <xdr:row>77</xdr:row>
      <xdr:rowOff>47690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14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38817</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24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405,392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円となっている。主な構成項目である人件費は住民一人当たり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61,739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円、物件費は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41,516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円、繰出金は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38,323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円、普通建設事業費は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34,886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円となっており、いずれも類似団体平均を下回っている。一方で扶助費は住民一人当たり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111,599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円と類似団体平均を上回っており、年々増加傾向にある。増加の要因として、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型・地域型保育給付や自立支援給付費等の増加や、法改正に伴う児童扶養手当の増加があるが、これら扶助費の多くは社会保障経費として削減が難しいため、普通建設事業の抑制やその他事業の見直しなどでバランスを取りながら、持続可能な財政構造の確立に取り組む必要が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また、令和元年度は公共施設等建設基金・財政調整基金の一部を取り崩し、庁舎等建設基金を新設したことにより積立金が住民一人当たり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37,316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49,519
48,985
41.78
20,875,268
20,074,626
761,233
10,488,293
15,077,959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161989</xdr:rowOff>
    </xdr:from>
    <xdr:to>
      <xdr:col>24</xdr:col>
      <xdr:colOff>63500</xdr:colOff>
      <xdr:row>37</xdr:row>
      <xdr:rowOff>56071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34189"/>
          <a:ext cx="8382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109110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8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161989</xdr:rowOff>
    </xdr:from>
    <xdr:to>
      <xdr:col>19</xdr:col>
      <xdr:colOff>177800</xdr:colOff>
      <xdr:row>36</xdr:row>
      <xdr:rowOff>167513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34189"/>
          <a:ext cx="8890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27957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150178</xdr:rowOff>
    </xdr:from>
    <xdr:to>
      <xdr:col>15</xdr:col>
      <xdr:colOff>50800</xdr:colOff>
      <xdr:row>36</xdr:row>
      <xdr:rowOff>167513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22378"/>
          <a:ext cx="889000" cy="1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98171</xdr:rowOff>
    </xdr:from>
    <xdr:to>
      <xdr:col>10</xdr:col>
      <xdr:colOff>114300</xdr:colOff>
      <xdr:row>36</xdr:row>
      <xdr:rowOff>150178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70371"/>
          <a:ext cx="889000" cy="5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39197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125112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5271</xdr:rowOff>
    </xdr:from>
    <xdr:to>
      <xdr:col>24</xdr:col>
      <xdr:colOff>114300</xdr:colOff>
      <xdr:row>37</xdr:row>
      <xdr:rowOff>106871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4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91648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6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111189</xdr:rowOff>
    </xdr:from>
    <xdr:to>
      <xdr:col>20</xdr:col>
      <xdr:colOff>38100</xdr:colOff>
      <xdr:row>37</xdr:row>
      <xdr:rowOff>41339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8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32466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7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116713</xdr:rowOff>
    </xdr:from>
    <xdr:to>
      <xdr:col>15</xdr:col>
      <xdr:colOff>101600</xdr:colOff>
      <xdr:row>37</xdr:row>
      <xdr:rowOff>46863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8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37990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8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99378</xdr:rowOff>
    </xdr:from>
    <xdr:to>
      <xdr:col>10</xdr:col>
      <xdr:colOff>165100</xdr:colOff>
      <xdr:row>37</xdr:row>
      <xdr:rowOff>29528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7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20655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64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47371</xdr:rowOff>
    </xdr:from>
    <xdr:to>
      <xdr:col>6</xdr:col>
      <xdr:colOff>38100</xdr:colOff>
      <xdr:row>36</xdr:row>
      <xdr:rowOff>148971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1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140098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1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15420</xdr:rowOff>
    </xdr:from>
    <xdr:to>
      <xdr:col>24</xdr:col>
      <xdr:colOff>63500</xdr:colOff>
      <xdr:row>58</xdr:row>
      <xdr:rowOff>118493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59520"/>
          <a:ext cx="838200" cy="10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82069</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83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107722</xdr:rowOff>
    </xdr:from>
    <xdr:to>
      <xdr:col>19</xdr:col>
      <xdr:colOff>177800</xdr:colOff>
      <xdr:row>58</xdr:row>
      <xdr:rowOff>118493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51822"/>
          <a:ext cx="889000" cy="1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45910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64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107722</xdr:rowOff>
    </xdr:from>
    <xdr:to>
      <xdr:col>15</xdr:col>
      <xdr:colOff>50800</xdr:colOff>
      <xdr:row>58</xdr:row>
      <xdr:rowOff>131314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51822"/>
          <a:ext cx="889000" cy="2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48203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64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116693</xdr:rowOff>
    </xdr:from>
    <xdr:to>
      <xdr:col>10</xdr:col>
      <xdr:colOff>114300</xdr:colOff>
      <xdr:row>58</xdr:row>
      <xdr:rowOff>131314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60793"/>
          <a:ext cx="889000" cy="1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58574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5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68146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66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136070</xdr:rowOff>
    </xdr:from>
    <xdr:to>
      <xdr:col>24</xdr:col>
      <xdr:colOff>114300</xdr:colOff>
      <xdr:row>58</xdr:row>
      <xdr:rowOff>66220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0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114497</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8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67693</xdr:rowOff>
    </xdr:from>
    <xdr:to>
      <xdr:col>20</xdr:col>
      <xdr:colOff>38100</xdr:colOff>
      <xdr:row>58</xdr:row>
      <xdr:rowOff>169293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1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160420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0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56922</xdr:rowOff>
    </xdr:from>
    <xdr:to>
      <xdr:col>15</xdr:col>
      <xdr:colOff>101600</xdr:colOff>
      <xdr:row>58</xdr:row>
      <xdr:rowOff>158522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0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149649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9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80514</xdr:rowOff>
    </xdr:from>
    <xdr:to>
      <xdr:col>10</xdr:col>
      <xdr:colOff>165100</xdr:colOff>
      <xdr:row>59</xdr:row>
      <xdr:rowOff>10664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2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1791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1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65893</xdr:rowOff>
    </xdr:from>
    <xdr:to>
      <xdr:col>6</xdr:col>
      <xdr:colOff>38100</xdr:colOff>
      <xdr:row>58</xdr:row>
      <xdr:rowOff>167493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0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158620</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0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39123</xdr:rowOff>
    </xdr:from>
    <xdr:to>
      <xdr:col>24</xdr:col>
      <xdr:colOff>63500</xdr:colOff>
      <xdr:row>76</xdr:row>
      <xdr:rowOff>56406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069323"/>
          <a:ext cx="838200" cy="1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50657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37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39123</xdr:rowOff>
    </xdr:from>
    <xdr:to>
      <xdr:col>19</xdr:col>
      <xdr:colOff>177800</xdr:colOff>
      <xdr:row>76</xdr:row>
      <xdr:rowOff>98589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69323"/>
          <a:ext cx="889000" cy="5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13037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0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98589</xdr:rowOff>
    </xdr:from>
    <xdr:to>
      <xdr:col>15</xdr:col>
      <xdr:colOff>50800</xdr:colOff>
      <xdr:row>76</xdr:row>
      <xdr:rowOff>130998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128789"/>
          <a:ext cx="889000" cy="3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29359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130998</xdr:rowOff>
    </xdr:from>
    <xdr:to>
      <xdr:col>10</xdr:col>
      <xdr:colOff>114300</xdr:colOff>
      <xdr:row>77</xdr:row>
      <xdr:rowOff>20486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61198"/>
          <a:ext cx="889000" cy="6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39943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104522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5606</xdr:rowOff>
    </xdr:from>
    <xdr:to>
      <xdr:col>24</xdr:col>
      <xdr:colOff>114300</xdr:colOff>
      <xdr:row>76</xdr:row>
      <xdr:rowOff>107206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3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155483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1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159773</xdr:rowOff>
    </xdr:from>
    <xdr:to>
      <xdr:col>20</xdr:col>
      <xdr:colOff>38100</xdr:colOff>
      <xdr:row>76</xdr:row>
      <xdr:rowOff>89923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1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81050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11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47789</xdr:rowOff>
    </xdr:from>
    <xdr:to>
      <xdr:col>15</xdr:col>
      <xdr:colOff>101600</xdr:colOff>
      <xdr:row>76</xdr:row>
      <xdr:rowOff>149389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7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140516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17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80198</xdr:rowOff>
    </xdr:from>
    <xdr:to>
      <xdr:col>10</xdr:col>
      <xdr:colOff>165100</xdr:colOff>
      <xdr:row>77</xdr:row>
      <xdr:rowOff>10348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1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1475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203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141136</xdr:rowOff>
    </xdr:from>
    <xdr:to>
      <xdr:col>6</xdr:col>
      <xdr:colOff>38100</xdr:colOff>
      <xdr:row>77</xdr:row>
      <xdr:rowOff>71286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7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62413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26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154893</xdr:rowOff>
    </xdr:from>
    <xdr:to>
      <xdr:col>24</xdr:col>
      <xdr:colOff>63500</xdr:colOff>
      <xdr:row>97</xdr:row>
      <xdr:rowOff>166322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3797300" y="16785543"/>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96156</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38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154893</xdr:rowOff>
    </xdr:from>
    <xdr:to>
      <xdr:col>19</xdr:col>
      <xdr:colOff>177800</xdr:colOff>
      <xdr:row>98</xdr:row>
      <xdr:rowOff>13255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785543"/>
          <a:ext cx="889000" cy="2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42730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3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3159</xdr:rowOff>
    </xdr:from>
    <xdr:to>
      <xdr:col>15</xdr:col>
      <xdr:colOff>50800</xdr:colOff>
      <xdr:row>98</xdr:row>
      <xdr:rowOff>13255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805259"/>
          <a:ext cx="8890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41521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3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168560</xdr:rowOff>
    </xdr:from>
    <xdr:to>
      <xdr:col>10</xdr:col>
      <xdr:colOff>114300</xdr:colOff>
      <xdr:row>98</xdr:row>
      <xdr:rowOff>3159</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799210"/>
          <a:ext cx="889000" cy="6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39710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3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61465</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34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115522</xdr:rowOff>
    </xdr:from>
    <xdr:to>
      <xdr:col>24</xdr:col>
      <xdr:colOff>114300</xdr:colOff>
      <xdr:row>98</xdr:row>
      <xdr:rowOff>45672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74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30449</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6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104093</xdr:rowOff>
    </xdr:from>
    <xdr:to>
      <xdr:col>20</xdr:col>
      <xdr:colOff>38100</xdr:colOff>
      <xdr:row>98</xdr:row>
      <xdr:rowOff>34243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73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25370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82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133905</xdr:rowOff>
    </xdr:from>
    <xdr:to>
      <xdr:col>15</xdr:col>
      <xdr:colOff>101600</xdr:colOff>
      <xdr:row>98</xdr:row>
      <xdr:rowOff>64055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76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55182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85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123809</xdr:rowOff>
    </xdr:from>
    <xdr:to>
      <xdr:col>10</xdr:col>
      <xdr:colOff>165100</xdr:colOff>
      <xdr:row>98</xdr:row>
      <xdr:rowOff>53959</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75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45086</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84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117760</xdr:rowOff>
    </xdr:from>
    <xdr:to>
      <xdr:col>6</xdr:col>
      <xdr:colOff>38100</xdr:colOff>
      <xdr:row>98</xdr:row>
      <xdr:rowOff>47910</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74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39037</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84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153743</xdr:rowOff>
    </xdr:from>
    <xdr:to>
      <xdr:col>55</xdr:col>
      <xdr:colOff>0</xdr:colOff>
      <xdr:row>38</xdr:row>
      <xdr:rowOff>153743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9639300" y="66688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146231</xdr:rowOff>
    </xdr:from>
    <xdr:to>
      <xdr:col>50</xdr:col>
      <xdr:colOff>114300</xdr:colOff>
      <xdr:row>38</xdr:row>
      <xdr:rowOff>153743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8750300" y="6661331"/>
          <a:ext cx="889000" cy="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103177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50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146231</xdr:rowOff>
    </xdr:from>
    <xdr:to>
      <xdr:col>45</xdr:col>
      <xdr:colOff>177800</xdr:colOff>
      <xdr:row>38</xdr:row>
      <xdr:rowOff>148517</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7861300" y="666133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148517</xdr:rowOff>
    </xdr:from>
    <xdr:to>
      <xdr:col>41</xdr:col>
      <xdr:colOff>50800</xdr:colOff>
      <xdr:row>38</xdr:row>
      <xdr:rowOff>148844</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flipV="1">
          <a:off x="6972300" y="6663617"/>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88808</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53865</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3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102943</xdr:rowOff>
    </xdr:from>
    <xdr:to>
      <xdr:col>55</xdr:col>
      <xdr:colOff>50800</xdr:colOff>
      <xdr:row>39</xdr:row>
      <xdr:rowOff>33093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61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17870</xdr:rowOff>
    </xdr:from>
    <xdr:ext cx="378565"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532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102943</xdr:rowOff>
    </xdr:from>
    <xdr:to>
      <xdr:col>50</xdr:col>
      <xdr:colOff>165100</xdr:colOff>
      <xdr:row>39</xdr:row>
      <xdr:rowOff>33093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61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24220</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50017" y="6710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95431</xdr:rowOff>
    </xdr:from>
    <xdr:to>
      <xdr:col>46</xdr:col>
      <xdr:colOff>38100</xdr:colOff>
      <xdr:row>39</xdr:row>
      <xdr:rowOff>25581</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61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16708</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61017" y="6703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97717</xdr:rowOff>
    </xdr:from>
    <xdr:to>
      <xdr:col>41</xdr:col>
      <xdr:colOff>101600</xdr:colOff>
      <xdr:row>39</xdr:row>
      <xdr:rowOff>27867</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61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18994</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72017" y="6705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98044</xdr:rowOff>
    </xdr:from>
    <xdr:to>
      <xdr:col>36</xdr:col>
      <xdr:colOff>165100</xdr:colOff>
      <xdr:row>39</xdr:row>
      <xdr:rowOff>28194</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6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19321</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83017" y="6705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a:extLst>
            <a:ext uri="{FF2B5EF4-FFF2-40B4-BE49-F238E27FC236}">
              <a16:creationId xmlns:a16="http://schemas.microsoft.com/office/drawing/2014/main" id="{00000000-0008-0000-0700-00005F010000}"/>
            </a:ext>
          </a:extLst>
        </xdr:cNvPr>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a:extLst>
            <a:ext uri="{FF2B5EF4-FFF2-40B4-BE49-F238E27FC236}">
              <a16:creationId xmlns:a16="http://schemas.microsoft.com/office/drawing/2014/main" id="{00000000-0008-0000-0700-000061010000}"/>
            </a:ext>
          </a:extLst>
        </xdr:cNvPr>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134671</xdr:rowOff>
    </xdr:from>
    <xdr:to>
      <xdr:col>55</xdr:col>
      <xdr:colOff>0</xdr:colOff>
      <xdr:row>57</xdr:row>
      <xdr:rowOff>148133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9639300" y="9907321"/>
          <a:ext cx="838200" cy="1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81539</xdr:rowOff>
    </xdr:from>
    <xdr:ext cx="534377" cy="259045"/>
    <xdr:sp macro="" textlink="">
      <xdr:nvSpPr>
        <xdr:cNvPr id="356" name="農林水産業費平均値テキスト">
          <a:extLst>
            <a:ext uri="{FF2B5EF4-FFF2-40B4-BE49-F238E27FC236}">
              <a16:creationId xmlns:a16="http://schemas.microsoft.com/office/drawing/2014/main" id="{00000000-0008-0000-0700-000064010000}"/>
            </a:ext>
          </a:extLst>
        </xdr:cNvPr>
        <xdr:cNvSpPr txBox="1"/>
      </xdr:nvSpPr>
      <xdr:spPr>
        <a:xfrm>
          <a:off x="10528300" y="951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134671</xdr:rowOff>
    </xdr:from>
    <xdr:to>
      <xdr:col>50</xdr:col>
      <xdr:colOff>114300</xdr:colOff>
      <xdr:row>58</xdr:row>
      <xdr:rowOff>21349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8750300" y="9907321"/>
          <a:ext cx="889000" cy="5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167453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72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144069</xdr:rowOff>
    </xdr:from>
    <xdr:to>
      <xdr:col>45</xdr:col>
      <xdr:colOff>177800</xdr:colOff>
      <xdr:row>58</xdr:row>
      <xdr:rowOff>21349</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7861300" y="9916719"/>
          <a:ext cx="889000" cy="4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6075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144069</xdr:rowOff>
    </xdr:from>
    <xdr:to>
      <xdr:col>41</xdr:col>
      <xdr:colOff>50800</xdr:colOff>
      <xdr:row>58</xdr:row>
      <xdr:rowOff>37782</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flipV="1">
          <a:off x="6972300" y="9916719"/>
          <a:ext cx="889000" cy="6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35869</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44213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97333</xdr:rowOff>
    </xdr:from>
    <xdr:to>
      <xdr:col>55</xdr:col>
      <xdr:colOff>50800</xdr:colOff>
      <xdr:row>58</xdr:row>
      <xdr:rowOff>27483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0426700" y="986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75760</xdr:rowOff>
    </xdr:from>
    <xdr:ext cx="534377" cy="259045"/>
    <xdr:sp macro="" textlink="">
      <xdr:nvSpPr>
        <xdr:cNvPr id="375" name="農林水産業費該当値テキスト">
          <a:extLst>
            <a:ext uri="{FF2B5EF4-FFF2-40B4-BE49-F238E27FC236}">
              <a16:creationId xmlns:a16="http://schemas.microsoft.com/office/drawing/2014/main" id="{00000000-0008-0000-0700-000077010000}"/>
            </a:ext>
          </a:extLst>
        </xdr:cNvPr>
        <xdr:cNvSpPr txBox="1"/>
      </xdr:nvSpPr>
      <xdr:spPr>
        <a:xfrm>
          <a:off x="10528300" y="984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83871</xdr:rowOff>
    </xdr:from>
    <xdr:to>
      <xdr:col>50</xdr:col>
      <xdr:colOff>165100</xdr:colOff>
      <xdr:row>58</xdr:row>
      <xdr:rowOff>14021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9588500" y="985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5148</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9372111" y="994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141999</xdr:rowOff>
    </xdr:from>
    <xdr:to>
      <xdr:col>46</xdr:col>
      <xdr:colOff>38100</xdr:colOff>
      <xdr:row>58</xdr:row>
      <xdr:rowOff>72149</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8699500" y="991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63276</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8483111" y="1000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93269</xdr:rowOff>
    </xdr:from>
    <xdr:to>
      <xdr:col>41</xdr:col>
      <xdr:colOff>101600</xdr:colOff>
      <xdr:row>58</xdr:row>
      <xdr:rowOff>23419</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7810500" y="986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14546</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7594111" y="995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158432</xdr:rowOff>
    </xdr:from>
    <xdr:to>
      <xdr:col>36</xdr:col>
      <xdr:colOff>165100</xdr:colOff>
      <xdr:row>58</xdr:row>
      <xdr:rowOff>88582</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6921500" y="993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79709</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705111" y="100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153851</xdr:rowOff>
    </xdr:from>
    <xdr:to>
      <xdr:col>55</xdr:col>
      <xdr:colOff>0</xdr:colOff>
      <xdr:row>79</xdr:row>
      <xdr:rowOff>1070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9639300" y="13526951"/>
          <a:ext cx="8382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22973</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3224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169235</xdr:rowOff>
    </xdr:from>
    <xdr:to>
      <xdr:col>50</xdr:col>
      <xdr:colOff>114300</xdr:colOff>
      <xdr:row>79</xdr:row>
      <xdr:rowOff>1070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8750300" y="13542335"/>
          <a:ext cx="889000" cy="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137433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31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168664</xdr:rowOff>
    </xdr:from>
    <xdr:to>
      <xdr:col>45</xdr:col>
      <xdr:colOff>177800</xdr:colOff>
      <xdr:row>78</xdr:row>
      <xdr:rowOff>169235</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7861300" y="13541764"/>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139628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154894</xdr:rowOff>
    </xdr:from>
    <xdr:to>
      <xdr:col>41</xdr:col>
      <xdr:colOff>50800</xdr:colOff>
      <xdr:row>78</xdr:row>
      <xdr:rowOff>168664</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6972300" y="13527994"/>
          <a:ext cx="889000" cy="1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151257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142966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103051</xdr:rowOff>
    </xdr:from>
    <xdr:to>
      <xdr:col>55</xdr:col>
      <xdr:colOff>50800</xdr:colOff>
      <xdr:row>79</xdr:row>
      <xdr:rowOff>33201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47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17978</xdr:rowOff>
    </xdr:from>
    <xdr:ext cx="469744"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39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121720</xdr:rowOff>
    </xdr:from>
    <xdr:to>
      <xdr:col>50</xdr:col>
      <xdr:colOff>165100</xdr:colOff>
      <xdr:row>79</xdr:row>
      <xdr:rowOff>51870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49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42997</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404428" y="1358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118435</xdr:rowOff>
    </xdr:from>
    <xdr:to>
      <xdr:col>46</xdr:col>
      <xdr:colOff>38100</xdr:colOff>
      <xdr:row>79</xdr:row>
      <xdr:rowOff>48585</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49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39712</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515428" y="13584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117864</xdr:rowOff>
    </xdr:from>
    <xdr:to>
      <xdr:col>41</xdr:col>
      <xdr:colOff>101600</xdr:colOff>
      <xdr:row>79</xdr:row>
      <xdr:rowOff>48014</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49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39141</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626428" y="1358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104094</xdr:rowOff>
    </xdr:from>
    <xdr:to>
      <xdr:col>36</xdr:col>
      <xdr:colOff>165100</xdr:colOff>
      <xdr:row>79</xdr:row>
      <xdr:rowOff>34244</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4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25371</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37428" y="1356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151416</xdr:rowOff>
    </xdr:from>
    <xdr:to>
      <xdr:col>55</xdr:col>
      <xdr:colOff>0</xdr:colOff>
      <xdr:row>98</xdr:row>
      <xdr:rowOff>25619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9639300" y="16782066"/>
          <a:ext cx="838200" cy="4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108090</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3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120545</xdr:rowOff>
    </xdr:from>
    <xdr:to>
      <xdr:col>50</xdr:col>
      <xdr:colOff>114300</xdr:colOff>
      <xdr:row>97</xdr:row>
      <xdr:rowOff>151416</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8750300" y="16751195"/>
          <a:ext cx="889000" cy="3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22299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143739</xdr:rowOff>
    </xdr:from>
    <xdr:to>
      <xdr:col>45</xdr:col>
      <xdr:colOff>177800</xdr:colOff>
      <xdr:row>97</xdr:row>
      <xdr:rowOff>120545</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7861300" y="16602939"/>
          <a:ext cx="889000" cy="14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17946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3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143739</xdr:rowOff>
    </xdr:from>
    <xdr:to>
      <xdr:col>41</xdr:col>
      <xdr:colOff>50800</xdr:colOff>
      <xdr:row>97</xdr:row>
      <xdr:rowOff>62071</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flipV="1">
          <a:off x="6972300" y="16602939"/>
          <a:ext cx="889000" cy="8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14378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64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55112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146269</xdr:rowOff>
    </xdr:from>
    <xdr:to>
      <xdr:col>55</xdr:col>
      <xdr:colOff>50800</xdr:colOff>
      <xdr:row>98</xdr:row>
      <xdr:rowOff>76419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77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124696</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75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100616</xdr:rowOff>
    </xdr:from>
    <xdr:to>
      <xdr:col>50</xdr:col>
      <xdr:colOff>165100</xdr:colOff>
      <xdr:row>98</xdr:row>
      <xdr:rowOff>30766</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73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21893</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82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69745</xdr:rowOff>
    </xdr:from>
    <xdr:to>
      <xdr:col>46</xdr:col>
      <xdr:colOff>38100</xdr:colOff>
      <xdr:row>97</xdr:row>
      <xdr:rowOff>171345</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70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162472</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79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92939</xdr:rowOff>
    </xdr:from>
    <xdr:to>
      <xdr:col>41</xdr:col>
      <xdr:colOff>101600</xdr:colOff>
      <xdr:row>97</xdr:row>
      <xdr:rowOff>23089</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55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39616</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32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11271</xdr:rowOff>
    </xdr:from>
    <xdr:to>
      <xdr:col>36</xdr:col>
      <xdr:colOff>165100</xdr:colOff>
      <xdr:row>97</xdr:row>
      <xdr:rowOff>112871</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64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103998</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73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a16="http://schemas.microsoft.com/office/drawing/2014/main" id="{00000000-0008-0000-07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a:extLst>
            <a:ext uri="{FF2B5EF4-FFF2-40B4-BE49-F238E27FC236}">
              <a16:creationId xmlns:a16="http://schemas.microsoft.com/office/drawing/2014/main" id="{00000000-0008-0000-0700-00000E020000}"/>
            </a:ext>
          </a:extLst>
        </xdr:cNvPr>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a:extLst>
            <a:ext uri="{FF2B5EF4-FFF2-40B4-BE49-F238E27FC236}">
              <a16:creationId xmlns:a16="http://schemas.microsoft.com/office/drawing/2014/main" id="{00000000-0008-0000-0700-000010020000}"/>
            </a:ext>
          </a:extLst>
        </xdr:cNvPr>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117354</xdr:rowOff>
    </xdr:from>
    <xdr:to>
      <xdr:col>85</xdr:col>
      <xdr:colOff>127000</xdr:colOff>
      <xdr:row>38</xdr:row>
      <xdr:rowOff>25038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5481300" y="6461004"/>
          <a:ext cx="838200" cy="7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56265</xdr:rowOff>
    </xdr:from>
    <xdr:ext cx="534377" cy="259045"/>
    <xdr:sp macro="" textlink="">
      <xdr:nvSpPr>
        <xdr:cNvPr id="531" name="消防費平均値テキスト">
          <a:extLst>
            <a:ext uri="{FF2B5EF4-FFF2-40B4-BE49-F238E27FC236}">
              <a16:creationId xmlns:a16="http://schemas.microsoft.com/office/drawing/2014/main" id="{00000000-0008-0000-0700-000013020000}"/>
            </a:ext>
          </a:extLst>
        </xdr:cNvPr>
        <xdr:cNvSpPr txBox="1"/>
      </xdr:nvSpPr>
      <xdr:spPr>
        <a:xfrm>
          <a:off x="16370300" y="6057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117354</xdr:rowOff>
    </xdr:from>
    <xdr:to>
      <xdr:col>81</xdr:col>
      <xdr:colOff>50800</xdr:colOff>
      <xdr:row>38</xdr:row>
      <xdr:rowOff>39459</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4592300" y="6461004"/>
          <a:ext cx="889000" cy="9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155401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28029</xdr:rowOff>
    </xdr:from>
    <xdr:to>
      <xdr:col>76</xdr:col>
      <xdr:colOff>114300</xdr:colOff>
      <xdr:row>38</xdr:row>
      <xdr:rowOff>39459</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3703300" y="654312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171213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16923</xdr:rowOff>
    </xdr:from>
    <xdr:to>
      <xdr:col>71</xdr:col>
      <xdr:colOff>177800</xdr:colOff>
      <xdr:row>38</xdr:row>
      <xdr:rowOff>28029</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a:off x="12814300" y="6532023"/>
          <a:ext cx="889000" cy="1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168013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158221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145688</xdr:rowOff>
    </xdr:from>
    <xdr:to>
      <xdr:col>85</xdr:col>
      <xdr:colOff>177800</xdr:colOff>
      <xdr:row>38</xdr:row>
      <xdr:rowOff>75838</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6268700" y="648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60615</xdr:rowOff>
    </xdr:from>
    <xdr:ext cx="534377" cy="259045"/>
    <xdr:sp macro="" textlink="">
      <xdr:nvSpPr>
        <xdr:cNvPr id="550" name="消防費該当値テキスト">
          <a:extLst>
            <a:ext uri="{FF2B5EF4-FFF2-40B4-BE49-F238E27FC236}">
              <a16:creationId xmlns:a16="http://schemas.microsoft.com/office/drawing/2014/main" id="{00000000-0008-0000-0700-000026020000}"/>
            </a:ext>
          </a:extLst>
        </xdr:cNvPr>
        <xdr:cNvSpPr txBox="1"/>
      </xdr:nvSpPr>
      <xdr:spPr>
        <a:xfrm>
          <a:off x="16370300" y="640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66554</xdr:rowOff>
    </xdr:from>
    <xdr:to>
      <xdr:col>81</xdr:col>
      <xdr:colOff>101600</xdr:colOff>
      <xdr:row>37</xdr:row>
      <xdr:rowOff>168154</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5430500" y="641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159281</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5214111" y="650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160109</xdr:rowOff>
    </xdr:from>
    <xdr:to>
      <xdr:col>76</xdr:col>
      <xdr:colOff>165100</xdr:colOff>
      <xdr:row>38</xdr:row>
      <xdr:rowOff>90259</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4541500" y="650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81386</xdr:rowOff>
    </xdr:from>
    <xdr:ext cx="469744"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4357428" y="6596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148679</xdr:rowOff>
    </xdr:from>
    <xdr:to>
      <xdr:col>72</xdr:col>
      <xdr:colOff>38100</xdr:colOff>
      <xdr:row>38</xdr:row>
      <xdr:rowOff>78829</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3652500" y="649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69956</xdr:rowOff>
    </xdr:from>
    <xdr:ext cx="469744"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3468428" y="6585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137573</xdr:rowOff>
    </xdr:from>
    <xdr:to>
      <xdr:col>67</xdr:col>
      <xdr:colOff>101600</xdr:colOff>
      <xdr:row>38</xdr:row>
      <xdr:rowOff>67723</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2763500" y="648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58850</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547111" y="657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149263</xdr:rowOff>
    </xdr:from>
    <xdr:to>
      <xdr:col>85</xdr:col>
      <xdr:colOff>127000</xdr:colOff>
      <xdr:row>57</xdr:row>
      <xdr:rowOff>168291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5481300" y="9921913"/>
          <a:ext cx="838200" cy="1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149263</xdr:rowOff>
    </xdr:from>
    <xdr:to>
      <xdr:col>81</xdr:col>
      <xdr:colOff>50800</xdr:colOff>
      <xdr:row>58</xdr:row>
      <xdr:rowOff>1542</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4592300" y="9921913"/>
          <a:ext cx="889000" cy="2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673</xdr:rowOff>
    </xdr:from>
    <xdr:to>
      <xdr:col>76</xdr:col>
      <xdr:colOff>114300</xdr:colOff>
      <xdr:row>58</xdr:row>
      <xdr:rowOff>1542</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3703300" y="9944773"/>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165529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126129</xdr:rowOff>
    </xdr:from>
    <xdr:to>
      <xdr:col>71</xdr:col>
      <xdr:colOff>177800</xdr:colOff>
      <xdr:row>58</xdr:row>
      <xdr:rowOff>673</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2814300" y="9898779"/>
          <a:ext cx="889000" cy="4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169140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167419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117491</xdr:rowOff>
    </xdr:from>
    <xdr:to>
      <xdr:col>85</xdr:col>
      <xdr:colOff>177800</xdr:colOff>
      <xdr:row>58</xdr:row>
      <xdr:rowOff>47641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89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32418</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98463</xdr:rowOff>
    </xdr:from>
    <xdr:to>
      <xdr:col>81</xdr:col>
      <xdr:colOff>101600</xdr:colOff>
      <xdr:row>58</xdr:row>
      <xdr:rowOff>28613</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87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19740</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996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122192</xdr:rowOff>
    </xdr:from>
    <xdr:to>
      <xdr:col>76</xdr:col>
      <xdr:colOff>165100</xdr:colOff>
      <xdr:row>58</xdr:row>
      <xdr:rowOff>52342</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989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43469</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998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121323</xdr:rowOff>
    </xdr:from>
    <xdr:to>
      <xdr:col>72</xdr:col>
      <xdr:colOff>38100</xdr:colOff>
      <xdr:row>58</xdr:row>
      <xdr:rowOff>51473</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989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42600</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998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75329</xdr:rowOff>
    </xdr:from>
    <xdr:to>
      <xdr:col>67</xdr:col>
      <xdr:colOff>101600</xdr:colOff>
      <xdr:row>58</xdr:row>
      <xdr:rowOff>5479</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984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168056</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994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a:extLst>
            <a:ext uri="{FF2B5EF4-FFF2-40B4-BE49-F238E27FC236}">
              <a16:creationId xmlns:a16="http://schemas.microsoft.com/office/drawing/2014/main" id="{00000000-0008-0000-0700-00008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a:extLst>
            <a:ext uri="{FF2B5EF4-FFF2-40B4-BE49-F238E27FC236}">
              <a16:creationId xmlns:a16="http://schemas.microsoft.com/office/drawing/2014/main" id="{00000000-0008-0000-0700-000082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a:extLst>
            <a:ext uri="{FF2B5EF4-FFF2-40B4-BE49-F238E27FC236}">
              <a16:creationId xmlns:a16="http://schemas.microsoft.com/office/drawing/2014/main" id="{00000000-0008-0000-0700-000084020000}"/>
            </a:ext>
          </a:extLst>
        </xdr:cNvPr>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92593</xdr:rowOff>
    </xdr:from>
    <xdr:to>
      <xdr:col>85</xdr:col>
      <xdr:colOff>127000</xdr:colOff>
      <xdr:row>79</xdr:row>
      <xdr:rowOff>97278</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5481300" y="13637143"/>
          <a:ext cx="838200" cy="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7" name="災害復旧費平均値テキスト">
          <a:extLst>
            <a:ext uri="{FF2B5EF4-FFF2-40B4-BE49-F238E27FC236}">
              <a16:creationId xmlns:a16="http://schemas.microsoft.com/office/drawing/2014/main" id="{00000000-0008-0000-0700-000087020000}"/>
            </a:ext>
          </a:extLst>
        </xdr:cNvPr>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92053</xdr:rowOff>
    </xdr:from>
    <xdr:to>
      <xdr:col>81</xdr:col>
      <xdr:colOff>50800</xdr:colOff>
      <xdr:row>79</xdr:row>
      <xdr:rowOff>97278</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4592300" y="13636603"/>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92053</xdr:rowOff>
    </xdr:from>
    <xdr:to>
      <xdr:col>76</xdr:col>
      <xdr:colOff>114300</xdr:colOff>
      <xdr:row>79</xdr:row>
      <xdr:rowOff>93898</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3703300" y="13636603"/>
          <a:ext cx="889000" cy="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93898</xdr:rowOff>
    </xdr:from>
    <xdr:to>
      <xdr:col>71</xdr:col>
      <xdr:colOff>177800</xdr:colOff>
      <xdr:row>79</xdr:row>
      <xdr:rowOff>98617</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flipV="1">
          <a:off x="12814300" y="13638448"/>
          <a:ext cx="889000" cy="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85101</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2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41793</xdr:rowOff>
    </xdr:from>
    <xdr:to>
      <xdr:col>85</xdr:col>
      <xdr:colOff>177800</xdr:colOff>
      <xdr:row>79</xdr:row>
      <xdr:rowOff>143393</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6268700" y="1358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128170</xdr:rowOff>
    </xdr:from>
    <xdr:ext cx="378565" cy="259045"/>
    <xdr:sp macro="" textlink="">
      <xdr:nvSpPr>
        <xdr:cNvPr id="666" name="災害復旧費該当値テキスト">
          <a:extLst>
            <a:ext uri="{FF2B5EF4-FFF2-40B4-BE49-F238E27FC236}">
              <a16:creationId xmlns:a16="http://schemas.microsoft.com/office/drawing/2014/main" id="{00000000-0008-0000-0700-00009A020000}"/>
            </a:ext>
          </a:extLst>
        </xdr:cNvPr>
        <xdr:cNvSpPr txBox="1"/>
      </xdr:nvSpPr>
      <xdr:spPr>
        <a:xfrm>
          <a:off x="16370300" y="135012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46478</xdr:rowOff>
    </xdr:from>
    <xdr:to>
      <xdr:col>81</xdr:col>
      <xdr:colOff>101600</xdr:colOff>
      <xdr:row>79</xdr:row>
      <xdr:rowOff>148078</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5430500" y="1359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139205</xdr:rowOff>
    </xdr:from>
    <xdr:ext cx="313932"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5324333" y="13683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41253</xdr:rowOff>
    </xdr:from>
    <xdr:to>
      <xdr:col>76</xdr:col>
      <xdr:colOff>165100</xdr:colOff>
      <xdr:row>79</xdr:row>
      <xdr:rowOff>142853</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4541500" y="1358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133980</xdr:rowOff>
    </xdr:from>
    <xdr:ext cx="378565"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4403017" y="13678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43098</xdr:rowOff>
    </xdr:from>
    <xdr:to>
      <xdr:col>72</xdr:col>
      <xdr:colOff>38100</xdr:colOff>
      <xdr:row>79</xdr:row>
      <xdr:rowOff>144698</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3652500" y="1358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135825</xdr:rowOff>
    </xdr:from>
    <xdr:ext cx="378565"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3514017" y="13680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47817</xdr:rowOff>
    </xdr:from>
    <xdr:to>
      <xdr:col>67</xdr:col>
      <xdr:colOff>101600</xdr:colOff>
      <xdr:row>79</xdr:row>
      <xdr:rowOff>149417</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2763500" y="1359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140544</xdr:rowOff>
    </xdr:from>
    <xdr:ext cx="313932"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657333" y="136850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7272</xdr:rowOff>
    </xdr:from>
    <xdr:to>
      <xdr:col>85</xdr:col>
      <xdr:colOff>127000</xdr:colOff>
      <xdr:row>99</xdr:row>
      <xdr:rowOff>7448</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5481300" y="16980822"/>
          <a:ext cx="838200" cy="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16487</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647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1966</xdr:rowOff>
    </xdr:from>
    <xdr:to>
      <xdr:col>81</xdr:col>
      <xdr:colOff>50800</xdr:colOff>
      <xdr:row>99</xdr:row>
      <xdr:rowOff>7272</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4592300" y="16975516"/>
          <a:ext cx="889000" cy="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109579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1966</xdr:rowOff>
    </xdr:from>
    <xdr:to>
      <xdr:col>76</xdr:col>
      <xdr:colOff>114300</xdr:colOff>
      <xdr:row>99</xdr:row>
      <xdr:rowOff>2494</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3703300" y="16975516"/>
          <a:ext cx="889000" cy="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108817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1632</xdr:rowOff>
    </xdr:from>
    <xdr:to>
      <xdr:col>71</xdr:col>
      <xdr:colOff>177800</xdr:colOff>
      <xdr:row>99</xdr:row>
      <xdr:rowOff>2494</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2814300" y="16975182"/>
          <a:ext cx="889000" cy="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106123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106906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56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128098</xdr:rowOff>
    </xdr:from>
    <xdr:to>
      <xdr:col>85</xdr:col>
      <xdr:colOff>177800</xdr:colOff>
      <xdr:row>99</xdr:row>
      <xdr:rowOff>58248</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93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43025</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84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127922</xdr:rowOff>
    </xdr:from>
    <xdr:to>
      <xdr:col>81</xdr:col>
      <xdr:colOff>101600</xdr:colOff>
      <xdr:row>99</xdr:row>
      <xdr:rowOff>58072</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93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49199</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702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122616</xdr:rowOff>
    </xdr:from>
    <xdr:to>
      <xdr:col>76</xdr:col>
      <xdr:colOff>165100</xdr:colOff>
      <xdr:row>99</xdr:row>
      <xdr:rowOff>52766</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92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43893</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701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123144</xdr:rowOff>
    </xdr:from>
    <xdr:to>
      <xdr:col>72</xdr:col>
      <xdr:colOff>38100</xdr:colOff>
      <xdr:row>99</xdr:row>
      <xdr:rowOff>53294</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9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44421</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701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122282</xdr:rowOff>
    </xdr:from>
    <xdr:to>
      <xdr:col>67</xdr:col>
      <xdr:colOff>101600</xdr:colOff>
      <xdr:row>99</xdr:row>
      <xdr:rowOff>52432</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92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43559</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701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a:extLst>
            <a:ext uri="{FF2B5EF4-FFF2-40B4-BE49-F238E27FC236}">
              <a16:creationId xmlns:a16="http://schemas.microsoft.com/office/drawing/2014/main" id="{00000000-0008-0000-0700-0000F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a:extLst>
            <a:ext uri="{FF2B5EF4-FFF2-40B4-BE49-F238E27FC236}">
              <a16:creationId xmlns:a16="http://schemas.microsoft.com/office/drawing/2014/main" id="{00000000-0008-0000-0700-0000F6020000}"/>
            </a:ext>
          </a:extLst>
        </xdr:cNvPr>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a:extLst>
            <a:ext uri="{FF2B5EF4-FFF2-40B4-BE49-F238E27FC236}">
              <a16:creationId xmlns:a16="http://schemas.microsoft.com/office/drawing/2014/main" id="{00000000-0008-0000-0700-0000F8020000}"/>
            </a:ext>
          </a:extLst>
        </xdr:cNvPr>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a:extLst>
            <a:ext uri="{FF2B5EF4-FFF2-40B4-BE49-F238E27FC236}">
              <a16:creationId xmlns:a16="http://schemas.microsoft.com/office/drawing/2014/main" id="{00000000-0008-0000-0700-0000FB020000}"/>
            </a:ext>
          </a:extLst>
        </xdr:cNvPr>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a:extLst>
            <a:ext uri="{FF2B5EF4-FFF2-40B4-BE49-F238E27FC236}">
              <a16:creationId xmlns:a16="http://schemas.microsoft.com/office/drawing/2014/main" id="{00000000-0008-0000-0700-00000E030000}"/>
            </a:ext>
          </a:extLst>
        </xdr:cNvPr>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a:extLst>
            <a:ext uri="{FF2B5EF4-FFF2-40B4-BE49-F238E27FC236}">
              <a16:creationId xmlns:a16="http://schemas.microsoft.com/office/drawing/2014/main" id="{00000000-0008-0000-0700-00002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a:extLst>
            <a:ext uri="{FF2B5EF4-FFF2-40B4-BE49-F238E27FC236}">
              <a16:creationId xmlns:a16="http://schemas.microsoft.com/office/drawing/2014/main" id="{00000000-0008-0000-0700-00002F030000}"/>
            </a:ext>
          </a:extLst>
        </xdr:cNvPr>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a:extLst>
            <a:ext uri="{FF2B5EF4-FFF2-40B4-BE49-F238E27FC236}">
              <a16:creationId xmlns:a16="http://schemas.microsoft.com/office/drawing/2014/main" id="{00000000-0008-0000-0700-000031030000}"/>
            </a:ext>
          </a:extLst>
        </xdr:cNvPr>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a:extLst>
            <a:ext uri="{FF2B5EF4-FFF2-40B4-BE49-F238E27FC236}">
              <a16:creationId xmlns:a16="http://schemas.microsoft.com/office/drawing/2014/main" id="{00000000-0008-0000-0700-000034030000}"/>
            </a:ext>
          </a:extLst>
        </xdr:cNvPr>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a:extLst>
            <a:ext uri="{FF2B5EF4-FFF2-40B4-BE49-F238E27FC236}">
              <a16:creationId xmlns:a16="http://schemas.microsoft.com/office/drawing/2014/main" id="{00000000-0008-0000-0700-00003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a:extLst>
            <a:ext uri="{FF2B5EF4-FFF2-40B4-BE49-F238E27FC236}">
              <a16:creationId xmlns:a16="http://schemas.microsoft.com/office/drawing/2014/main" id="{00000000-0008-0000-0700-00003D030000}"/>
            </a:ext>
          </a:extLst>
        </xdr:cNvPr>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a:extLst>
            <a:ext uri="{FF2B5EF4-FFF2-40B4-BE49-F238E27FC236}">
              <a16:creationId xmlns:a16="http://schemas.microsoft.com/office/drawing/2014/main" id="{00000000-0008-0000-0700-00003F030000}"/>
            </a:ext>
          </a:extLst>
        </xdr:cNvPr>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a:extLst>
            <a:ext uri="{FF2B5EF4-FFF2-40B4-BE49-F238E27FC236}">
              <a16:creationId xmlns:a16="http://schemas.microsoft.com/office/drawing/2014/main" id="{00000000-0008-0000-0700-000047030000}"/>
            </a:ext>
          </a:extLst>
        </xdr:cNvPr>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a:extLst>
            <a:ext uri="{FF2B5EF4-FFF2-40B4-BE49-F238E27FC236}">
              <a16:creationId xmlns:a16="http://schemas.microsoft.com/office/drawing/2014/main" id="{00000000-0008-0000-0700-00004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a:extLst>
            <a:ext uri="{FF2B5EF4-FFF2-40B4-BE49-F238E27FC236}">
              <a16:creationId xmlns:a16="http://schemas.microsoft.com/office/drawing/2014/main" id="{00000000-0008-0000-0700-00004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a:extLst>
            <a:ext uri="{FF2B5EF4-FFF2-40B4-BE49-F238E27FC236}">
              <a16:creationId xmlns:a16="http://schemas.microsoft.com/office/drawing/2014/main" id="{00000000-0008-0000-0700-00005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a:extLst>
            <a:ext uri="{FF2B5EF4-FFF2-40B4-BE49-F238E27FC236}">
              <a16:creationId xmlns:a16="http://schemas.microsoft.com/office/drawing/2014/main" id="{00000000-0008-0000-0700-00005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a:extLst>
            <a:ext uri="{FF2B5EF4-FFF2-40B4-BE49-F238E27FC236}">
              <a16:creationId xmlns:a16="http://schemas.microsoft.com/office/drawing/2014/main" id="{00000000-0008-0000-0700-00005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目的別では、すべての経費で類似団体平均を下回る数値となった。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総務費は庁舎等建設基金を新設したことにより住民一人当たり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78,056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円と前年度から大幅に増加している。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165,931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円と最も大きな経費であり、扶助費の増加により年々増加して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扶助費のような義務的経費の増加により他の政策的な経費を抑制せざるを得ない状況になっており、行財政健全化の取り組みが重要である。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　繰入金前年度比</a:t>
          </a:r>
          <a:r>
            <a:rPr kumimoji="1" lang="en-US" altLang="ja-JP" sz="1100">
              <a:latin typeface="ＭＳ Ｐゴシック" panose="020B0600070205080204" pitchFamily="50" charset="-128"/>
              <a:ea typeface="ＭＳ Ｐゴシック" panose="020B0600070205080204" pitchFamily="50" charset="-128"/>
            </a:rPr>
            <a:t>1155%</a:t>
          </a:r>
          <a:r>
            <a:rPr kumimoji="1" lang="ja-JP" altLang="en-US" sz="1100">
              <a:latin typeface="ＭＳ Ｐゴシック" panose="020B0600070205080204" pitchFamily="50" charset="-128"/>
              <a:ea typeface="ＭＳ Ｐゴシック" panose="020B0600070205080204" pitchFamily="50" charset="-128"/>
            </a:rPr>
            <a:t>、地方特例交付金等前年度比</a:t>
          </a:r>
          <a:r>
            <a:rPr kumimoji="1" lang="en-US" altLang="ja-JP" sz="1100">
              <a:latin typeface="ＭＳ Ｐゴシック" panose="020B0600070205080204" pitchFamily="50" charset="-128"/>
              <a:ea typeface="ＭＳ Ｐゴシック" panose="020B0600070205080204" pitchFamily="50" charset="-128"/>
            </a:rPr>
            <a:t>168%</a:t>
          </a:r>
          <a:r>
            <a:rPr kumimoji="1" lang="ja-JP" altLang="en-US" sz="1100">
              <a:latin typeface="ＭＳ Ｐゴシック" panose="020B0600070205080204" pitchFamily="50" charset="-128"/>
              <a:ea typeface="ＭＳ Ｐゴシック" panose="020B0600070205080204" pitchFamily="50" charset="-128"/>
            </a:rPr>
            <a:t>等により、歳入総額は</a:t>
          </a:r>
          <a:r>
            <a:rPr kumimoji="1" lang="en-US" altLang="ja-JP" sz="1100">
              <a:latin typeface="ＭＳ Ｐゴシック" panose="020B0600070205080204" pitchFamily="50" charset="-128"/>
              <a:ea typeface="ＭＳ Ｐゴシック" panose="020B0600070205080204" pitchFamily="50" charset="-128"/>
            </a:rPr>
            <a:t>20,875,268</a:t>
          </a:r>
          <a:r>
            <a:rPr kumimoji="1" lang="ja-JP" altLang="en-US" sz="1100">
              <a:latin typeface="ＭＳ Ｐゴシック" panose="020B0600070205080204" pitchFamily="50" charset="-128"/>
              <a:ea typeface="ＭＳ Ｐゴシック" panose="020B0600070205080204" pitchFamily="50" charset="-128"/>
            </a:rPr>
            <a:t>千円、庁舎建設基金新設、扶助費の伸び等により、歳出総額</a:t>
          </a:r>
          <a:r>
            <a:rPr kumimoji="1" lang="en-US" altLang="ja-JP" sz="1100">
              <a:latin typeface="ＭＳ Ｐゴシック" panose="020B0600070205080204" pitchFamily="50" charset="-128"/>
              <a:ea typeface="ＭＳ Ｐゴシック" panose="020B0600070205080204" pitchFamily="50" charset="-128"/>
            </a:rPr>
            <a:t>20,074,626</a:t>
          </a:r>
          <a:r>
            <a:rPr kumimoji="1" lang="ja-JP" altLang="en-US" sz="1100">
              <a:latin typeface="ＭＳ Ｐゴシック" panose="020B0600070205080204" pitchFamily="50" charset="-128"/>
              <a:ea typeface="ＭＳ Ｐゴシック" panose="020B0600070205080204" pitchFamily="50" charset="-128"/>
            </a:rPr>
            <a:t>千円となり、形式収支は</a:t>
          </a:r>
          <a:r>
            <a:rPr kumimoji="1" lang="en-US" altLang="ja-JP" sz="1100">
              <a:latin typeface="ＭＳ Ｐゴシック" panose="020B0600070205080204" pitchFamily="50" charset="-128"/>
              <a:ea typeface="ＭＳ Ｐゴシック" panose="020B0600070205080204" pitchFamily="50" charset="-128"/>
            </a:rPr>
            <a:t>800,642</a:t>
          </a:r>
          <a:r>
            <a:rPr kumimoji="1" lang="ja-JP" altLang="en-US" sz="1100">
              <a:latin typeface="ＭＳ Ｐゴシック" panose="020B0600070205080204" pitchFamily="50" charset="-128"/>
              <a:ea typeface="ＭＳ Ｐゴシック" panose="020B0600070205080204" pitchFamily="50" charset="-128"/>
            </a:rPr>
            <a:t>千円の黒字となった。</a:t>
          </a:r>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実質収支は、形式収支から翌年度に繰り越すべき財源（繰越明許</a:t>
          </a:r>
          <a:r>
            <a:rPr lang="en-US" altLang="ja-JP"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39,409</a:t>
          </a:r>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千円）を差し引いて、</a:t>
          </a:r>
          <a:r>
            <a:rPr lang="en-US" altLang="ja-JP"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761,233</a:t>
          </a:r>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千円の黒字となった。単年度収支では、前年度実質収支</a:t>
          </a:r>
          <a:r>
            <a:rPr lang="en-US" altLang="ja-JP"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584,447</a:t>
          </a:r>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千円を差し引いて</a:t>
          </a:r>
          <a:r>
            <a:rPr lang="en-US" altLang="ja-JP"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176,786</a:t>
          </a:r>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千円の黒字、実質単年度収支は財政調整基金積立金</a:t>
          </a:r>
          <a:r>
            <a:rPr lang="en-US" altLang="ja-JP"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6,821</a:t>
          </a:r>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千円、取り崩し</a:t>
          </a:r>
          <a:r>
            <a:rPr lang="en-US" altLang="ja-JP"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200,000</a:t>
          </a:r>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千円を含め</a:t>
          </a:r>
          <a:r>
            <a:rPr lang="en-US" altLang="ja-JP"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16,393</a:t>
          </a:r>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千円の赤字となった。</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住宅新築資金貸付特別会計では、貸付金の滞納が多いため赤字となっており、滞納分の徴収強化など赤字解消に向けた取り組みが必要である。一方、国民健康保険特別会計では、給付費の増加により平成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年連続で赤字となっていたが、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年度より黒字に転じた。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企業会計では、水道事業が資金剰余となっており市全体の連結実質赤字比率の算定上、黒字の大きな割合を占めているが、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較すると老朽管や配水場の更新等による歳出増が見られ、今後とも継続的な資本投資が見込まれている。また、下水道事業については令和元年度より企業会計へ移行しており、合理的かつ効率的な事業運営を目指しているが、黒字額は一般会計からの繰入金によるものであり、健全な経営の確保が求められ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02117_&#31569;&#24460;&#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45.8</v>
          </cell>
          <cell r="BX51">
            <v>44.3</v>
          </cell>
          <cell r="CF51">
            <v>40.4</v>
          </cell>
          <cell r="CN51">
            <v>40.1</v>
          </cell>
          <cell r="CV51">
            <v>34.5</v>
          </cell>
        </row>
        <row r="53">
          <cell r="BP53">
            <v>48.9</v>
          </cell>
          <cell r="BX53">
            <v>49.4</v>
          </cell>
          <cell r="CF53">
            <v>50.9</v>
          </cell>
          <cell r="CN53">
            <v>52.4</v>
          </cell>
          <cell r="CV53">
            <v>54.2</v>
          </cell>
        </row>
        <row r="55">
          <cell r="AN55" t="str">
            <v>類似団体内平均値</v>
          </cell>
          <cell r="BP55">
            <v>58.5</v>
          </cell>
          <cell r="BX55">
            <v>54.6</v>
          </cell>
          <cell r="CF55">
            <v>53.2</v>
          </cell>
          <cell r="CN55">
            <v>47.9</v>
          </cell>
          <cell r="CV55">
            <v>49</v>
          </cell>
        </row>
        <row r="57">
          <cell r="BP57">
            <v>52.9</v>
          </cell>
          <cell r="BX57">
            <v>58.3</v>
          </cell>
          <cell r="CF57">
            <v>59.6</v>
          </cell>
          <cell r="CN57">
            <v>60.7</v>
          </cell>
          <cell r="CV57">
            <v>62</v>
          </cell>
        </row>
        <row r="72">
          <cell r="BP72" t="str">
            <v>H27</v>
          </cell>
          <cell r="BX72" t="str">
            <v>H28</v>
          </cell>
          <cell r="CF72" t="str">
            <v>H29</v>
          </cell>
          <cell r="CN72" t="str">
            <v>H30</v>
          </cell>
          <cell r="CV72" t="str">
            <v>R01</v>
          </cell>
        </row>
        <row r="73">
          <cell r="AN73" t="str">
            <v>当該団体値</v>
          </cell>
          <cell r="BP73">
            <v>45.8</v>
          </cell>
          <cell r="BX73">
            <v>44.3</v>
          </cell>
          <cell r="CF73">
            <v>40.4</v>
          </cell>
          <cell r="CN73">
            <v>40.1</v>
          </cell>
          <cell r="CV73">
            <v>34.5</v>
          </cell>
        </row>
        <row r="75">
          <cell r="BP75">
            <v>8.6999999999999993</v>
          </cell>
          <cell r="BX75">
            <v>7.4</v>
          </cell>
          <cell r="CF75">
            <v>6.9</v>
          </cell>
          <cell r="CN75">
            <v>7</v>
          </cell>
          <cell r="CV75">
            <v>7.6</v>
          </cell>
        </row>
        <row r="77">
          <cell r="AN77" t="str">
            <v>類似団体内平均値</v>
          </cell>
          <cell r="BP77">
            <v>58.5</v>
          </cell>
          <cell r="BX77">
            <v>54.6</v>
          </cell>
          <cell r="CF77">
            <v>53.2</v>
          </cell>
          <cell r="CN77">
            <v>47.9</v>
          </cell>
          <cell r="CV77">
            <v>49</v>
          </cell>
        </row>
        <row r="79">
          <cell r="BP79">
            <v>10.7</v>
          </cell>
          <cell r="BX79">
            <v>10</v>
          </cell>
          <cell r="CF79">
            <v>9.8000000000000007</v>
          </cell>
          <cell r="CN79">
            <v>9.6</v>
          </cell>
          <cell r="CV79">
            <v>9.5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20875268</v>
      </c>
      <c r="BO4" s="424"/>
      <c r="BP4" s="424"/>
      <c r="BQ4" s="424"/>
      <c r="BR4" s="424"/>
      <c r="BS4" s="424"/>
      <c r="BT4" s="424"/>
      <c r="BU4" s="425"/>
      <c r="BV4" s="423">
        <v>19786189</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7.3</v>
      </c>
      <c r="CU4" s="608"/>
      <c r="CV4" s="608"/>
      <c r="CW4" s="608"/>
      <c r="CX4" s="608"/>
      <c r="CY4" s="608"/>
      <c r="CZ4" s="608"/>
      <c r="DA4" s="609"/>
      <c r="DB4" s="607">
        <v>5.6</v>
      </c>
      <c r="DC4" s="608"/>
      <c r="DD4" s="608"/>
      <c r="DE4" s="608"/>
      <c r="DF4" s="608"/>
      <c r="DG4" s="608"/>
      <c r="DH4" s="608"/>
      <c r="DI4" s="609"/>
      <c r="DJ4" s="186"/>
      <c r="DK4" s="186"/>
      <c r="DL4" s="186"/>
      <c r="DM4" s="186"/>
      <c r="DN4" s="186"/>
      <c r="DO4" s="186"/>
    </row>
    <row r="5" spans="1:119" ht="18.75" customHeight="1">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20074626</v>
      </c>
      <c r="BO5" s="429"/>
      <c r="BP5" s="429"/>
      <c r="BQ5" s="429"/>
      <c r="BR5" s="429"/>
      <c r="BS5" s="429"/>
      <c r="BT5" s="429"/>
      <c r="BU5" s="430"/>
      <c r="BV5" s="428">
        <v>19108537</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93.6</v>
      </c>
      <c r="CU5" s="399"/>
      <c r="CV5" s="399"/>
      <c r="CW5" s="399"/>
      <c r="CX5" s="399"/>
      <c r="CY5" s="399"/>
      <c r="CZ5" s="399"/>
      <c r="DA5" s="400"/>
      <c r="DB5" s="398">
        <v>91.4</v>
      </c>
      <c r="DC5" s="399"/>
      <c r="DD5" s="399"/>
      <c r="DE5" s="399"/>
      <c r="DF5" s="399"/>
      <c r="DG5" s="399"/>
      <c r="DH5" s="399"/>
      <c r="DI5" s="400"/>
      <c r="DJ5" s="186"/>
      <c r="DK5" s="186"/>
      <c r="DL5" s="186"/>
      <c r="DM5" s="186"/>
      <c r="DN5" s="186"/>
      <c r="DO5" s="186"/>
    </row>
    <row r="6" spans="1:119" ht="18.75" customHeight="1">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800642</v>
      </c>
      <c r="BO6" s="429"/>
      <c r="BP6" s="429"/>
      <c r="BQ6" s="429"/>
      <c r="BR6" s="429"/>
      <c r="BS6" s="429"/>
      <c r="BT6" s="429"/>
      <c r="BU6" s="430"/>
      <c r="BV6" s="428">
        <v>677652</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98.5</v>
      </c>
      <c r="CU6" s="582"/>
      <c r="CV6" s="582"/>
      <c r="CW6" s="582"/>
      <c r="CX6" s="582"/>
      <c r="CY6" s="582"/>
      <c r="CZ6" s="582"/>
      <c r="DA6" s="583"/>
      <c r="DB6" s="581">
        <v>97.2</v>
      </c>
      <c r="DC6" s="582"/>
      <c r="DD6" s="582"/>
      <c r="DE6" s="582"/>
      <c r="DF6" s="582"/>
      <c r="DG6" s="582"/>
      <c r="DH6" s="582"/>
      <c r="DI6" s="583"/>
      <c r="DJ6" s="186"/>
      <c r="DK6" s="186"/>
      <c r="DL6" s="186"/>
      <c r="DM6" s="186"/>
      <c r="DN6" s="186"/>
      <c r="DO6" s="186"/>
    </row>
    <row r="7" spans="1:119" ht="18.75" customHeight="1">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94</v>
      </c>
      <c r="AV7" s="486"/>
      <c r="AW7" s="486"/>
      <c r="AX7" s="486"/>
      <c r="AY7" s="408" t="s">
        <v>105</v>
      </c>
      <c r="AZ7" s="409"/>
      <c r="BA7" s="409"/>
      <c r="BB7" s="409"/>
      <c r="BC7" s="409"/>
      <c r="BD7" s="409"/>
      <c r="BE7" s="409"/>
      <c r="BF7" s="409"/>
      <c r="BG7" s="409"/>
      <c r="BH7" s="409"/>
      <c r="BI7" s="409"/>
      <c r="BJ7" s="409"/>
      <c r="BK7" s="409"/>
      <c r="BL7" s="409"/>
      <c r="BM7" s="410"/>
      <c r="BN7" s="428">
        <v>39409</v>
      </c>
      <c r="BO7" s="429"/>
      <c r="BP7" s="429"/>
      <c r="BQ7" s="429"/>
      <c r="BR7" s="429"/>
      <c r="BS7" s="429"/>
      <c r="BT7" s="429"/>
      <c r="BU7" s="430"/>
      <c r="BV7" s="428">
        <v>93205</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10488293</v>
      </c>
      <c r="CU7" s="429"/>
      <c r="CV7" s="429"/>
      <c r="CW7" s="429"/>
      <c r="CX7" s="429"/>
      <c r="CY7" s="429"/>
      <c r="CZ7" s="429"/>
      <c r="DA7" s="430"/>
      <c r="DB7" s="428">
        <v>10439383</v>
      </c>
      <c r="DC7" s="429"/>
      <c r="DD7" s="429"/>
      <c r="DE7" s="429"/>
      <c r="DF7" s="429"/>
      <c r="DG7" s="429"/>
      <c r="DH7" s="429"/>
      <c r="DI7" s="430"/>
      <c r="DJ7" s="186"/>
      <c r="DK7" s="186"/>
      <c r="DL7" s="186"/>
      <c r="DM7" s="186"/>
      <c r="DN7" s="186"/>
      <c r="DO7" s="186"/>
    </row>
    <row r="8" spans="1:119" ht="18.75" customHeight="1" thickBot="1">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94</v>
      </c>
      <c r="AV8" s="486"/>
      <c r="AW8" s="486"/>
      <c r="AX8" s="486"/>
      <c r="AY8" s="408" t="s">
        <v>108</v>
      </c>
      <c r="AZ8" s="409"/>
      <c r="BA8" s="409"/>
      <c r="BB8" s="409"/>
      <c r="BC8" s="409"/>
      <c r="BD8" s="409"/>
      <c r="BE8" s="409"/>
      <c r="BF8" s="409"/>
      <c r="BG8" s="409"/>
      <c r="BH8" s="409"/>
      <c r="BI8" s="409"/>
      <c r="BJ8" s="409"/>
      <c r="BK8" s="409"/>
      <c r="BL8" s="409"/>
      <c r="BM8" s="410"/>
      <c r="BN8" s="428">
        <v>761233</v>
      </c>
      <c r="BO8" s="429"/>
      <c r="BP8" s="429"/>
      <c r="BQ8" s="429"/>
      <c r="BR8" s="429"/>
      <c r="BS8" s="429"/>
      <c r="BT8" s="429"/>
      <c r="BU8" s="430"/>
      <c r="BV8" s="428">
        <v>584447</v>
      </c>
      <c r="BW8" s="429"/>
      <c r="BX8" s="429"/>
      <c r="BY8" s="429"/>
      <c r="BZ8" s="429"/>
      <c r="CA8" s="429"/>
      <c r="CB8" s="429"/>
      <c r="CC8" s="430"/>
      <c r="CD8" s="437" t="s">
        <v>109</v>
      </c>
      <c r="CE8" s="438"/>
      <c r="CF8" s="438"/>
      <c r="CG8" s="438"/>
      <c r="CH8" s="438"/>
      <c r="CI8" s="438"/>
      <c r="CJ8" s="438"/>
      <c r="CK8" s="438"/>
      <c r="CL8" s="438"/>
      <c r="CM8" s="438"/>
      <c r="CN8" s="438"/>
      <c r="CO8" s="438"/>
      <c r="CP8" s="438"/>
      <c r="CQ8" s="438"/>
      <c r="CR8" s="438"/>
      <c r="CS8" s="439"/>
      <c r="CT8" s="541">
        <v>0.67</v>
      </c>
      <c r="CU8" s="542"/>
      <c r="CV8" s="542"/>
      <c r="CW8" s="542"/>
      <c r="CX8" s="542"/>
      <c r="CY8" s="542"/>
      <c r="CZ8" s="542"/>
      <c r="DA8" s="543"/>
      <c r="DB8" s="541">
        <v>0.66</v>
      </c>
      <c r="DC8" s="542"/>
      <c r="DD8" s="542"/>
      <c r="DE8" s="542"/>
      <c r="DF8" s="542"/>
      <c r="DG8" s="542"/>
      <c r="DH8" s="542"/>
      <c r="DI8" s="543"/>
      <c r="DJ8" s="186"/>
      <c r="DK8" s="186"/>
      <c r="DL8" s="186"/>
      <c r="DM8" s="186"/>
      <c r="DN8" s="186"/>
      <c r="DO8" s="186"/>
    </row>
    <row r="9" spans="1:119" ht="18.75" customHeight="1" thickBot="1">
      <c r="A9" s="187"/>
      <c r="B9" s="570" t="s">
        <v>110</v>
      </c>
      <c r="C9" s="571"/>
      <c r="D9" s="571"/>
      <c r="E9" s="571"/>
      <c r="F9" s="571"/>
      <c r="G9" s="571"/>
      <c r="H9" s="571"/>
      <c r="I9" s="571"/>
      <c r="J9" s="571"/>
      <c r="K9" s="491"/>
      <c r="L9" s="572" t="s">
        <v>111</v>
      </c>
      <c r="M9" s="573"/>
      <c r="N9" s="573"/>
      <c r="O9" s="573"/>
      <c r="P9" s="573"/>
      <c r="Q9" s="574"/>
      <c r="R9" s="575">
        <v>48339</v>
      </c>
      <c r="S9" s="576"/>
      <c r="T9" s="576"/>
      <c r="U9" s="576"/>
      <c r="V9" s="577"/>
      <c r="W9" s="507" t="s">
        <v>112</v>
      </c>
      <c r="X9" s="508"/>
      <c r="Y9" s="508"/>
      <c r="Z9" s="508"/>
      <c r="AA9" s="508"/>
      <c r="AB9" s="508"/>
      <c r="AC9" s="508"/>
      <c r="AD9" s="508"/>
      <c r="AE9" s="508"/>
      <c r="AF9" s="508"/>
      <c r="AG9" s="508"/>
      <c r="AH9" s="508"/>
      <c r="AI9" s="508"/>
      <c r="AJ9" s="508"/>
      <c r="AK9" s="508"/>
      <c r="AL9" s="578"/>
      <c r="AM9" s="497" t="s">
        <v>113</v>
      </c>
      <c r="AN9" s="402"/>
      <c r="AO9" s="402"/>
      <c r="AP9" s="402"/>
      <c r="AQ9" s="402"/>
      <c r="AR9" s="402"/>
      <c r="AS9" s="402"/>
      <c r="AT9" s="403"/>
      <c r="AU9" s="485" t="s">
        <v>94</v>
      </c>
      <c r="AV9" s="486"/>
      <c r="AW9" s="486"/>
      <c r="AX9" s="486"/>
      <c r="AY9" s="408" t="s">
        <v>114</v>
      </c>
      <c r="AZ9" s="409"/>
      <c r="BA9" s="409"/>
      <c r="BB9" s="409"/>
      <c r="BC9" s="409"/>
      <c r="BD9" s="409"/>
      <c r="BE9" s="409"/>
      <c r="BF9" s="409"/>
      <c r="BG9" s="409"/>
      <c r="BH9" s="409"/>
      <c r="BI9" s="409"/>
      <c r="BJ9" s="409"/>
      <c r="BK9" s="409"/>
      <c r="BL9" s="409"/>
      <c r="BM9" s="410"/>
      <c r="BN9" s="428">
        <v>176786</v>
      </c>
      <c r="BO9" s="429"/>
      <c r="BP9" s="429"/>
      <c r="BQ9" s="429"/>
      <c r="BR9" s="429"/>
      <c r="BS9" s="429"/>
      <c r="BT9" s="429"/>
      <c r="BU9" s="430"/>
      <c r="BV9" s="428">
        <v>203447</v>
      </c>
      <c r="BW9" s="429"/>
      <c r="BX9" s="429"/>
      <c r="BY9" s="429"/>
      <c r="BZ9" s="429"/>
      <c r="CA9" s="429"/>
      <c r="CB9" s="429"/>
      <c r="CC9" s="430"/>
      <c r="CD9" s="437" t="s">
        <v>115</v>
      </c>
      <c r="CE9" s="438"/>
      <c r="CF9" s="438"/>
      <c r="CG9" s="438"/>
      <c r="CH9" s="438"/>
      <c r="CI9" s="438"/>
      <c r="CJ9" s="438"/>
      <c r="CK9" s="438"/>
      <c r="CL9" s="438"/>
      <c r="CM9" s="438"/>
      <c r="CN9" s="438"/>
      <c r="CO9" s="438"/>
      <c r="CP9" s="438"/>
      <c r="CQ9" s="438"/>
      <c r="CR9" s="438"/>
      <c r="CS9" s="439"/>
      <c r="CT9" s="398">
        <v>9.6</v>
      </c>
      <c r="CU9" s="399"/>
      <c r="CV9" s="399"/>
      <c r="CW9" s="399"/>
      <c r="CX9" s="399"/>
      <c r="CY9" s="399"/>
      <c r="CZ9" s="399"/>
      <c r="DA9" s="400"/>
      <c r="DB9" s="398">
        <v>9.8000000000000007</v>
      </c>
      <c r="DC9" s="399"/>
      <c r="DD9" s="399"/>
      <c r="DE9" s="399"/>
      <c r="DF9" s="399"/>
      <c r="DG9" s="399"/>
      <c r="DH9" s="399"/>
      <c r="DI9" s="400"/>
      <c r="DJ9" s="186"/>
      <c r="DK9" s="186"/>
      <c r="DL9" s="186"/>
      <c r="DM9" s="186"/>
      <c r="DN9" s="186"/>
      <c r="DO9" s="186"/>
    </row>
    <row r="10" spans="1:119" ht="18.75" customHeight="1" thickBot="1">
      <c r="A10" s="187"/>
      <c r="B10" s="570"/>
      <c r="C10" s="571"/>
      <c r="D10" s="571"/>
      <c r="E10" s="571"/>
      <c r="F10" s="571"/>
      <c r="G10" s="571"/>
      <c r="H10" s="571"/>
      <c r="I10" s="571"/>
      <c r="J10" s="571"/>
      <c r="K10" s="491"/>
      <c r="L10" s="401" t="s">
        <v>116</v>
      </c>
      <c r="M10" s="402"/>
      <c r="N10" s="402"/>
      <c r="O10" s="402"/>
      <c r="P10" s="402"/>
      <c r="Q10" s="403"/>
      <c r="R10" s="404">
        <v>48512</v>
      </c>
      <c r="S10" s="405"/>
      <c r="T10" s="405"/>
      <c r="U10" s="405"/>
      <c r="V10" s="407"/>
      <c r="W10" s="579"/>
      <c r="X10" s="390"/>
      <c r="Y10" s="390"/>
      <c r="Z10" s="390"/>
      <c r="AA10" s="390"/>
      <c r="AB10" s="390"/>
      <c r="AC10" s="390"/>
      <c r="AD10" s="390"/>
      <c r="AE10" s="390"/>
      <c r="AF10" s="390"/>
      <c r="AG10" s="390"/>
      <c r="AH10" s="390"/>
      <c r="AI10" s="390"/>
      <c r="AJ10" s="390"/>
      <c r="AK10" s="390"/>
      <c r="AL10" s="580"/>
      <c r="AM10" s="497" t="s">
        <v>117</v>
      </c>
      <c r="AN10" s="402"/>
      <c r="AO10" s="402"/>
      <c r="AP10" s="402"/>
      <c r="AQ10" s="402"/>
      <c r="AR10" s="402"/>
      <c r="AS10" s="402"/>
      <c r="AT10" s="403"/>
      <c r="AU10" s="485" t="s">
        <v>94</v>
      </c>
      <c r="AV10" s="486"/>
      <c r="AW10" s="486"/>
      <c r="AX10" s="486"/>
      <c r="AY10" s="408" t="s">
        <v>118</v>
      </c>
      <c r="AZ10" s="409"/>
      <c r="BA10" s="409"/>
      <c r="BB10" s="409"/>
      <c r="BC10" s="409"/>
      <c r="BD10" s="409"/>
      <c r="BE10" s="409"/>
      <c r="BF10" s="409"/>
      <c r="BG10" s="409"/>
      <c r="BH10" s="409"/>
      <c r="BI10" s="409"/>
      <c r="BJ10" s="409"/>
      <c r="BK10" s="409"/>
      <c r="BL10" s="409"/>
      <c r="BM10" s="410"/>
      <c r="BN10" s="428">
        <v>6821</v>
      </c>
      <c r="BO10" s="429"/>
      <c r="BP10" s="429"/>
      <c r="BQ10" s="429"/>
      <c r="BR10" s="429"/>
      <c r="BS10" s="429"/>
      <c r="BT10" s="429"/>
      <c r="BU10" s="430"/>
      <c r="BV10" s="428">
        <v>2740</v>
      </c>
      <c r="BW10" s="429"/>
      <c r="BX10" s="429"/>
      <c r="BY10" s="429"/>
      <c r="BZ10" s="429"/>
      <c r="CA10" s="429"/>
      <c r="CB10" s="429"/>
      <c r="CC10" s="430"/>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570"/>
      <c r="C11" s="571"/>
      <c r="D11" s="571"/>
      <c r="E11" s="571"/>
      <c r="F11" s="571"/>
      <c r="G11" s="571"/>
      <c r="H11" s="571"/>
      <c r="I11" s="571"/>
      <c r="J11" s="571"/>
      <c r="K11" s="491"/>
      <c r="L11" s="474" t="s">
        <v>120</v>
      </c>
      <c r="M11" s="475"/>
      <c r="N11" s="475"/>
      <c r="O11" s="475"/>
      <c r="P11" s="475"/>
      <c r="Q11" s="476"/>
      <c r="R11" s="567" t="s">
        <v>121</v>
      </c>
      <c r="S11" s="568"/>
      <c r="T11" s="568"/>
      <c r="U11" s="568"/>
      <c r="V11" s="569"/>
      <c r="W11" s="579"/>
      <c r="X11" s="390"/>
      <c r="Y11" s="390"/>
      <c r="Z11" s="390"/>
      <c r="AA11" s="390"/>
      <c r="AB11" s="390"/>
      <c r="AC11" s="390"/>
      <c r="AD11" s="390"/>
      <c r="AE11" s="390"/>
      <c r="AF11" s="390"/>
      <c r="AG11" s="390"/>
      <c r="AH11" s="390"/>
      <c r="AI11" s="390"/>
      <c r="AJ11" s="390"/>
      <c r="AK11" s="390"/>
      <c r="AL11" s="580"/>
      <c r="AM11" s="497" t="s">
        <v>122</v>
      </c>
      <c r="AN11" s="402"/>
      <c r="AO11" s="402"/>
      <c r="AP11" s="402"/>
      <c r="AQ11" s="402"/>
      <c r="AR11" s="402"/>
      <c r="AS11" s="402"/>
      <c r="AT11" s="403"/>
      <c r="AU11" s="485" t="s">
        <v>123</v>
      </c>
      <c r="AV11" s="486"/>
      <c r="AW11" s="486"/>
      <c r="AX11" s="486"/>
      <c r="AY11" s="408" t="s">
        <v>124</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125</v>
      </c>
      <c r="CE11" s="438"/>
      <c r="CF11" s="438"/>
      <c r="CG11" s="438"/>
      <c r="CH11" s="438"/>
      <c r="CI11" s="438"/>
      <c r="CJ11" s="438"/>
      <c r="CK11" s="438"/>
      <c r="CL11" s="438"/>
      <c r="CM11" s="438"/>
      <c r="CN11" s="438"/>
      <c r="CO11" s="438"/>
      <c r="CP11" s="438"/>
      <c r="CQ11" s="438"/>
      <c r="CR11" s="438"/>
      <c r="CS11" s="439"/>
      <c r="CT11" s="541" t="s">
        <v>126</v>
      </c>
      <c r="CU11" s="542"/>
      <c r="CV11" s="542"/>
      <c r="CW11" s="542"/>
      <c r="CX11" s="542"/>
      <c r="CY11" s="542"/>
      <c r="CZ11" s="542"/>
      <c r="DA11" s="543"/>
      <c r="DB11" s="541" t="s">
        <v>127</v>
      </c>
      <c r="DC11" s="542"/>
      <c r="DD11" s="542"/>
      <c r="DE11" s="542"/>
      <c r="DF11" s="542"/>
      <c r="DG11" s="542"/>
      <c r="DH11" s="542"/>
      <c r="DI11" s="543"/>
      <c r="DJ11" s="186"/>
      <c r="DK11" s="186"/>
      <c r="DL11" s="186"/>
      <c r="DM11" s="186"/>
      <c r="DN11" s="186"/>
      <c r="DO11" s="186"/>
    </row>
    <row r="12" spans="1:119" ht="18.75" customHeight="1">
      <c r="A12" s="187"/>
      <c r="B12" s="544" t="s">
        <v>128</v>
      </c>
      <c r="C12" s="545"/>
      <c r="D12" s="545"/>
      <c r="E12" s="545"/>
      <c r="F12" s="545"/>
      <c r="G12" s="545"/>
      <c r="H12" s="545"/>
      <c r="I12" s="545"/>
      <c r="J12" s="545"/>
      <c r="K12" s="546"/>
      <c r="L12" s="553" t="s">
        <v>129</v>
      </c>
      <c r="M12" s="554"/>
      <c r="N12" s="554"/>
      <c r="O12" s="554"/>
      <c r="P12" s="554"/>
      <c r="Q12" s="555"/>
      <c r="R12" s="556">
        <v>49519</v>
      </c>
      <c r="S12" s="557"/>
      <c r="T12" s="557"/>
      <c r="U12" s="557"/>
      <c r="V12" s="558"/>
      <c r="W12" s="559" t="s">
        <v>1</v>
      </c>
      <c r="X12" s="486"/>
      <c r="Y12" s="486"/>
      <c r="Z12" s="486"/>
      <c r="AA12" s="486"/>
      <c r="AB12" s="560"/>
      <c r="AC12" s="561" t="s">
        <v>130</v>
      </c>
      <c r="AD12" s="562"/>
      <c r="AE12" s="562"/>
      <c r="AF12" s="562"/>
      <c r="AG12" s="563"/>
      <c r="AH12" s="561" t="s">
        <v>131</v>
      </c>
      <c r="AI12" s="562"/>
      <c r="AJ12" s="562"/>
      <c r="AK12" s="562"/>
      <c r="AL12" s="564"/>
      <c r="AM12" s="497" t="s">
        <v>132</v>
      </c>
      <c r="AN12" s="402"/>
      <c r="AO12" s="402"/>
      <c r="AP12" s="402"/>
      <c r="AQ12" s="402"/>
      <c r="AR12" s="402"/>
      <c r="AS12" s="402"/>
      <c r="AT12" s="403"/>
      <c r="AU12" s="485" t="s">
        <v>133</v>
      </c>
      <c r="AV12" s="486"/>
      <c r="AW12" s="486"/>
      <c r="AX12" s="486"/>
      <c r="AY12" s="408" t="s">
        <v>134</v>
      </c>
      <c r="AZ12" s="409"/>
      <c r="BA12" s="409"/>
      <c r="BB12" s="409"/>
      <c r="BC12" s="409"/>
      <c r="BD12" s="409"/>
      <c r="BE12" s="409"/>
      <c r="BF12" s="409"/>
      <c r="BG12" s="409"/>
      <c r="BH12" s="409"/>
      <c r="BI12" s="409"/>
      <c r="BJ12" s="409"/>
      <c r="BK12" s="409"/>
      <c r="BL12" s="409"/>
      <c r="BM12" s="410"/>
      <c r="BN12" s="428">
        <v>200000</v>
      </c>
      <c r="BO12" s="429"/>
      <c r="BP12" s="429"/>
      <c r="BQ12" s="429"/>
      <c r="BR12" s="429"/>
      <c r="BS12" s="429"/>
      <c r="BT12" s="429"/>
      <c r="BU12" s="430"/>
      <c r="BV12" s="428">
        <v>0</v>
      </c>
      <c r="BW12" s="429"/>
      <c r="BX12" s="429"/>
      <c r="BY12" s="429"/>
      <c r="BZ12" s="429"/>
      <c r="CA12" s="429"/>
      <c r="CB12" s="429"/>
      <c r="CC12" s="430"/>
      <c r="CD12" s="437" t="s">
        <v>135</v>
      </c>
      <c r="CE12" s="438"/>
      <c r="CF12" s="438"/>
      <c r="CG12" s="438"/>
      <c r="CH12" s="438"/>
      <c r="CI12" s="438"/>
      <c r="CJ12" s="438"/>
      <c r="CK12" s="438"/>
      <c r="CL12" s="438"/>
      <c r="CM12" s="438"/>
      <c r="CN12" s="438"/>
      <c r="CO12" s="438"/>
      <c r="CP12" s="438"/>
      <c r="CQ12" s="438"/>
      <c r="CR12" s="438"/>
      <c r="CS12" s="439"/>
      <c r="CT12" s="541" t="s">
        <v>127</v>
      </c>
      <c r="CU12" s="542"/>
      <c r="CV12" s="542"/>
      <c r="CW12" s="542"/>
      <c r="CX12" s="542"/>
      <c r="CY12" s="542"/>
      <c r="CZ12" s="542"/>
      <c r="DA12" s="543"/>
      <c r="DB12" s="541" t="s">
        <v>127</v>
      </c>
      <c r="DC12" s="542"/>
      <c r="DD12" s="542"/>
      <c r="DE12" s="542"/>
      <c r="DF12" s="542"/>
      <c r="DG12" s="542"/>
      <c r="DH12" s="542"/>
      <c r="DI12" s="543"/>
      <c r="DJ12" s="186"/>
      <c r="DK12" s="186"/>
      <c r="DL12" s="186"/>
      <c r="DM12" s="186"/>
      <c r="DN12" s="186"/>
      <c r="DO12" s="186"/>
    </row>
    <row r="13" spans="1:119" ht="18.75" customHeight="1">
      <c r="A13" s="187"/>
      <c r="B13" s="547"/>
      <c r="C13" s="548"/>
      <c r="D13" s="548"/>
      <c r="E13" s="548"/>
      <c r="F13" s="548"/>
      <c r="G13" s="548"/>
      <c r="H13" s="548"/>
      <c r="I13" s="548"/>
      <c r="J13" s="548"/>
      <c r="K13" s="549"/>
      <c r="L13" s="197"/>
      <c r="M13" s="528" t="s">
        <v>136</v>
      </c>
      <c r="N13" s="529"/>
      <c r="O13" s="529"/>
      <c r="P13" s="529"/>
      <c r="Q13" s="530"/>
      <c r="R13" s="531">
        <v>48985</v>
      </c>
      <c r="S13" s="532"/>
      <c r="T13" s="532"/>
      <c r="U13" s="532"/>
      <c r="V13" s="533"/>
      <c r="W13" s="519" t="s">
        <v>137</v>
      </c>
      <c r="X13" s="441"/>
      <c r="Y13" s="441"/>
      <c r="Z13" s="441"/>
      <c r="AA13" s="441"/>
      <c r="AB13" s="442"/>
      <c r="AC13" s="404">
        <v>1678</v>
      </c>
      <c r="AD13" s="405"/>
      <c r="AE13" s="405"/>
      <c r="AF13" s="405"/>
      <c r="AG13" s="406"/>
      <c r="AH13" s="404">
        <v>1455</v>
      </c>
      <c r="AI13" s="405"/>
      <c r="AJ13" s="405"/>
      <c r="AK13" s="405"/>
      <c r="AL13" s="407"/>
      <c r="AM13" s="497" t="s">
        <v>138</v>
      </c>
      <c r="AN13" s="402"/>
      <c r="AO13" s="402"/>
      <c r="AP13" s="402"/>
      <c r="AQ13" s="402"/>
      <c r="AR13" s="402"/>
      <c r="AS13" s="402"/>
      <c r="AT13" s="403"/>
      <c r="AU13" s="485" t="s">
        <v>139</v>
      </c>
      <c r="AV13" s="486"/>
      <c r="AW13" s="486"/>
      <c r="AX13" s="486"/>
      <c r="AY13" s="408" t="s">
        <v>140</v>
      </c>
      <c r="AZ13" s="409"/>
      <c r="BA13" s="409"/>
      <c r="BB13" s="409"/>
      <c r="BC13" s="409"/>
      <c r="BD13" s="409"/>
      <c r="BE13" s="409"/>
      <c r="BF13" s="409"/>
      <c r="BG13" s="409"/>
      <c r="BH13" s="409"/>
      <c r="BI13" s="409"/>
      <c r="BJ13" s="409"/>
      <c r="BK13" s="409"/>
      <c r="BL13" s="409"/>
      <c r="BM13" s="410"/>
      <c r="BN13" s="428">
        <v>-16393</v>
      </c>
      <c r="BO13" s="429"/>
      <c r="BP13" s="429"/>
      <c r="BQ13" s="429"/>
      <c r="BR13" s="429"/>
      <c r="BS13" s="429"/>
      <c r="BT13" s="429"/>
      <c r="BU13" s="430"/>
      <c r="BV13" s="428">
        <v>206187</v>
      </c>
      <c r="BW13" s="429"/>
      <c r="BX13" s="429"/>
      <c r="BY13" s="429"/>
      <c r="BZ13" s="429"/>
      <c r="CA13" s="429"/>
      <c r="CB13" s="429"/>
      <c r="CC13" s="430"/>
      <c r="CD13" s="437" t="s">
        <v>141</v>
      </c>
      <c r="CE13" s="438"/>
      <c r="CF13" s="438"/>
      <c r="CG13" s="438"/>
      <c r="CH13" s="438"/>
      <c r="CI13" s="438"/>
      <c r="CJ13" s="438"/>
      <c r="CK13" s="438"/>
      <c r="CL13" s="438"/>
      <c r="CM13" s="438"/>
      <c r="CN13" s="438"/>
      <c r="CO13" s="438"/>
      <c r="CP13" s="438"/>
      <c r="CQ13" s="438"/>
      <c r="CR13" s="438"/>
      <c r="CS13" s="439"/>
      <c r="CT13" s="398">
        <v>7.6</v>
      </c>
      <c r="CU13" s="399"/>
      <c r="CV13" s="399"/>
      <c r="CW13" s="399"/>
      <c r="CX13" s="399"/>
      <c r="CY13" s="399"/>
      <c r="CZ13" s="399"/>
      <c r="DA13" s="400"/>
      <c r="DB13" s="398">
        <v>7</v>
      </c>
      <c r="DC13" s="399"/>
      <c r="DD13" s="399"/>
      <c r="DE13" s="399"/>
      <c r="DF13" s="399"/>
      <c r="DG13" s="399"/>
      <c r="DH13" s="399"/>
      <c r="DI13" s="400"/>
      <c r="DJ13" s="186"/>
      <c r="DK13" s="186"/>
      <c r="DL13" s="186"/>
      <c r="DM13" s="186"/>
      <c r="DN13" s="186"/>
      <c r="DO13" s="186"/>
    </row>
    <row r="14" spans="1:119" ht="18.75" customHeight="1" thickBot="1">
      <c r="A14" s="187"/>
      <c r="B14" s="547"/>
      <c r="C14" s="548"/>
      <c r="D14" s="548"/>
      <c r="E14" s="548"/>
      <c r="F14" s="548"/>
      <c r="G14" s="548"/>
      <c r="H14" s="548"/>
      <c r="I14" s="548"/>
      <c r="J14" s="548"/>
      <c r="K14" s="549"/>
      <c r="L14" s="521" t="s">
        <v>142</v>
      </c>
      <c r="M14" s="565"/>
      <c r="N14" s="565"/>
      <c r="O14" s="565"/>
      <c r="P14" s="565"/>
      <c r="Q14" s="566"/>
      <c r="R14" s="531">
        <v>49317</v>
      </c>
      <c r="S14" s="532"/>
      <c r="T14" s="532"/>
      <c r="U14" s="532"/>
      <c r="V14" s="533"/>
      <c r="W14" s="534"/>
      <c r="X14" s="444"/>
      <c r="Y14" s="444"/>
      <c r="Z14" s="444"/>
      <c r="AA14" s="444"/>
      <c r="AB14" s="445"/>
      <c r="AC14" s="524">
        <v>7.6</v>
      </c>
      <c r="AD14" s="525"/>
      <c r="AE14" s="525"/>
      <c r="AF14" s="525"/>
      <c r="AG14" s="526"/>
      <c r="AH14" s="524">
        <v>6.7</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143</v>
      </c>
      <c r="CE14" s="435"/>
      <c r="CF14" s="435"/>
      <c r="CG14" s="435"/>
      <c r="CH14" s="435"/>
      <c r="CI14" s="435"/>
      <c r="CJ14" s="435"/>
      <c r="CK14" s="435"/>
      <c r="CL14" s="435"/>
      <c r="CM14" s="435"/>
      <c r="CN14" s="435"/>
      <c r="CO14" s="435"/>
      <c r="CP14" s="435"/>
      <c r="CQ14" s="435"/>
      <c r="CR14" s="435"/>
      <c r="CS14" s="436"/>
      <c r="CT14" s="535">
        <v>34.5</v>
      </c>
      <c r="CU14" s="536"/>
      <c r="CV14" s="536"/>
      <c r="CW14" s="536"/>
      <c r="CX14" s="536"/>
      <c r="CY14" s="536"/>
      <c r="CZ14" s="536"/>
      <c r="DA14" s="537"/>
      <c r="DB14" s="535">
        <v>40.1</v>
      </c>
      <c r="DC14" s="536"/>
      <c r="DD14" s="536"/>
      <c r="DE14" s="536"/>
      <c r="DF14" s="536"/>
      <c r="DG14" s="536"/>
      <c r="DH14" s="536"/>
      <c r="DI14" s="537"/>
      <c r="DJ14" s="186"/>
      <c r="DK14" s="186"/>
      <c r="DL14" s="186"/>
      <c r="DM14" s="186"/>
      <c r="DN14" s="186"/>
      <c r="DO14" s="186"/>
    </row>
    <row r="15" spans="1:119" ht="18.75" customHeight="1">
      <c r="A15" s="187"/>
      <c r="B15" s="547"/>
      <c r="C15" s="548"/>
      <c r="D15" s="548"/>
      <c r="E15" s="548"/>
      <c r="F15" s="548"/>
      <c r="G15" s="548"/>
      <c r="H15" s="548"/>
      <c r="I15" s="548"/>
      <c r="J15" s="548"/>
      <c r="K15" s="549"/>
      <c r="L15" s="197"/>
      <c r="M15" s="528" t="s">
        <v>136</v>
      </c>
      <c r="N15" s="529"/>
      <c r="O15" s="529"/>
      <c r="P15" s="529"/>
      <c r="Q15" s="530"/>
      <c r="R15" s="531">
        <v>48861</v>
      </c>
      <c r="S15" s="532"/>
      <c r="T15" s="532"/>
      <c r="U15" s="532"/>
      <c r="V15" s="533"/>
      <c r="W15" s="519" t="s">
        <v>144</v>
      </c>
      <c r="X15" s="441"/>
      <c r="Y15" s="441"/>
      <c r="Z15" s="441"/>
      <c r="AA15" s="441"/>
      <c r="AB15" s="442"/>
      <c r="AC15" s="404">
        <v>5720</v>
      </c>
      <c r="AD15" s="405"/>
      <c r="AE15" s="405"/>
      <c r="AF15" s="405"/>
      <c r="AG15" s="406"/>
      <c r="AH15" s="404">
        <v>5670</v>
      </c>
      <c r="AI15" s="405"/>
      <c r="AJ15" s="405"/>
      <c r="AK15" s="405"/>
      <c r="AL15" s="407"/>
      <c r="AM15" s="497"/>
      <c r="AN15" s="402"/>
      <c r="AO15" s="402"/>
      <c r="AP15" s="402"/>
      <c r="AQ15" s="402"/>
      <c r="AR15" s="402"/>
      <c r="AS15" s="402"/>
      <c r="AT15" s="403"/>
      <c r="AU15" s="485"/>
      <c r="AV15" s="486"/>
      <c r="AW15" s="486"/>
      <c r="AX15" s="486"/>
      <c r="AY15" s="420" t="s">
        <v>145</v>
      </c>
      <c r="AZ15" s="421"/>
      <c r="BA15" s="421"/>
      <c r="BB15" s="421"/>
      <c r="BC15" s="421"/>
      <c r="BD15" s="421"/>
      <c r="BE15" s="421"/>
      <c r="BF15" s="421"/>
      <c r="BG15" s="421"/>
      <c r="BH15" s="421"/>
      <c r="BI15" s="421"/>
      <c r="BJ15" s="421"/>
      <c r="BK15" s="421"/>
      <c r="BL15" s="421"/>
      <c r="BM15" s="422"/>
      <c r="BN15" s="423">
        <v>5786716</v>
      </c>
      <c r="BO15" s="424"/>
      <c r="BP15" s="424"/>
      <c r="BQ15" s="424"/>
      <c r="BR15" s="424"/>
      <c r="BS15" s="424"/>
      <c r="BT15" s="424"/>
      <c r="BU15" s="425"/>
      <c r="BV15" s="423">
        <v>5569347</v>
      </c>
      <c r="BW15" s="424"/>
      <c r="BX15" s="424"/>
      <c r="BY15" s="424"/>
      <c r="BZ15" s="424"/>
      <c r="CA15" s="424"/>
      <c r="CB15" s="424"/>
      <c r="CC15" s="425"/>
      <c r="CD15" s="538" t="s">
        <v>146</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47"/>
      <c r="C16" s="548"/>
      <c r="D16" s="548"/>
      <c r="E16" s="548"/>
      <c r="F16" s="548"/>
      <c r="G16" s="548"/>
      <c r="H16" s="548"/>
      <c r="I16" s="548"/>
      <c r="J16" s="548"/>
      <c r="K16" s="549"/>
      <c r="L16" s="521" t="s">
        <v>147</v>
      </c>
      <c r="M16" s="522"/>
      <c r="N16" s="522"/>
      <c r="O16" s="522"/>
      <c r="P16" s="522"/>
      <c r="Q16" s="523"/>
      <c r="R16" s="516" t="s">
        <v>148</v>
      </c>
      <c r="S16" s="517"/>
      <c r="T16" s="517"/>
      <c r="U16" s="517"/>
      <c r="V16" s="518"/>
      <c r="W16" s="534"/>
      <c r="X16" s="444"/>
      <c r="Y16" s="444"/>
      <c r="Z16" s="444"/>
      <c r="AA16" s="444"/>
      <c r="AB16" s="445"/>
      <c r="AC16" s="524">
        <v>25.8</v>
      </c>
      <c r="AD16" s="525"/>
      <c r="AE16" s="525"/>
      <c r="AF16" s="525"/>
      <c r="AG16" s="526"/>
      <c r="AH16" s="524">
        <v>26.2</v>
      </c>
      <c r="AI16" s="525"/>
      <c r="AJ16" s="525"/>
      <c r="AK16" s="525"/>
      <c r="AL16" s="527"/>
      <c r="AM16" s="497"/>
      <c r="AN16" s="402"/>
      <c r="AO16" s="402"/>
      <c r="AP16" s="402"/>
      <c r="AQ16" s="402"/>
      <c r="AR16" s="402"/>
      <c r="AS16" s="402"/>
      <c r="AT16" s="403"/>
      <c r="AU16" s="485"/>
      <c r="AV16" s="486"/>
      <c r="AW16" s="486"/>
      <c r="AX16" s="486"/>
      <c r="AY16" s="408" t="s">
        <v>149</v>
      </c>
      <c r="AZ16" s="409"/>
      <c r="BA16" s="409"/>
      <c r="BB16" s="409"/>
      <c r="BC16" s="409"/>
      <c r="BD16" s="409"/>
      <c r="BE16" s="409"/>
      <c r="BF16" s="409"/>
      <c r="BG16" s="409"/>
      <c r="BH16" s="409"/>
      <c r="BI16" s="409"/>
      <c r="BJ16" s="409"/>
      <c r="BK16" s="409"/>
      <c r="BL16" s="409"/>
      <c r="BM16" s="410"/>
      <c r="BN16" s="428">
        <v>8360204</v>
      </c>
      <c r="BO16" s="429"/>
      <c r="BP16" s="429"/>
      <c r="BQ16" s="429"/>
      <c r="BR16" s="429"/>
      <c r="BS16" s="429"/>
      <c r="BT16" s="429"/>
      <c r="BU16" s="430"/>
      <c r="BV16" s="428">
        <v>8257864</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c r="A17" s="187"/>
      <c r="B17" s="550"/>
      <c r="C17" s="551"/>
      <c r="D17" s="551"/>
      <c r="E17" s="551"/>
      <c r="F17" s="551"/>
      <c r="G17" s="551"/>
      <c r="H17" s="551"/>
      <c r="I17" s="551"/>
      <c r="J17" s="551"/>
      <c r="K17" s="552"/>
      <c r="L17" s="202"/>
      <c r="M17" s="513" t="s">
        <v>150</v>
      </c>
      <c r="N17" s="514"/>
      <c r="O17" s="514"/>
      <c r="P17" s="514"/>
      <c r="Q17" s="515"/>
      <c r="R17" s="516" t="s">
        <v>151</v>
      </c>
      <c r="S17" s="517"/>
      <c r="T17" s="517"/>
      <c r="U17" s="517"/>
      <c r="V17" s="518"/>
      <c r="W17" s="519" t="s">
        <v>152</v>
      </c>
      <c r="X17" s="441"/>
      <c r="Y17" s="441"/>
      <c r="Z17" s="441"/>
      <c r="AA17" s="441"/>
      <c r="AB17" s="442"/>
      <c r="AC17" s="404">
        <v>14748</v>
      </c>
      <c r="AD17" s="405"/>
      <c r="AE17" s="405"/>
      <c r="AF17" s="405"/>
      <c r="AG17" s="406"/>
      <c r="AH17" s="404">
        <v>14495</v>
      </c>
      <c r="AI17" s="405"/>
      <c r="AJ17" s="405"/>
      <c r="AK17" s="405"/>
      <c r="AL17" s="407"/>
      <c r="AM17" s="497"/>
      <c r="AN17" s="402"/>
      <c r="AO17" s="402"/>
      <c r="AP17" s="402"/>
      <c r="AQ17" s="402"/>
      <c r="AR17" s="402"/>
      <c r="AS17" s="402"/>
      <c r="AT17" s="403"/>
      <c r="AU17" s="485"/>
      <c r="AV17" s="486"/>
      <c r="AW17" s="486"/>
      <c r="AX17" s="486"/>
      <c r="AY17" s="408" t="s">
        <v>153</v>
      </c>
      <c r="AZ17" s="409"/>
      <c r="BA17" s="409"/>
      <c r="BB17" s="409"/>
      <c r="BC17" s="409"/>
      <c r="BD17" s="409"/>
      <c r="BE17" s="409"/>
      <c r="BF17" s="409"/>
      <c r="BG17" s="409"/>
      <c r="BH17" s="409"/>
      <c r="BI17" s="409"/>
      <c r="BJ17" s="409"/>
      <c r="BK17" s="409"/>
      <c r="BL17" s="409"/>
      <c r="BM17" s="410"/>
      <c r="BN17" s="428">
        <v>7399221</v>
      </c>
      <c r="BO17" s="429"/>
      <c r="BP17" s="429"/>
      <c r="BQ17" s="429"/>
      <c r="BR17" s="429"/>
      <c r="BS17" s="429"/>
      <c r="BT17" s="429"/>
      <c r="BU17" s="430"/>
      <c r="BV17" s="428">
        <v>7101222</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c r="A18" s="187"/>
      <c r="B18" s="490" t="s">
        <v>154</v>
      </c>
      <c r="C18" s="491"/>
      <c r="D18" s="491"/>
      <c r="E18" s="492"/>
      <c r="F18" s="492"/>
      <c r="G18" s="492"/>
      <c r="H18" s="492"/>
      <c r="I18" s="492"/>
      <c r="J18" s="492"/>
      <c r="K18" s="492"/>
      <c r="L18" s="493">
        <v>41.78</v>
      </c>
      <c r="M18" s="493"/>
      <c r="N18" s="493"/>
      <c r="O18" s="493"/>
      <c r="P18" s="493"/>
      <c r="Q18" s="493"/>
      <c r="R18" s="494"/>
      <c r="S18" s="494"/>
      <c r="T18" s="494"/>
      <c r="U18" s="494"/>
      <c r="V18" s="495"/>
      <c r="W18" s="509"/>
      <c r="X18" s="510"/>
      <c r="Y18" s="510"/>
      <c r="Z18" s="510"/>
      <c r="AA18" s="510"/>
      <c r="AB18" s="520"/>
      <c r="AC18" s="392">
        <v>66.599999999999994</v>
      </c>
      <c r="AD18" s="393"/>
      <c r="AE18" s="393"/>
      <c r="AF18" s="393"/>
      <c r="AG18" s="496"/>
      <c r="AH18" s="392">
        <v>67</v>
      </c>
      <c r="AI18" s="393"/>
      <c r="AJ18" s="393"/>
      <c r="AK18" s="393"/>
      <c r="AL18" s="394"/>
      <c r="AM18" s="497"/>
      <c r="AN18" s="402"/>
      <c r="AO18" s="402"/>
      <c r="AP18" s="402"/>
      <c r="AQ18" s="402"/>
      <c r="AR18" s="402"/>
      <c r="AS18" s="402"/>
      <c r="AT18" s="403"/>
      <c r="AU18" s="485"/>
      <c r="AV18" s="486"/>
      <c r="AW18" s="486"/>
      <c r="AX18" s="486"/>
      <c r="AY18" s="408" t="s">
        <v>155</v>
      </c>
      <c r="AZ18" s="409"/>
      <c r="BA18" s="409"/>
      <c r="BB18" s="409"/>
      <c r="BC18" s="409"/>
      <c r="BD18" s="409"/>
      <c r="BE18" s="409"/>
      <c r="BF18" s="409"/>
      <c r="BG18" s="409"/>
      <c r="BH18" s="409"/>
      <c r="BI18" s="409"/>
      <c r="BJ18" s="409"/>
      <c r="BK18" s="409"/>
      <c r="BL18" s="409"/>
      <c r="BM18" s="410"/>
      <c r="BN18" s="428">
        <v>9980237</v>
      </c>
      <c r="BO18" s="429"/>
      <c r="BP18" s="429"/>
      <c r="BQ18" s="429"/>
      <c r="BR18" s="429"/>
      <c r="BS18" s="429"/>
      <c r="BT18" s="429"/>
      <c r="BU18" s="430"/>
      <c r="BV18" s="428">
        <v>9932872</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c r="A19" s="187"/>
      <c r="B19" s="490" t="s">
        <v>156</v>
      </c>
      <c r="C19" s="491"/>
      <c r="D19" s="491"/>
      <c r="E19" s="492"/>
      <c r="F19" s="492"/>
      <c r="G19" s="492"/>
      <c r="H19" s="492"/>
      <c r="I19" s="492"/>
      <c r="J19" s="492"/>
      <c r="K19" s="492"/>
      <c r="L19" s="498">
        <v>1157</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157</v>
      </c>
      <c r="AZ19" s="409"/>
      <c r="BA19" s="409"/>
      <c r="BB19" s="409"/>
      <c r="BC19" s="409"/>
      <c r="BD19" s="409"/>
      <c r="BE19" s="409"/>
      <c r="BF19" s="409"/>
      <c r="BG19" s="409"/>
      <c r="BH19" s="409"/>
      <c r="BI19" s="409"/>
      <c r="BJ19" s="409"/>
      <c r="BK19" s="409"/>
      <c r="BL19" s="409"/>
      <c r="BM19" s="410"/>
      <c r="BN19" s="428">
        <v>12578354</v>
      </c>
      <c r="BO19" s="429"/>
      <c r="BP19" s="429"/>
      <c r="BQ19" s="429"/>
      <c r="BR19" s="429"/>
      <c r="BS19" s="429"/>
      <c r="BT19" s="429"/>
      <c r="BU19" s="430"/>
      <c r="BV19" s="428">
        <v>12247600</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c r="A20" s="187"/>
      <c r="B20" s="490" t="s">
        <v>158</v>
      </c>
      <c r="C20" s="491"/>
      <c r="D20" s="491"/>
      <c r="E20" s="492"/>
      <c r="F20" s="492"/>
      <c r="G20" s="492"/>
      <c r="H20" s="492"/>
      <c r="I20" s="492"/>
      <c r="J20" s="492"/>
      <c r="K20" s="492"/>
      <c r="L20" s="498">
        <v>17379</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c r="A21" s="187"/>
      <c r="B21" s="487" t="s">
        <v>159</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c r="A22" s="187"/>
      <c r="B22" s="457" t="s">
        <v>160</v>
      </c>
      <c r="C22" s="458"/>
      <c r="D22" s="459"/>
      <c r="E22" s="466" t="s">
        <v>1</v>
      </c>
      <c r="F22" s="441"/>
      <c r="G22" s="441"/>
      <c r="H22" s="441"/>
      <c r="I22" s="441"/>
      <c r="J22" s="441"/>
      <c r="K22" s="442"/>
      <c r="L22" s="466" t="s">
        <v>161</v>
      </c>
      <c r="M22" s="441"/>
      <c r="N22" s="441"/>
      <c r="O22" s="441"/>
      <c r="P22" s="442"/>
      <c r="Q22" s="451" t="s">
        <v>162</v>
      </c>
      <c r="R22" s="452"/>
      <c r="S22" s="452"/>
      <c r="T22" s="452"/>
      <c r="U22" s="452"/>
      <c r="V22" s="467"/>
      <c r="W22" s="469" t="s">
        <v>163</v>
      </c>
      <c r="X22" s="458"/>
      <c r="Y22" s="459"/>
      <c r="Z22" s="466" t="s">
        <v>1</v>
      </c>
      <c r="AA22" s="441"/>
      <c r="AB22" s="441"/>
      <c r="AC22" s="441"/>
      <c r="AD22" s="441"/>
      <c r="AE22" s="441"/>
      <c r="AF22" s="441"/>
      <c r="AG22" s="442"/>
      <c r="AH22" s="440" t="s">
        <v>164</v>
      </c>
      <c r="AI22" s="441"/>
      <c r="AJ22" s="441"/>
      <c r="AK22" s="441"/>
      <c r="AL22" s="442"/>
      <c r="AM22" s="440" t="s">
        <v>165</v>
      </c>
      <c r="AN22" s="446"/>
      <c r="AO22" s="446"/>
      <c r="AP22" s="446"/>
      <c r="AQ22" s="446"/>
      <c r="AR22" s="447"/>
      <c r="AS22" s="451" t="s">
        <v>162</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166</v>
      </c>
      <c r="AZ23" s="421"/>
      <c r="BA23" s="421"/>
      <c r="BB23" s="421"/>
      <c r="BC23" s="421"/>
      <c r="BD23" s="421"/>
      <c r="BE23" s="421"/>
      <c r="BF23" s="421"/>
      <c r="BG23" s="421"/>
      <c r="BH23" s="421"/>
      <c r="BI23" s="421"/>
      <c r="BJ23" s="421"/>
      <c r="BK23" s="421"/>
      <c r="BL23" s="421"/>
      <c r="BM23" s="422"/>
      <c r="BN23" s="428">
        <v>15077959</v>
      </c>
      <c r="BO23" s="429"/>
      <c r="BP23" s="429"/>
      <c r="BQ23" s="429"/>
      <c r="BR23" s="429"/>
      <c r="BS23" s="429"/>
      <c r="BT23" s="429"/>
      <c r="BU23" s="430"/>
      <c r="BV23" s="428">
        <v>15263681</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c r="A24" s="187"/>
      <c r="B24" s="460"/>
      <c r="C24" s="461"/>
      <c r="D24" s="462"/>
      <c r="E24" s="401" t="s">
        <v>167</v>
      </c>
      <c r="F24" s="402"/>
      <c r="G24" s="402"/>
      <c r="H24" s="402"/>
      <c r="I24" s="402"/>
      <c r="J24" s="402"/>
      <c r="K24" s="403"/>
      <c r="L24" s="404">
        <v>1</v>
      </c>
      <c r="M24" s="405"/>
      <c r="N24" s="405"/>
      <c r="O24" s="405"/>
      <c r="P24" s="406"/>
      <c r="Q24" s="404">
        <v>8800</v>
      </c>
      <c r="R24" s="405"/>
      <c r="S24" s="405"/>
      <c r="T24" s="405"/>
      <c r="U24" s="405"/>
      <c r="V24" s="406"/>
      <c r="W24" s="470"/>
      <c r="X24" s="461"/>
      <c r="Y24" s="462"/>
      <c r="Z24" s="401" t="s">
        <v>168</v>
      </c>
      <c r="AA24" s="402"/>
      <c r="AB24" s="402"/>
      <c r="AC24" s="402"/>
      <c r="AD24" s="402"/>
      <c r="AE24" s="402"/>
      <c r="AF24" s="402"/>
      <c r="AG24" s="403"/>
      <c r="AH24" s="404">
        <v>297</v>
      </c>
      <c r="AI24" s="405"/>
      <c r="AJ24" s="405"/>
      <c r="AK24" s="405"/>
      <c r="AL24" s="406"/>
      <c r="AM24" s="404">
        <v>954261</v>
      </c>
      <c r="AN24" s="405"/>
      <c r="AO24" s="405"/>
      <c r="AP24" s="405"/>
      <c r="AQ24" s="405"/>
      <c r="AR24" s="406"/>
      <c r="AS24" s="404">
        <v>3213</v>
      </c>
      <c r="AT24" s="405"/>
      <c r="AU24" s="405"/>
      <c r="AV24" s="405"/>
      <c r="AW24" s="405"/>
      <c r="AX24" s="407"/>
      <c r="AY24" s="395" t="s">
        <v>169</v>
      </c>
      <c r="AZ24" s="396"/>
      <c r="BA24" s="396"/>
      <c r="BB24" s="396"/>
      <c r="BC24" s="396"/>
      <c r="BD24" s="396"/>
      <c r="BE24" s="396"/>
      <c r="BF24" s="396"/>
      <c r="BG24" s="396"/>
      <c r="BH24" s="396"/>
      <c r="BI24" s="396"/>
      <c r="BJ24" s="396"/>
      <c r="BK24" s="396"/>
      <c r="BL24" s="396"/>
      <c r="BM24" s="397"/>
      <c r="BN24" s="428">
        <v>14697053</v>
      </c>
      <c r="BO24" s="429"/>
      <c r="BP24" s="429"/>
      <c r="BQ24" s="429"/>
      <c r="BR24" s="429"/>
      <c r="BS24" s="429"/>
      <c r="BT24" s="429"/>
      <c r="BU24" s="430"/>
      <c r="BV24" s="428">
        <v>15070711</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c r="A25" s="187"/>
      <c r="B25" s="460"/>
      <c r="C25" s="461"/>
      <c r="D25" s="462"/>
      <c r="E25" s="401" t="s">
        <v>170</v>
      </c>
      <c r="F25" s="402"/>
      <c r="G25" s="402"/>
      <c r="H25" s="402"/>
      <c r="I25" s="402"/>
      <c r="J25" s="402"/>
      <c r="K25" s="403"/>
      <c r="L25" s="404">
        <v>1</v>
      </c>
      <c r="M25" s="405"/>
      <c r="N25" s="405"/>
      <c r="O25" s="405"/>
      <c r="P25" s="406"/>
      <c r="Q25" s="404">
        <v>7100</v>
      </c>
      <c r="R25" s="405"/>
      <c r="S25" s="405"/>
      <c r="T25" s="405"/>
      <c r="U25" s="405"/>
      <c r="V25" s="406"/>
      <c r="W25" s="470"/>
      <c r="X25" s="461"/>
      <c r="Y25" s="462"/>
      <c r="Z25" s="401" t="s">
        <v>171</v>
      </c>
      <c r="AA25" s="402"/>
      <c r="AB25" s="402"/>
      <c r="AC25" s="402"/>
      <c r="AD25" s="402"/>
      <c r="AE25" s="402"/>
      <c r="AF25" s="402"/>
      <c r="AG25" s="403"/>
      <c r="AH25" s="404">
        <v>49</v>
      </c>
      <c r="AI25" s="405"/>
      <c r="AJ25" s="405"/>
      <c r="AK25" s="405"/>
      <c r="AL25" s="406"/>
      <c r="AM25" s="404">
        <v>145138</v>
      </c>
      <c r="AN25" s="405"/>
      <c r="AO25" s="405"/>
      <c r="AP25" s="405"/>
      <c r="AQ25" s="405"/>
      <c r="AR25" s="406"/>
      <c r="AS25" s="404">
        <v>2962</v>
      </c>
      <c r="AT25" s="405"/>
      <c r="AU25" s="405"/>
      <c r="AV25" s="405"/>
      <c r="AW25" s="405"/>
      <c r="AX25" s="407"/>
      <c r="AY25" s="420" t="s">
        <v>172</v>
      </c>
      <c r="AZ25" s="421"/>
      <c r="BA25" s="421"/>
      <c r="BB25" s="421"/>
      <c r="BC25" s="421"/>
      <c r="BD25" s="421"/>
      <c r="BE25" s="421"/>
      <c r="BF25" s="421"/>
      <c r="BG25" s="421"/>
      <c r="BH25" s="421"/>
      <c r="BI25" s="421"/>
      <c r="BJ25" s="421"/>
      <c r="BK25" s="421"/>
      <c r="BL25" s="421"/>
      <c r="BM25" s="422"/>
      <c r="BN25" s="423">
        <v>3020221</v>
      </c>
      <c r="BO25" s="424"/>
      <c r="BP25" s="424"/>
      <c r="BQ25" s="424"/>
      <c r="BR25" s="424"/>
      <c r="BS25" s="424"/>
      <c r="BT25" s="424"/>
      <c r="BU25" s="425"/>
      <c r="BV25" s="423">
        <v>2992816</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c r="A26" s="187"/>
      <c r="B26" s="460"/>
      <c r="C26" s="461"/>
      <c r="D26" s="462"/>
      <c r="E26" s="401" t="s">
        <v>173</v>
      </c>
      <c r="F26" s="402"/>
      <c r="G26" s="402"/>
      <c r="H26" s="402"/>
      <c r="I26" s="402"/>
      <c r="J26" s="402"/>
      <c r="K26" s="403"/>
      <c r="L26" s="404">
        <v>1</v>
      </c>
      <c r="M26" s="405"/>
      <c r="N26" s="405"/>
      <c r="O26" s="405"/>
      <c r="P26" s="406"/>
      <c r="Q26" s="404">
        <v>6300</v>
      </c>
      <c r="R26" s="405"/>
      <c r="S26" s="405"/>
      <c r="T26" s="405"/>
      <c r="U26" s="405"/>
      <c r="V26" s="406"/>
      <c r="W26" s="470"/>
      <c r="X26" s="461"/>
      <c r="Y26" s="462"/>
      <c r="Z26" s="401" t="s">
        <v>174</v>
      </c>
      <c r="AA26" s="483"/>
      <c r="AB26" s="483"/>
      <c r="AC26" s="483"/>
      <c r="AD26" s="483"/>
      <c r="AE26" s="483"/>
      <c r="AF26" s="483"/>
      <c r="AG26" s="484"/>
      <c r="AH26" s="404">
        <v>18</v>
      </c>
      <c r="AI26" s="405"/>
      <c r="AJ26" s="405"/>
      <c r="AK26" s="405"/>
      <c r="AL26" s="406"/>
      <c r="AM26" s="404">
        <v>65268</v>
      </c>
      <c r="AN26" s="405"/>
      <c r="AO26" s="405"/>
      <c r="AP26" s="405"/>
      <c r="AQ26" s="405"/>
      <c r="AR26" s="406"/>
      <c r="AS26" s="404">
        <v>3626</v>
      </c>
      <c r="AT26" s="405"/>
      <c r="AU26" s="405"/>
      <c r="AV26" s="405"/>
      <c r="AW26" s="405"/>
      <c r="AX26" s="407"/>
      <c r="AY26" s="437" t="s">
        <v>175</v>
      </c>
      <c r="AZ26" s="438"/>
      <c r="BA26" s="438"/>
      <c r="BB26" s="438"/>
      <c r="BC26" s="438"/>
      <c r="BD26" s="438"/>
      <c r="BE26" s="438"/>
      <c r="BF26" s="438"/>
      <c r="BG26" s="438"/>
      <c r="BH26" s="438"/>
      <c r="BI26" s="438"/>
      <c r="BJ26" s="438"/>
      <c r="BK26" s="438"/>
      <c r="BL26" s="438"/>
      <c r="BM26" s="439"/>
      <c r="BN26" s="428" t="s">
        <v>176</v>
      </c>
      <c r="BO26" s="429"/>
      <c r="BP26" s="429"/>
      <c r="BQ26" s="429"/>
      <c r="BR26" s="429"/>
      <c r="BS26" s="429"/>
      <c r="BT26" s="429"/>
      <c r="BU26" s="430"/>
      <c r="BV26" s="428" t="s">
        <v>176</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c r="A27" s="187"/>
      <c r="B27" s="460"/>
      <c r="C27" s="461"/>
      <c r="D27" s="462"/>
      <c r="E27" s="401" t="s">
        <v>177</v>
      </c>
      <c r="F27" s="402"/>
      <c r="G27" s="402"/>
      <c r="H27" s="402"/>
      <c r="I27" s="402"/>
      <c r="J27" s="402"/>
      <c r="K27" s="403"/>
      <c r="L27" s="404">
        <v>1</v>
      </c>
      <c r="M27" s="405"/>
      <c r="N27" s="405"/>
      <c r="O27" s="405"/>
      <c r="P27" s="406"/>
      <c r="Q27" s="404">
        <v>4520</v>
      </c>
      <c r="R27" s="405"/>
      <c r="S27" s="405"/>
      <c r="T27" s="405"/>
      <c r="U27" s="405"/>
      <c r="V27" s="406"/>
      <c r="W27" s="470"/>
      <c r="X27" s="461"/>
      <c r="Y27" s="462"/>
      <c r="Z27" s="401" t="s">
        <v>178</v>
      </c>
      <c r="AA27" s="402"/>
      <c r="AB27" s="402"/>
      <c r="AC27" s="402"/>
      <c r="AD27" s="402"/>
      <c r="AE27" s="402"/>
      <c r="AF27" s="402"/>
      <c r="AG27" s="403"/>
      <c r="AH27" s="404">
        <v>9</v>
      </c>
      <c r="AI27" s="405"/>
      <c r="AJ27" s="405"/>
      <c r="AK27" s="405"/>
      <c r="AL27" s="406"/>
      <c r="AM27" s="404">
        <v>28179</v>
      </c>
      <c r="AN27" s="405"/>
      <c r="AO27" s="405"/>
      <c r="AP27" s="405"/>
      <c r="AQ27" s="405"/>
      <c r="AR27" s="406"/>
      <c r="AS27" s="404">
        <v>3131</v>
      </c>
      <c r="AT27" s="405"/>
      <c r="AU27" s="405"/>
      <c r="AV27" s="405"/>
      <c r="AW27" s="405"/>
      <c r="AX27" s="407"/>
      <c r="AY27" s="434" t="s">
        <v>179</v>
      </c>
      <c r="AZ27" s="435"/>
      <c r="BA27" s="435"/>
      <c r="BB27" s="435"/>
      <c r="BC27" s="435"/>
      <c r="BD27" s="435"/>
      <c r="BE27" s="435"/>
      <c r="BF27" s="435"/>
      <c r="BG27" s="435"/>
      <c r="BH27" s="435"/>
      <c r="BI27" s="435"/>
      <c r="BJ27" s="435"/>
      <c r="BK27" s="435"/>
      <c r="BL27" s="435"/>
      <c r="BM27" s="436"/>
      <c r="BN27" s="431" t="s">
        <v>176</v>
      </c>
      <c r="BO27" s="432"/>
      <c r="BP27" s="432"/>
      <c r="BQ27" s="432"/>
      <c r="BR27" s="432"/>
      <c r="BS27" s="432"/>
      <c r="BT27" s="432"/>
      <c r="BU27" s="433"/>
      <c r="BV27" s="431" t="s">
        <v>176</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c r="A28" s="187"/>
      <c r="B28" s="460"/>
      <c r="C28" s="461"/>
      <c r="D28" s="462"/>
      <c r="E28" s="401" t="s">
        <v>180</v>
      </c>
      <c r="F28" s="402"/>
      <c r="G28" s="402"/>
      <c r="H28" s="402"/>
      <c r="I28" s="402"/>
      <c r="J28" s="402"/>
      <c r="K28" s="403"/>
      <c r="L28" s="404">
        <v>1</v>
      </c>
      <c r="M28" s="405"/>
      <c r="N28" s="405"/>
      <c r="O28" s="405"/>
      <c r="P28" s="406"/>
      <c r="Q28" s="404">
        <v>4040</v>
      </c>
      <c r="R28" s="405"/>
      <c r="S28" s="405"/>
      <c r="T28" s="405"/>
      <c r="U28" s="405"/>
      <c r="V28" s="406"/>
      <c r="W28" s="470"/>
      <c r="X28" s="461"/>
      <c r="Y28" s="462"/>
      <c r="Z28" s="401" t="s">
        <v>181</v>
      </c>
      <c r="AA28" s="402"/>
      <c r="AB28" s="402"/>
      <c r="AC28" s="402"/>
      <c r="AD28" s="402"/>
      <c r="AE28" s="402"/>
      <c r="AF28" s="402"/>
      <c r="AG28" s="403"/>
      <c r="AH28" s="404" t="s">
        <v>176</v>
      </c>
      <c r="AI28" s="405"/>
      <c r="AJ28" s="405"/>
      <c r="AK28" s="405"/>
      <c r="AL28" s="406"/>
      <c r="AM28" s="404" t="s">
        <v>176</v>
      </c>
      <c r="AN28" s="405"/>
      <c r="AO28" s="405"/>
      <c r="AP28" s="405"/>
      <c r="AQ28" s="405"/>
      <c r="AR28" s="406"/>
      <c r="AS28" s="404" t="s">
        <v>176</v>
      </c>
      <c r="AT28" s="405"/>
      <c r="AU28" s="405"/>
      <c r="AV28" s="405"/>
      <c r="AW28" s="405"/>
      <c r="AX28" s="407"/>
      <c r="AY28" s="411" t="s">
        <v>182</v>
      </c>
      <c r="AZ28" s="412"/>
      <c r="BA28" s="412"/>
      <c r="BB28" s="413"/>
      <c r="BC28" s="420" t="s">
        <v>48</v>
      </c>
      <c r="BD28" s="421"/>
      <c r="BE28" s="421"/>
      <c r="BF28" s="421"/>
      <c r="BG28" s="421"/>
      <c r="BH28" s="421"/>
      <c r="BI28" s="421"/>
      <c r="BJ28" s="421"/>
      <c r="BK28" s="421"/>
      <c r="BL28" s="421"/>
      <c r="BM28" s="422"/>
      <c r="BN28" s="423">
        <v>2285441</v>
      </c>
      <c r="BO28" s="424"/>
      <c r="BP28" s="424"/>
      <c r="BQ28" s="424"/>
      <c r="BR28" s="424"/>
      <c r="BS28" s="424"/>
      <c r="BT28" s="424"/>
      <c r="BU28" s="425"/>
      <c r="BV28" s="423">
        <v>2478620</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c r="A29" s="187"/>
      <c r="B29" s="460"/>
      <c r="C29" s="461"/>
      <c r="D29" s="462"/>
      <c r="E29" s="401" t="s">
        <v>183</v>
      </c>
      <c r="F29" s="402"/>
      <c r="G29" s="402"/>
      <c r="H29" s="402"/>
      <c r="I29" s="402"/>
      <c r="J29" s="402"/>
      <c r="K29" s="403"/>
      <c r="L29" s="404">
        <v>15</v>
      </c>
      <c r="M29" s="405"/>
      <c r="N29" s="405"/>
      <c r="O29" s="405"/>
      <c r="P29" s="406"/>
      <c r="Q29" s="404">
        <v>3850</v>
      </c>
      <c r="R29" s="405"/>
      <c r="S29" s="405"/>
      <c r="T29" s="405"/>
      <c r="U29" s="405"/>
      <c r="V29" s="406"/>
      <c r="W29" s="471"/>
      <c r="X29" s="472"/>
      <c r="Y29" s="473"/>
      <c r="Z29" s="401" t="s">
        <v>184</v>
      </c>
      <c r="AA29" s="402"/>
      <c r="AB29" s="402"/>
      <c r="AC29" s="402"/>
      <c r="AD29" s="402"/>
      <c r="AE29" s="402"/>
      <c r="AF29" s="402"/>
      <c r="AG29" s="403"/>
      <c r="AH29" s="404">
        <v>306</v>
      </c>
      <c r="AI29" s="405"/>
      <c r="AJ29" s="405"/>
      <c r="AK29" s="405"/>
      <c r="AL29" s="406"/>
      <c r="AM29" s="404">
        <v>982440</v>
      </c>
      <c r="AN29" s="405"/>
      <c r="AO29" s="405"/>
      <c r="AP29" s="405"/>
      <c r="AQ29" s="405"/>
      <c r="AR29" s="406"/>
      <c r="AS29" s="404">
        <v>3211</v>
      </c>
      <c r="AT29" s="405"/>
      <c r="AU29" s="405"/>
      <c r="AV29" s="405"/>
      <c r="AW29" s="405"/>
      <c r="AX29" s="407"/>
      <c r="AY29" s="414"/>
      <c r="AZ29" s="415"/>
      <c r="BA29" s="415"/>
      <c r="BB29" s="416"/>
      <c r="BC29" s="408" t="s">
        <v>185</v>
      </c>
      <c r="BD29" s="409"/>
      <c r="BE29" s="409"/>
      <c r="BF29" s="409"/>
      <c r="BG29" s="409"/>
      <c r="BH29" s="409"/>
      <c r="BI29" s="409"/>
      <c r="BJ29" s="409"/>
      <c r="BK29" s="409"/>
      <c r="BL29" s="409"/>
      <c r="BM29" s="410"/>
      <c r="BN29" s="428">
        <v>479304</v>
      </c>
      <c r="BO29" s="429"/>
      <c r="BP29" s="429"/>
      <c r="BQ29" s="429"/>
      <c r="BR29" s="429"/>
      <c r="BS29" s="429"/>
      <c r="BT29" s="429"/>
      <c r="BU29" s="430"/>
      <c r="BV29" s="428">
        <v>476322</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186</v>
      </c>
      <c r="X30" s="481"/>
      <c r="Y30" s="481"/>
      <c r="Z30" s="481"/>
      <c r="AA30" s="481"/>
      <c r="AB30" s="481"/>
      <c r="AC30" s="481"/>
      <c r="AD30" s="481"/>
      <c r="AE30" s="481"/>
      <c r="AF30" s="481"/>
      <c r="AG30" s="482"/>
      <c r="AH30" s="392">
        <v>99.6</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3372680</v>
      </c>
      <c r="BO30" s="432"/>
      <c r="BP30" s="432"/>
      <c r="BQ30" s="432"/>
      <c r="BR30" s="432"/>
      <c r="BS30" s="432"/>
      <c r="BT30" s="432"/>
      <c r="BU30" s="433"/>
      <c r="BV30" s="431">
        <v>3016364</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391" t="s">
        <v>193</v>
      </c>
      <c r="D33" s="391"/>
      <c r="E33" s="390" t="s">
        <v>194</v>
      </c>
      <c r="F33" s="390"/>
      <c r="G33" s="390"/>
      <c r="H33" s="390"/>
      <c r="I33" s="390"/>
      <c r="J33" s="390"/>
      <c r="K33" s="390"/>
      <c r="L33" s="390"/>
      <c r="M33" s="390"/>
      <c r="N33" s="390"/>
      <c r="O33" s="390"/>
      <c r="P33" s="390"/>
      <c r="Q33" s="390"/>
      <c r="R33" s="390"/>
      <c r="S33" s="390"/>
      <c r="T33" s="216"/>
      <c r="U33" s="391" t="s">
        <v>193</v>
      </c>
      <c r="V33" s="391"/>
      <c r="W33" s="390" t="s">
        <v>195</v>
      </c>
      <c r="X33" s="390"/>
      <c r="Y33" s="390"/>
      <c r="Z33" s="390"/>
      <c r="AA33" s="390"/>
      <c r="AB33" s="390"/>
      <c r="AC33" s="390"/>
      <c r="AD33" s="390"/>
      <c r="AE33" s="390"/>
      <c r="AF33" s="390"/>
      <c r="AG33" s="390"/>
      <c r="AH33" s="390"/>
      <c r="AI33" s="390"/>
      <c r="AJ33" s="390"/>
      <c r="AK33" s="390"/>
      <c r="AL33" s="216"/>
      <c r="AM33" s="391" t="s">
        <v>196</v>
      </c>
      <c r="AN33" s="391"/>
      <c r="AO33" s="390" t="s">
        <v>195</v>
      </c>
      <c r="AP33" s="390"/>
      <c r="AQ33" s="390"/>
      <c r="AR33" s="390"/>
      <c r="AS33" s="390"/>
      <c r="AT33" s="390"/>
      <c r="AU33" s="390"/>
      <c r="AV33" s="390"/>
      <c r="AW33" s="390"/>
      <c r="AX33" s="390"/>
      <c r="AY33" s="390"/>
      <c r="AZ33" s="390"/>
      <c r="BA33" s="390"/>
      <c r="BB33" s="390"/>
      <c r="BC33" s="390"/>
      <c r="BD33" s="217"/>
      <c r="BE33" s="390" t="s">
        <v>197</v>
      </c>
      <c r="BF33" s="390"/>
      <c r="BG33" s="390" t="s">
        <v>198</v>
      </c>
      <c r="BH33" s="390"/>
      <c r="BI33" s="390"/>
      <c r="BJ33" s="390"/>
      <c r="BK33" s="390"/>
      <c r="BL33" s="390"/>
      <c r="BM33" s="390"/>
      <c r="BN33" s="390"/>
      <c r="BO33" s="390"/>
      <c r="BP33" s="390"/>
      <c r="BQ33" s="390"/>
      <c r="BR33" s="390"/>
      <c r="BS33" s="390"/>
      <c r="BT33" s="390"/>
      <c r="BU33" s="390"/>
      <c r="BV33" s="217"/>
      <c r="BW33" s="391" t="s">
        <v>197</v>
      </c>
      <c r="BX33" s="391"/>
      <c r="BY33" s="390" t="s">
        <v>199</v>
      </c>
      <c r="BZ33" s="390"/>
      <c r="CA33" s="390"/>
      <c r="CB33" s="390"/>
      <c r="CC33" s="390"/>
      <c r="CD33" s="390"/>
      <c r="CE33" s="390"/>
      <c r="CF33" s="390"/>
      <c r="CG33" s="390"/>
      <c r="CH33" s="390"/>
      <c r="CI33" s="390"/>
      <c r="CJ33" s="390"/>
      <c r="CK33" s="390"/>
      <c r="CL33" s="390"/>
      <c r="CM33" s="390"/>
      <c r="CN33" s="216"/>
      <c r="CO33" s="391" t="s">
        <v>193</v>
      </c>
      <c r="CP33" s="391"/>
      <c r="CQ33" s="390" t="s">
        <v>200</v>
      </c>
      <c r="CR33" s="390"/>
      <c r="CS33" s="390"/>
      <c r="CT33" s="390"/>
      <c r="CU33" s="390"/>
      <c r="CV33" s="390"/>
      <c r="CW33" s="390"/>
      <c r="CX33" s="390"/>
      <c r="CY33" s="390"/>
      <c r="CZ33" s="390"/>
      <c r="DA33" s="390"/>
      <c r="DB33" s="390"/>
      <c r="DC33" s="390"/>
      <c r="DD33" s="390"/>
      <c r="DE33" s="390"/>
      <c r="DF33" s="216"/>
      <c r="DG33" s="389" t="s">
        <v>201</v>
      </c>
      <c r="DH33" s="389"/>
      <c r="DI33" s="218"/>
      <c r="DJ33" s="186"/>
      <c r="DK33" s="186"/>
      <c r="DL33" s="186"/>
      <c r="DM33" s="186"/>
      <c r="DN33" s="186"/>
      <c r="DO33" s="186"/>
    </row>
    <row r="34" spans="1:119" ht="32.25" customHeight="1">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4</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8</v>
      </c>
      <c r="AN34" s="387"/>
      <c r="AO34" s="386" t="str">
        <f>IF('各会計、関係団体の財政状況及び健全化判断比率'!B32="","",'各会計、関係団体の財政状況及び健全化判断比率'!B32)</f>
        <v>筑後市水道事業会計</v>
      </c>
      <c r="AP34" s="386"/>
      <c r="AQ34" s="386"/>
      <c r="AR34" s="386"/>
      <c r="AS34" s="386"/>
      <c r="AT34" s="386"/>
      <c r="AU34" s="386"/>
      <c r="AV34" s="386"/>
      <c r="AW34" s="386"/>
      <c r="AX34" s="386"/>
      <c r="AY34" s="386"/>
      <c r="AZ34" s="386"/>
      <c r="BA34" s="386"/>
      <c r="BB34" s="386"/>
      <c r="BC34" s="386"/>
      <c r="BD34" s="214"/>
      <c r="BE34" s="387" t="str">
        <f>IF(BG34="","",MAX(C34:D43,U34:V43,AM34:AN43)+1)</f>
        <v/>
      </c>
      <c r="BF34" s="387"/>
      <c r="BG34" s="386"/>
      <c r="BH34" s="386"/>
      <c r="BI34" s="386"/>
      <c r="BJ34" s="386"/>
      <c r="BK34" s="386"/>
      <c r="BL34" s="386"/>
      <c r="BM34" s="386"/>
      <c r="BN34" s="386"/>
      <c r="BO34" s="386"/>
      <c r="BP34" s="386"/>
      <c r="BQ34" s="386"/>
      <c r="BR34" s="386"/>
      <c r="BS34" s="386"/>
      <c r="BT34" s="386"/>
      <c r="BU34" s="386"/>
      <c r="BV34" s="214"/>
      <c r="BW34" s="387">
        <f>IF(BY34="","",MAX(C34:D43,U34:V43,AM34:AN43,BE34:BF43)+1)</f>
        <v>10</v>
      </c>
      <c r="BX34" s="387"/>
      <c r="BY34" s="386" t="str">
        <f>IF('各会計、関係団体の財政状況及び健全化判断比率'!B68="","",'各会計、関係団体の財政状況及び健全化判断比率'!B68)</f>
        <v>八女西部広域事務組合（一般会計）</v>
      </c>
      <c r="BZ34" s="386"/>
      <c r="CA34" s="386"/>
      <c r="CB34" s="386"/>
      <c r="CC34" s="386"/>
      <c r="CD34" s="386"/>
      <c r="CE34" s="386"/>
      <c r="CF34" s="386"/>
      <c r="CG34" s="386"/>
      <c r="CH34" s="386"/>
      <c r="CI34" s="386"/>
      <c r="CJ34" s="386"/>
      <c r="CK34" s="386"/>
      <c r="CL34" s="386"/>
      <c r="CM34" s="386"/>
      <c r="CN34" s="214"/>
      <c r="CO34" s="387">
        <f>IF(CQ34="","",MAX(C34:D43,U34:V43,AM34:AN43,BE34:BF43,BW34:BX43)+1)</f>
        <v>19</v>
      </c>
      <c r="CP34" s="387"/>
      <c r="CQ34" s="386" t="str">
        <f>IF('各会計、関係団体の財政状況及び健全化判断比率'!BS7="","",'各会計、関係団体の財政状況及び健全化判断比率'!BS7)</f>
        <v>筑後市文化振興公社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c r="A35" s="187"/>
      <c r="B35" s="213"/>
      <c r="C35" s="387">
        <f>IF(E35="","",C34+1)</f>
        <v>2</v>
      </c>
      <c r="D35" s="387"/>
      <c r="E35" s="386" t="str">
        <f>IF('各会計、関係団体の財政状況及び健全化判断比率'!B8="","",'各会計、関係団体の財政状況及び健全化判断比率'!B8)</f>
        <v>住宅新築資金等貸付特別会計</v>
      </c>
      <c r="F35" s="386"/>
      <c r="G35" s="386"/>
      <c r="H35" s="386"/>
      <c r="I35" s="386"/>
      <c r="J35" s="386"/>
      <c r="K35" s="386"/>
      <c r="L35" s="386"/>
      <c r="M35" s="386"/>
      <c r="N35" s="386"/>
      <c r="O35" s="386"/>
      <c r="P35" s="386"/>
      <c r="Q35" s="386"/>
      <c r="R35" s="386"/>
      <c r="S35" s="386"/>
      <c r="T35" s="214"/>
      <c r="U35" s="387">
        <f>IF(W35="","",U34+1)</f>
        <v>5</v>
      </c>
      <c r="V35" s="387"/>
      <c r="W35" s="386" t="str">
        <f>IF('各会計、関係団体の財政状況及び健全化判断比率'!B29="","",'各会計、関係団体の財政状況及び健全化判断比率'!B29)</f>
        <v>介護保険特別会計（保険事業勘定）</v>
      </c>
      <c r="X35" s="386"/>
      <c r="Y35" s="386"/>
      <c r="Z35" s="386"/>
      <c r="AA35" s="386"/>
      <c r="AB35" s="386"/>
      <c r="AC35" s="386"/>
      <c r="AD35" s="386"/>
      <c r="AE35" s="386"/>
      <c r="AF35" s="386"/>
      <c r="AG35" s="386"/>
      <c r="AH35" s="386"/>
      <c r="AI35" s="386"/>
      <c r="AJ35" s="386"/>
      <c r="AK35" s="386"/>
      <c r="AL35" s="214"/>
      <c r="AM35" s="387">
        <f t="shared" ref="AM35:AM43" si="0">IF(AO35="","",AM34+1)</f>
        <v>9</v>
      </c>
      <c r="AN35" s="387"/>
      <c r="AO35" s="386" t="str">
        <f>IF('各会計、関係団体の財政状況及び健全化判断比率'!B33="","",'各会計、関係団体の財政状況及び健全化判断比率'!B33)</f>
        <v>筑後市下水道事業会計</v>
      </c>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11</v>
      </c>
      <c r="BX35" s="387"/>
      <c r="BY35" s="386" t="str">
        <f>IF('各会計、関係団体の財政状況及び健全化判断比率'!B69="","",'各会計、関係団体の財政状況及び健全化判断比率'!B69)</f>
        <v>福岡県南広域水道企業団（用水供給事業会計）</v>
      </c>
      <c r="BZ35" s="386"/>
      <c r="CA35" s="386"/>
      <c r="CB35" s="386"/>
      <c r="CC35" s="386"/>
      <c r="CD35" s="386"/>
      <c r="CE35" s="386"/>
      <c r="CF35" s="386"/>
      <c r="CG35" s="386"/>
      <c r="CH35" s="386"/>
      <c r="CI35" s="386"/>
      <c r="CJ35" s="386"/>
      <c r="CK35" s="386"/>
      <c r="CL35" s="386"/>
      <c r="CM35" s="386"/>
      <c r="CN35" s="214"/>
      <c r="CO35" s="387">
        <f t="shared" ref="CO35:CO43" si="3">IF(CQ35="","",CO34+1)</f>
        <v>20</v>
      </c>
      <c r="CP35" s="387"/>
      <c r="CQ35" s="386" t="str">
        <f>IF('各会計、関係団体の財政状況及び健全化判断比率'!BS8="","",'各会計、関係団体の財政状況及び健全化判断比率'!BS8)</f>
        <v>筑後市土地開発公社</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〇</v>
      </c>
      <c r="DH35" s="388"/>
      <c r="DI35" s="218"/>
      <c r="DJ35" s="186"/>
      <c r="DK35" s="186"/>
      <c r="DL35" s="186"/>
      <c r="DM35" s="186"/>
      <c r="DN35" s="186"/>
      <c r="DO35" s="186"/>
    </row>
    <row r="36" spans="1:119" ht="32.25" customHeight="1">
      <c r="A36" s="187"/>
      <c r="B36" s="213"/>
      <c r="C36" s="387">
        <f>IF(E36="","",C35+1)</f>
        <v>3</v>
      </c>
      <c r="D36" s="387"/>
      <c r="E36" s="386" t="str">
        <f>IF('各会計、関係団体の財政状況及び健全化判断比率'!B9="","",'各会計、関係団体の財政状況及び健全化判断比率'!B9)</f>
        <v>地方独立行政法人筑後市立病院貸付特別会計</v>
      </c>
      <c r="F36" s="386"/>
      <c r="G36" s="386"/>
      <c r="H36" s="386"/>
      <c r="I36" s="386"/>
      <c r="J36" s="386"/>
      <c r="K36" s="386"/>
      <c r="L36" s="386"/>
      <c r="M36" s="386"/>
      <c r="N36" s="386"/>
      <c r="O36" s="386"/>
      <c r="P36" s="386"/>
      <c r="Q36" s="386"/>
      <c r="R36" s="386"/>
      <c r="S36" s="386"/>
      <c r="T36" s="214"/>
      <c r="U36" s="387">
        <f t="shared" ref="U36:U43" si="4">IF(W36="","",U35+1)</f>
        <v>6</v>
      </c>
      <c r="V36" s="387"/>
      <c r="W36" s="386" t="str">
        <f>IF('各会計、関係団体の財政状況及び健全化判断比率'!B30="","",'各会計、関係団体の財政状況及び健全化判断比率'!B30)</f>
        <v>介護保険特別会計（地域包括支援センター事業勘定）</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12</v>
      </c>
      <c r="BX36" s="387"/>
      <c r="BY36" s="386" t="str">
        <f>IF('各会計、関係団体の財政状況及び健全化判断比率'!B70="","",'各会計、関係団体の財政状況及び健全化判断比率'!B70)</f>
        <v>花宗用水組合（一般会計）</v>
      </c>
      <c r="BZ36" s="386"/>
      <c r="CA36" s="386"/>
      <c r="CB36" s="386"/>
      <c r="CC36" s="386"/>
      <c r="CD36" s="386"/>
      <c r="CE36" s="386"/>
      <c r="CF36" s="386"/>
      <c r="CG36" s="386"/>
      <c r="CH36" s="386"/>
      <c r="CI36" s="386"/>
      <c r="CJ36" s="386"/>
      <c r="CK36" s="386"/>
      <c r="CL36" s="386"/>
      <c r="CM36" s="386"/>
      <c r="CN36" s="214"/>
      <c r="CO36" s="387">
        <f t="shared" si="3"/>
        <v>21</v>
      </c>
      <c r="CP36" s="387"/>
      <c r="CQ36" s="386" t="str">
        <f>IF('各会計、関係団体の財政状況及び健全化判断比率'!BS9="","",'各会計、関係団体の財政状況及び健全化判断比率'!BS9)</f>
        <v>独立行政法人筑後市立病院</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〇</v>
      </c>
      <c r="DH36" s="388"/>
      <c r="DI36" s="218"/>
      <c r="DJ36" s="186"/>
      <c r="DK36" s="186"/>
      <c r="DL36" s="186"/>
      <c r="DM36" s="186"/>
      <c r="DN36" s="186"/>
      <c r="DO36" s="186"/>
    </row>
    <row r="37" spans="1:119" ht="32.25" customHeight="1">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7</v>
      </c>
      <c r="V37" s="387"/>
      <c r="W37" s="386" t="str">
        <f>IF('各会計、関係団体の財政状況及び健全化判断比率'!B31="","",'各会計、関係団体の財政状況及び健全化判断比率'!B31)</f>
        <v>後期高齢者医療特別会計</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13</v>
      </c>
      <c r="BX37" s="387"/>
      <c r="BY37" s="386" t="str">
        <f>IF('各会計、関係団体の財政状況及び健全化判断比率'!B71="","",'各会計、関係団体の財政状況及び健全化判断比率'!B71)</f>
        <v>山の井用水組合（一般会計）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14</v>
      </c>
      <c r="BX38" s="387"/>
      <c r="BY38" s="386" t="str">
        <f>IF('各会計、関係団体の財政状況及び健全化判断比率'!B72="","",'各会計、関係団体の財政状況及び健全化判断比率'!B72)</f>
        <v>福岡県自治振興組合（一般会計）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15</v>
      </c>
      <c r="BX39" s="387"/>
      <c r="BY39" s="386" t="str">
        <f>IF('各会計、関係団体の財政状況及び健全化判断比率'!B73="","",'各会計、関係団体の財政状況及び健全化判断比率'!B73)</f>
        <v>福岡県自治振興組合（公文書館事業特別会計）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16</v>
      </c>
      <c r="BX40" s="387"/>
      <c r="BY40" s="386" t="str">
        <f>IF('各会計、関係団体の財政状況及び健全化判断比率'!B74="","",'各会計、関係団体の財政状況及び健全化判断比率'!B74)</f>
        <v>福岡県市町村消防団員等公務災害補償組合（一般会計）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17</v>
      </c>
      <c r="BX41" s="387"/>
      <c r="BY41" s="386" t="str">
        <f>IF('各会計、関係団体の財政状況及び健全化判断比率'!B75="","",'各会計、関係団体の財政状況及び健全化判断比率'!B75)</f>
        <v>福岡県後期高齢者医療広域連合（一般会計）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18</v>
      </c>
      <c r="BX42" s="387"/>
      <c r="BY42" s="386" t="str">
        <f>IF('各会計、関係団体の財政状況及び健全化判断比率'!B76="","",'各会計、関係団体の財政状況及び健全化判断比率'!B76)</f>
        <v>福岡県後期高齢者医療広域連合（後期高齢者医療特別会計）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206</v>
      </c>
    </row>
    <row r="50" spans="5:5">
      <c r="E50" s="188" t="s">
        <v>207</v>
      </c>
    </row>
    <row r="51" spans="5:5">
      <c r="E51" s="188" t="s">
        <v>208</v>
      </c>
    </row>
    <row r="52" spans="5:5">
      <c r="E52" s="188" t="s">
        <v>209</v>
      </c>
    </row>
    <row r="53" spans="5:5"/>
    <row r="54" spans="5:5"/>
    <row r="55" spans="5:5"/>
    <row r="56" spans="5:5"/>
  </sheetData>
  <sheetProtection algorithmName="SHA-512" hashValue="ao21Y6T8Q6xy3ObIu3VJgUVe84TUrSivVku+p2wIKGoWsdadr8Fmt3TcEEhHp9qBi1CmU0Ic8rWTaZ1PDIqMwg==" saltValue="ixAELMBGSyAeN1f93CRdz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c r="A34" s="22"/>
      <c r="B34" s="31"/>
      <c r="C34" s="1210" t="s">
        <v>551</v>
      </c>
      <c r="D34" s="1210"/>
      <c r="E34" s="1211"/>
      <c r="F34" s="32" t="s">
        <v>552</v>
      </c>
      <c r="G34" s="33" t="s">
        <v>553</v>
      </c>
      <c r="H34" s="33" t="s">
        <v>554</v>
      </c>
      <c r="I34" s="33" t="s">
        <v>555</v>
      </c>
      <c r="J34" s="34" t="s">
        <v>556</v>
      </c>
      <c r="K34" s="22"/>
      <c r="L34" s="22"/>
      <c r="M34" s="22"/>
      <c r="N34" s="22"/>
      <c r="O34" s="22"/>
      <c r="P34" s="22"/>
    </row>
    <row r="35" spans="1:16" ht="39" customHeight="1">
      <c r="A35" s="22"/>
      <c r="B35" s="35"/>
      <c r="C35" s="1204" t="s">
        <v>557</v>
      </c>
      <c r="D35" s="1205"/>
      <c r="E35" s="1206"/>
      <c r="F35" s="36">
        <v>22.01</v>
      </c>
      <c r="G35" s="37">
        <v>22.88</v>
      </c>
      <c r="H35" s="37">
        <v>24.35</v>
      </c>
      <c r="I35" s="37">
        <v>21.69</v>
      </c>
      <c r="J35" s="38">
        <v>18.53</v>
      </c>
      <c r="K35" s="22"/>
      <c r="L35" s="22"/>
      <c r="M35" s="22"/>
      <c r="N35" s="22"/>
      <c r="O35" s="22"/>
      <c r="P35" s="22"/>
    </row>
    <row r="36" spans="1:16" ht="39" customHeight="1">
      <c r="A36" s="22"/>
      <c r="B36" s="35"/>
      <c r="C36" s="1204" t="s">
        <v>558</v>
      </c>
      <c r="D36" s="1205"/>
      <c r="E36" s="1206"/>
      <c r="F36" s="36">
        <v>5.81</v>
      </c>
      <c r="G36" s="37">
        <v>3.5</v>
      </c>
      <c r="H36" s="37">
        <v>4.12</v>
      </c>
      <c r="I36" s="37">
        <v>6.03</v>
      </c>
      <c r="J36" s="38">
        <v>7.67</v>
      </c>
      <c r="K36" s="22"/>
      <c r="L36" s="22"/>
      <c r="M36" s="22"/>
      <c r="N36" s="22"/>
      <c r="O36" s="22"/>
      <c r="P36" s="22"/>
    </row>
    <row r="37" spans="1:16" ht="39" customHeight="1">
      <c r="A37" s="22"/>
      <c r="B37" s="35"/>
      <c r="C37" s="1204" t="s">
        <v>559</v>
      </c>
      <c r="D37" s="1205"/>
      <c r="E37" s="1206"/>
      <c r="F37" s="36">
        <v>1.2</v>
      </c>
      <c r="G37" s="37">
        <v>1.6</v>
      </c>
      <c r="H37" s="37">
        <v>1.25</v>
      </c>
      <c r="I37" s="37">
        <v>1.83</v>
      </c>
      <c r="J37" s="38">
        <v>2.16</v>
      </c>
      <c r="K37" s="22"/>
      <c r="L37" s="22"/>
      <c r="M37" s="22"/>
      <c r="N37" s="22"/>
      <c r="O37" s="22"/>
      <c r="P37" s="22"/>
    </row>
    <row r="38" spans="1:16" ht="39" customHeight="1">
      <c r="A38" s="22"/>
      <c r="B38" s="35"/>
      <c r="C38" s="1204" t="s">
        <v>560</v>
      </c>
      <c r="D38" s="1205"/>
      <c r="E38" s="1206"/>
      <c r="F38" s="36" t="s">
        <v>516</v>
      </c>
      <c r="G38" s="37" t="s">
        <v>516</v>
      </c>
      <c r="H38" s="37" t="s">
        <v>516</v>
      </c>
      <c r="I38" s="37" t="s">
        <v>516</v>
      </c>
      <c r="J38" s="38">
        <v>0.53</v>
      </c>
      <c r="K38" s="22"/>
      <c r="L38" s="22"/>
      <c r="M38" s="22"/>
      <c r="N38" s="22"/>
      <c r="O38" s="22"/>
      <c r="P38" s="22"/>
    </row>
    <row r="39" spans="1:16" ht="39" customHeight="1">
      <c r="A39" s="22"/>
      <c r="B39" s="35"/>
      <c r="C39" s="1204" t="s">
        <v>561</v>
      </c>
      <c r="D39" s="1205"/>
      <c r="E39" s="1206"/>
      <c r="F39" s="36" t="s">
        <v>562</v>
      </c>
      <c r="G39" s="37" t="s">
        <v>563</v>
      </c>
      <c r="H39" s="37">
        <v>0.32</v>
      </c>
      <c r="I39" s="37">
        <v>0.72</v>
      </c>
      <c r="J39" s="38">
        <v>0.1</v>
      </c>
      <c r="K39" s="22"/>
      <c r="L39" s="22"/>
      <c r="M39" s="22"/>
      <c r="N39" s="22"/>
      <c r="O39" s="22"/>
      <c r="P39" s="22"/>
    </row>
    <row r="40" spans="1:16" ht="39" customHeight="1">
      <c r="A40" s="22"/>
      <c r="B40" s="35"/>
      <c r="C40" s="1204" t="s">
        <v>564</v>
      </c>
      <c r="D40" s="1205"/>
      <c r="E40" s="1206"/>
      <c r="F40" s="36">
        <v>0.38</v>
      </c>
      <c r="G40" s="37">
        <v>0.36</v>
      </c>
      <c r="H40" s="37">
        <v>0.25</v>
      </c>
      <c r="I40" s="37">
        <v>0.09</v>
      </c>
      <c r="J40" s="38">
        <v>0.02</v>
      </c>
      <c r="K40" s="22"/>
      <c r="L40" s="22"/>
      <c r="M40" s="22"/>
      <c r="N40" s="22"/>
      <c r="O40" s="22"/>
      <c r="P40" s="22"/>
    </row>
    <row r="41" spans="1:16" ht="39" customHeight="1">
      <c r="A41" s="22"/>
      <c r="B41" s="35"/>
      <c r="C41" s="1204" t="s">
        <v>565</v>
      </c>
      <c r="D41" s="1205"/>
      <c r="E41" s="1206"/>
      <c r="F41" s="36">
        <v>0.05</v>
      </c>
      <c r="G41" s="37">
        <v>0</v>
      </c>
      <c r="H41" s="37">
        <v>0.03</v>
      </c>
      <c r="I41" s="37">
        <v>0.02</v>
      </c>
      <c r="J41" s="38">
        <v>0.02</v>
      </c>
      <c r="K41" s="22"/>
      <c r="L41" s="22"/>
      <c r="M41" s="22"/>
      <c r="N41" s="22"/>
      <c r="O41" s="22"/>
      <c r="P41" s="22"/>
    </row>
    <row r="42" spans="1:16" ht="39" customHeight="1">
      <c r="A42" s="22"/>
      <c r="B42" s="39"/>
      <c r="C42" s="1204" t="s">
        <v>566</v>
      </c>
      <c r="D42" s="1205"/>
      <c r="E42" s="1206"/>
      <c r="F42" s="36" t="s">
        <v>516</v>
      </c>
      <c r="G42" s="37" t="s">
        <v>516</v>
      </c>
      <c r="H42" s="37" t="s">
        <v>516</v>
      </c>
      <c r="I42" s="37" t="s">
        <v>516</v>
      </c>
      <c r="J42" s="38" t="s">
        <v>516</v>
      </c>
      <c r="K42" s="22"/>
      <c r="L42" s="22"/>
      <c r="M42" s="22"/>
      <c r="N42" s="22"/>
      <c r="O42" s="22"/>
      <c r="P42" s="22"/>
    </row>
    <row r="43" spans="1:16" ht="39" customHeight="1" thickBot="1">
      <c r="A43" s="22"/>
      <c r="B43" s="40"/>
      <c r="C43" s="1207" t="s">
        <v>567</v>
      </c>
      <c r="D43" s="1208"/>
      <c r="E43" s="1209"/>
      <c r="F43" s="41">
        <v>0.01</v>
      </c>
      <c r="G43" s="42">
        <v>0.01</v>
      </c>
      <c r="H43" s="42">
        <v>0.01</v>
      </c>
      <c r="I43" s="42">
        <v>0.01</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i2lv3hPSFnxXGV3lRtqXpUacKow0gtjTK3jVlBTYqSGiaUGqMwFbrrDAbTqC07PQZOYtDmgWsq2lzyqU0MxJQ==" saltValue="wXAgoAee64qE+hZpwjEp9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c r="A45" s="48"/>
      <c r="B45" s="1230" t="s">
        <v>11</v>
      </c>
      <c r="C45" s="1231"/>
      <c r="D45" s="58"/>
      <c r="E45" s="1236" t="s">
        <v>12</v>
      </c>
      <c r="F45" s="1236"/>
      <c r="G45" s="1236"/>
      <c r="H45" s="1236"/>
      <c r="I45" s="1236"/>
      <c r="J45" s="1237"/>
      <c r="K45" s="59">
        <v>1785</v>
      </c>
      <c r="L45" s="60">
        <v>1747</v>
      </c>
      <c r="M45" s="60">
        <v>1761</v>
      </c>
      <c r="N45" s="60">
        <v>1680</v>
      </c>
      <c r="O45" s="61">
        <v>1683</v>
      </c>
      <c r="P45" s="48"/>
      <c r="Q45" s="48"/>
      <c r="R45" s="48"/>
      <c r="S45" s="48"/>
      <c r="T45" s="48"/>
      <c r="U45" s="48"/>
    </row>
    <row r="46" spans="1:21" ht="30.75" customHeight="1">
      <c r="A46" s="48"/>
      <c r="B46" s="1232"/>
      <c r="C46" s="1233"/>
      <c r="D46" s="62"/>
      <c r="E46" s="1214" t="s">
        <v>13</v>
      </c>
      <c r="F46" s="1214"/>
      <c r="G46" s="1214"/>
      <c r="H46" s="1214"/>
      <c r="I46" s="1214"/>
      <c r="J46" s="1215"/>
      <c r="K46" s="63" t="s">
        <v>516</v>
      </c>
      <c r="L46" s="64" t="s">
        <v>516</v>
      </c>
      <c r="M46" s="64" t="s">
        <v>516</v>
      </c>
      <c r="N46" s="64" t="s">
        <v>516</v>
      </c>
      <c r="O46" s="65" t="s">
        <v>516</v>
      </c>
      <c r="P46" s="48"/>
      <c r="Q46" s="48"/>
      <c r="R46" s="48"/>
      <c r="S46" s="48"/>
      <c r="T46" s="48"/>
      <c r="U46" s="48"/>
    </row>
    <row r="47" spans="1:21" ht="30.75" customHeight="1">
      <c r="A47" s="48"/>
      <c r="B47" s="1232"/>
      <c r="C47" s="1233"/>
      <c r="D47" s="62"/>
      <c r="E47" s="1214" t="s">
        <v>14</v>
      </c>
      <c r="F47" s="1214"/>
      <c r="G47" s="1214"/>
      <c r="H47" s="1214"/>
      <c r="I47" s="1214"/>
      <c r="J47" s="1215"/>
      <c r="K47" s="63" t="s">
        <v>516</v>
      </c>
      <c r="L47" s="64" t="s">
        <v>516</v>
      </c>
      <c r="M47" s="64" t="s">
        <v>516</v>
      </c>
      <c r="N47" s="64" t="s">
        <v>516</v>
      </c>
      <c r="O47" s="65" t="s">
        <v>516</v>
      </c>
      <c r="P47" s="48"/>
      <c r="Q47" s="48"/>
      <c r="R47" s="48"/>
      <c r="S47" s="48"/>
      <c r="T47" s="48"/>
      <c r="U47" s="48"/>
    </row>
    <row r="48" spans="1:21" ht="30.75" customHeight="1">
      <c r="A48" s="48"/>
      <c r="B48" s="1232"/>
      <c r="C48" s="1233"/>
      <c r="D48" s="62"/>
      <c r="E48" s="1214" t="s">
        <v>15</v>
      </c>
      <c r="F48" s="1214"/>
      <c r="G48" s="1214"/>
      <c r="H48" s="1214"/>
      <c r="I48" s="1214"/>
      <c r="J48" s="1215"/>
      <c r="K48" s="63">
        <v>375</v>
      </c>
      <c r="L48" s="64">
        <v>386</v>
      </c>
      <c r="M48" s="64">
        <v>394</v>
      </c>
      <c r="N48" s="64">
        <v>387</v>
      </c>
      <c r="O48" s="65">
        <v>401</v>
      </c>
      <c r="P48" s="48"/>
      <c r="Q48" s="48"/>
      <c r="R48" s="48"/>
      <c r="S48" s="48"/>
      <c r="T48" s="48"/>
      <c r="U48" s="48"/>
    </row>
    <row r="49" spans="1:21" ht="30.75" customHeight="1">
      <c r="A49" s="48"/>
      <c r="B49" s="1232"/>
      <c r="C49" s="1233"/>
      <c r="D49" s="62"/>
      <c r="E49" s="1214" t="s">
        <v>16</v>
      </c>
      <c r="F49" s="1214"/>
      <c r="G49" s="1214"/>
      <c r="H49" s="1214"/>
      <c r="I49" s="1214"/>
      <c r="J49" s="1215"/>
      <c r="K49" s="63">
        <v>21</v>
      </c>
      <c r="L49" s="64">
        <v>21</v>
      </c>
      <c r="M49" s="64">
        <v>47</v>
      </c>
      <c r="N49" s="64">
        <v>83</v>
      </c>
      <c r="O49" s="65">
        <v>83</v>
      </c>
      <c r="P49" s="48"/>
      <c r="Q49" s="48"/>
      <c r="R49" s="48"/>
      <c r="S49" s="48"/>
      <c r="T49" s="48"/>
      <c r="U49" s="48"/>
    </row>
    <row r="50" spans="1:21" ht="30.75" customHeight="1">
      <c r="A50" s="48"/>
      <c r="B50" s="1232"/>
      <c r="C50" s="1233"/>
      <c r="D50" s="62"/>
      <c r="E50" s="1214" t="s">
        <v>17</v>
      </c>
      <c r="F50" s="1214"/>
      <c r="G50" s="1214"/>
      <c r="H50" s="1214"/>
      <c r="I50" s="1214"/>
      <c r="J50" s="1215"/>
      <c r="K50" s="63">
        <v>147</v>
      </c>
      <c r="L50" s="64">
        <v>95</v>
      </c>
      <c r="M50" s="64">
        <v>94</v>
      </c>
      <c r="N50" s="64">
        <v>62</v>
      </c>
      <c r="O50" s="65">
        <v>62</v>
      </c>
      <c r="P50" s="48"/>
      <c r="Q50" s="48"/>
      <c r="R50" s="48"/>
      <c r="S50" s="48"/>
      <c r="T50" s="48"/>
      <c r="U50" s="48"/>
    </row>
    <row r="51" spans="1:21" ht="30.75" customHeight="1">
      <c r="A51" s="48"/>
      <c r="B51" s="1234"/>
      <c r="C51" s="1235"/>
      <c r="D51" s="66"/>
      <c r="E51" s="1214" t="s">
        <v>18</v>
      </c>
      <c r="F51" s="1214"/>
      <c r="G51" s="1214"/>
      <c r="H51" s="1214"/>
      <c r="I51" s="1214"/>
      <c r="J51" s="1215"/>
      <c r="K51" s="63" t="s">
        <v>516</v>
      </c>
      <c r="L51" s="64">
        <v>0</v>
      </c>
      <c r="M51" s="64" t="s">
        <v>516</v>
      </c>
      <c r="N51" s="64" t="s">
        <v>516</v>
      </c>
      <c r="O51" s="65" t="s">
        <v>516</v>
      </c>
      <c r="P51" s="48"/>
      <c r="Q51" s="48"/>
      <c r="R51" s="48"/>
      <c r="S51" s="48"/>
      <c r="T51" s="48"/>
      <c r="U51" s="48"/>
    </row>
    <row r="52" spans="1:21" ht="30.75" customHeight="1">
      <c r="A52" s="48"/>
      <c r="B52" s="1212" t="s">
        <v>19</v>
      </c>
      <c r="C52" s="1213"/>
      <c r="D52" s="66"/>
      <c r="E52" s="1214" t="s">
        <v>20</v>
      </c>
      <c r="F52" s="1214"/>
      <c r="G52" s="1214"/>
      <c r="H52" s="1214"/>
      <c r="I52" s="1214"/>
      <c r="J52" s="1215"/>
      <c r="K52" s="63">
        <v>1705</v>
      </c>
      <c r="L52" s="64">
        <v>1686</v>
      </c>
      <c r="M52" s="64">
        <v>1617</v>
      </c>
      <c r="N52" s="64">
        <v>1529</v>
      </c>
      <c r="O52" s="65">
        <v>1484</v>
      </c>
      <c r="P52" s="48"/>
      <c r="Q52" s="48"/>
      <c r="R52" s="48"/>
      <c r="S52" s="48"/>
      <c r="T52" s="48"/>
      <c r="U52" s="48"/>
    </row>
    <row r="53" spans="1:21" ht="30.75" customHeight="1" thickBot="1">
      <c r="A53" s="48"/>
      <c r="B53" s="1216" t="s">
        <v>21</v>
      </c>
      <c r="C53" s="1217"/>
      <c r="D53" s="67"/>
      <c r="E53" s="1218" t="s">
        <v>22</v>
      </c>
      <c r="F53" s="1218"/>
      <c r="G53" s="1218"/>
      <c r="H53" s="1218"/>
      <c r="I53" s="1218"/>
      <c r="J53" s="1219"/>
      <c r="K53" s="68">
        <v>623</v>
      </c>
      <c r="L53" s="69">
        <v>563</v>
      </c>
      <c r="M53" s="69">
        <v>679</v>
      </c>
      <c r="N53" s="69">
        <v>683</v>
      </c>
      <c r="O53" s="70">
        <v>745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c r="B57" s="1220" t="s">
        <v>25</v>
      </c>
      <c r="C57" s="1221"/>
      <c r="D57" s="1224" t="s">
        <v>26</v>
      </c>
      <c r="E57" s="1225"/>
      <c r="F57" s="1225"/>
      <c r="G57" s="1225"/>
      <c r="H57" s="1225"/>
      <c r="I57" s="1225"/>
      <c r="J57" s="1226"/>
      <c r="K57" s="83" t="s">
        <v>588</v>
      </c>
      <c r="L57" s="84" t="s">
        <v>588</v>
      </c>
      <c r="M57" s="84" t="s">
        <v>588</v>
      </c>
      <c r="N57" s="84" t="s">
        <v>588</v>
      </c>
      <c r="O57" s="85" t="s">
        <v>588</v>
      </c>
    </row>
    <row r="58" spans="1:21" ht="31.5" customHeight="1" thickBot="1">
      <c r="B58" s="1222"/>
      <c r="C58" s="1223"/>
      <c r="D58" s="1227" t="s">
        <v>27</v>
      </c>
      <c r="E58" s="1228"/>
      <c r="F58" s="1228"/>
      <c r="G58" s="1228"/>
      <c r="H58" s="1228"/>
      <c r="I58" s="1228"/>
      <c r="J58" s="1229"/>
      <c r="K58" s="86" t="s">
        <v>588</v>
      </c>
      <c r="L58" s="87" t="s">
        <v>588</v>
      </c>
      <c r="M58" s="87" t="s">
        <v>588</v>
      </c>
      <c r="N58" s="87" t="s">
        <v>588</v>
      </c>
      <c r="O58" s="88" t="s">
        <v>588</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Gn4CPqxHAXZfzUI4k+CSUERDHOEU73j2CYYHKz+HATiLxXI3PLbgIv27mTkDQlIYeNTPYPU/j9hhiwIPETdEA==" saltValue="CMrUZUuxer0uPIM6/TJBm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543</v>
      </c>
      <c r="J40" s="100" t="s">
        <v>544</v>
      </c>
      <c r="K40" s="100" t="s">
        <v>545</v>
      </c>
      <c r="L40" s="100" t="s">
        <v>546</v>
      </c>
      <c r="M40" s="101" t="s">
        <v>547</v>
      </c>
    </row>
    <row r="41" spans="2:13" ht="27.75" customHeight="1">
      <c r="B41" s="1250" t="s">
        <v>30</v>
      </c>
      <c r="C41" s="1251"/>
      <c r="D41" s="102"/>
      <c r="E41" s="1252" t="s">
        <v>31</v>
      </c>
      <c r="F41" s="1252"/>
      <c r="G41" s="1252"/>
      <c r="H41" s="1253"/>
      <c r="I41" s="103">
        <v>18033</v>
      </c>
      <c r="J41" s="104">
        <v>18064</v>
      </c>
      <c r="K41" s="104">
        <v>17640</v>
      </c>
      <c r="L41" s="104">
        <v>17755</v>
      </c>
      <c r="M41" s="105">
        <v>17323</v>
      </c>
    </row>
    <row r="42" spans="2:13" ht="27.75" customHeight="1">
      <c r="B42" s="1240"/>
      <c r="C42" s="1241"/>
      <c r="D42" s="106"/>
      <c r="E42" s="1244" t="s">
        <v>32</v>
      </c>
      <c r="F42" s="1244"/>
      <c r="G42" s="1244"/>
      <c r="H42" s="1245"/>
      <c r="I42" s="107">
        <v>984</v>
      </c>
      <c r="J42" s="108">
        <v>889</v>
      </c>
      <c r="K42" s="108">
        <v>792</v>
      </c>
      <c r="L42" s="108">
        <v>725</v>
      </c>
      <c r="M42" s="109">
        <v>735</v>
      </c>
    </row>
    <row r="43" spans="2:13" ht="27.75" customHeight="1">
      <c r="B43" s="1240"/>
      <c r="C43" s="1241"/>
      <c r="D43" s="106"/>
      <c r="E43" s="1244" t="s">
        <v>33</v>
      </c>
      <c r="F43" s="1244"/>
      <c r="G43" s="1244"/>
      <c r="H43" s="1245"/>
      <c r="I43" s="107">
        <v>6109</v>
      </c>
      <c r="J43" s="108">
        <v>6088</v>
      </c>
      <c r="K43" s="108">
        <v>5963</v>
      </c>
      <c r="L43" s="108">
        <v>5786</v>
      </c>
      <c r="M43" s="109">
        <v>5570</v>
      </c>
    </row>
    <row r="44" spans="2:13" ht="27.75" customHeight="1">
      <c r="B44" s="1240"/>
      <c r="C44" s="1241"/>
      <c r="D44" s="106"/>
      <c r="E44" s="1244" t="s">
        <v>34</v>
      </c>
      <c r="F44" s="1244"/>
      <c r="G44" s="1244"/>
      <c r="H44" s="1245"/>
      <c r="I44" s="107">
        <v>176</v>
      </c>
      <c r="J44" s="108">
        <v>416</v>
      </c>
      <c r="K44" s="108">
        <v>737</v>
      </c>
      <c r="L44" s="108">
        <v>657</v>
      </c>
      <c r="M44" s="109">
        <v>576</v>
      </c>
    </row>
    <row r="45" spans="2:13" ht="27.75" customHeight="1">
      <c r="B45" s="1240"/>
      <c r="C45" s="1241"/>
      <c r="D45" s="106"/>
      <c r="E45" s="1244" t="s">
        <v>35</v>
      </c>
      <c r="F45" s="1244"/>
      <c r="G45" s="1244"/>
      <c r="H45" s="1245"/>
      <c r="I45" s="107">
        <v>2855</v>
      </c>
      <c r="J45" s="108">
        <v>2894</v>
      </c>
      <c r="K45" s="108">
        <v>2547</v>
      </c>
      <c r="L45" s="108">
        <v>2494</v>
      </c>
      <c r="M45" s="109">
        <v>2481</v>
      </c>
    </row>
    <row r="46" spans="2:13" ht="27.75" customHeight="1">
      <c r="B46" s="1240"/>
      <c r="C46" s="1241"/>
      <c r="D46" s="110"/>
      <c r="E46" s="1244" t="s">
        <v>36</v>
      </c>
      <c r="F46" s="1244"/>
      <c r="G46" s="1244"/>
      <c r="H46" s="1245"/>
      <c r="I46" s="107" t="s">
        <v>516</v>
      </c>
      <c r="J46" s="108" t="s">
        <v>516</v>
      </c>
      <c r="K46" s="108" t="s">
        <v>516</v>
      </c>
      <c r="L46" s="108" t="s">
        <v>516</v>
      </c>
      <c r="M46" s="109" t="s">
        <v>516</v>
      </c>
    </row>
    <row r="47" spans="2:13" ht="27.75" customHeight="1">
      <c r="B47" s="1240"/>
      <c r="C47" s="1241"/>
      <c r="D47" s="111"/>
      <c r="E47" s="1254" t="s">
        <v>37</v>
      </c>
      <c r="F47" s="1255"/>
      <c r="G47" s="1255"/>
      <c r="H47" s="1256"/>
      <c r="I47" s="107" t="s">
        <v>516</v>
      </c>
      <c r="J47" s="108" t="s">
        <v>516</v>
      </c>
      <c r="K47" s="108" t="s">
        <v>516</v>
      </c>
      <c r="L47" s="108" t="s">
        <v>516</v>
      </c>
      <c r="M47" s="109" t="s">
        <v>516</v>
      </c>
    </row>
    <row r="48" spans="2:13" ht="27.75" customHeight="1">
      <c r="B48" s="1240"/>
      <c r="C48" s="1241"/>
      <c r="D48" s="106"/>
      <c r="E48" s="1244" t="s">
        <v>38</v>
      </c>
      <c r="F48" s="1244"/>
      <c r="G48" s="1244"/>
      <c r="H48" s="1245"/>
      <c r="I48" s="107" t="s">
        <v>516</v>
      </c>
      <c r="J48" s="108" t="s">
        <v>516</v>
      </c>
      <c r="K48" s="108" t="s">
        <v>516</v>
      </c>
      <c r="L48" s="108" t="s">
        <v>516</v>
      </c>
      <c r="M48" s="109" t="s">
        <v>516</v>
      </c>
    </row>
    <row r="49" spans="2:13" ht="27.75" customHeight="1">
      <c r="B49" s="1242"/>
      <c r="C49" s="1243"/>
      <c r="D49" s="106"/>
      <c r="E49" s="1244" t="s">
        <v>39</v>
      </c>
      <c r="F49" s="1244"/>
      <c r="G49" s="1244"/>
      <c r="H49" s="1245"/>
      <c r="I49" s="107" t="s">
        <v>516</v>
      </c>
      <c r="J49" s="108" t="s">
        <v>516</v>
      </c>
      <c r="K49" s="108" t="s">
        <v>516</v>
      </c>
      <c r="L49" s="108" t="s">
        <v>516</v>
      </c>
      <c r="M49" s="109" t="s">
        <v>516</v>
      </c>
    </row>
    <row r="50" spans="2:13" ht="27.75" customHeight="1">
      <c r="B50" s="1238" t="s">
        <v>40</v>
      </c>
      <c r="C50" s="1239"/>
      <c r="D50" s="112"/>
      <c r="E50" s="1244" t="s">
        <v>41</v>
      </c>
      <c r="F50" s="1244"/>
      <c r="G50" s="1244"/>
      <c r="H50" s="1245"/>
      <c r="I50" s="107">
        <v>5979</v>
      </c>
      <c r="J50" s="108">
        <v>6131</v>
      </c>
      <c r="K50" s="108">
        <v>6177</v>
      </c>
      <c r="L50" s="108">
        <v>6256</v>
      </c>
      <c r="M50" s="109">
        <v>6550</v>
      </c>
    </row>
    <row r="51" spans="2:13" ht="27.75" customHeight="1">
      <c r="B51" s="1240"/>
      <c r="C51" s="1241"/>
      <c r="D51" s="106"/>
      <c r="E51" s="1244" t="s">
        <v>42</v>
      </c>
      <c r="F51" s="1244"/>
      <c r="G51" s="1244"/>
      <c r="H51" s="1245"/>
      <c r="I51" s="107">
        <v>2617</v>
      </c>
      <c r="J51" s="108">
        <v>3012</v>
      </c>
      <c r="K51" s="108">
        <v>2896</v>
      </c>
      <c r="L51" s="108">
        <v>2604</v>
      </c>
      <c r="M51" s="109">
        <v>2332</v>
      </c>
    </row>
    <row r="52" spans="2:13" ht="27.75" customHeight="1">
      <c r="B52" s="1242"/>
      <c r="C52" s="1243"/>
      <c r="D52" s="106"/>
      <c r="E52" s="1244" t="s">
        <v>43</v>
      </c>
      <c r="F52" s="1244"/>
      <c r="G52" s="1244"/>
      <c r="H52" s="1245"/>
      <c r="I52" s="107">
        <v>15473</v>
      </c>
      <c r="J52" s="108">
        <v>15231</v>
      </c>
      <c r="K52" s="108">
        <v>14957</v>
      </c>
      <c r="L52" s="108">
        <v>14888</v>
      </c>
      <c r="M52" s="109">
        <v>14614</v>
      </c>
    </row>
    <row r="53" spans="2:13" ht="27.75" customHeight="1" thickBot="1">
      <c r="B53" s="1246" t="s">
        <v>44</v>
      </c>
      <c r="C53" s="1247"/>
      <c r="D53" s="113"/>
      <c r="E53" s="1248" t="s">
        <v>45</v>
      </c>
      <c r="F53" s="1248"/>
      <c r="G53" s="1248"/>
      <c r="H53" s="1249"/>
      <c r="I53" s="114">
        <v>4087</v>
      </c>
      <c r="J53" s="115">
        <v>3977</v>
      </c>
      <c r="K53" s="115">
        <v>3649</v>
      </c>
      <c r="L53" s="115">
        <v>3668</v>
      </c>
      <c r="M53" s="116">
        <v>3189</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epYhwPMH30C4aTJ133RN4yOj/Xv8jtqMXNTmM7oqw84kU6wNIW5D9b1V1WVGA+ZvoR6TXAEVP2b32jXWtS7NvA==" saltValue="DHRdrNhZcquam9ZGG162H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545</v>
      </c>
      <c r="G54" s="125" t="s">
        <v>546</v>
      </c>
      <c r="H54" s="126" t="s">
        <v>547</v>
      </c>
    </row>
    <row r="55" spans="2:8" ht="52.5" customHeight="1">
      <c r="B55" s="127"/>
      <c r="C55" s="1265" t="s">
        <v>48</v>
      </c>
      <c r="D55" s="1265"/>
      <c r="E55" s="1266"/>
      <c r="F55" s="128">
        <v>2476</v>
      </c>
      <c r="G55" s="128">
        <v>2479</v>
      </c>
      <c r="H55" s="129">
        <v>2285</v>
      </c>
    </row>
    <row r="56" spans="2:8" ht="52.5" customHeight="1">
      <c r="B56" s="130"/>
      <c r="C56" s="1267" t="s">
        <v>49</v>
      </c>
      <c r="D56" s="1267"/>
      <c r="E56" s="1268"/>
      <c r="F56" s="131">
        <v>472</v>
      </c>
      <c r="G56" s="131">
        <v>476</v>
      </c>
      <c r="H56" s="132">
        <v>479</v>
      </c>
    </row>
    <row r="57" spans="2:8" ht="53.25" customHeight="1">
      <c r="B57" s="130"/>
      <c r="C57" s="1269" t="s">
        <v>50</v>
      </c>
      <c r="D57" s="1269"/>
      <c r="E57" s="1270"/>
      <c r="F57" s="133">
        <v>2964</v>
      </c>
      <c r="G57" s="133">
        <v>3016</v>
      </c>
      <c r="H57" s="134">
        <v>3373</v>
      </c>
    </row>
    <row r="58" spans="2:8" ht="45.75" customHeight="1">
      <c r="B58" s="135"/>
      <c r="C58" s="1257" t="s">
        <v>596</v>
      </c>
      <c r="D58" s="1258"/>
      <c r="E58" s="1259"/>
      <c r="F58" s="136" t="s">
        <v>597</v>
      </c>
      <c r="G58" s="136" t="s">
        <v>597</v>
      </c>
      <c r="H58" s="137">
        <v>1602</v>
      </c>
    </row>
    <row r="59" spans="2:8" ht="45.75" customHeight="1">
      <c r="B59" s="135"/>
      <c r="C59" s="1257" t="s">
        <v>598</v>
      </c>
      <c r="D59" s="1258"/>
      <c r="E59" s="1259"/>
      <c r="F59" s="136">
        <v>2322</v>
      </c>
      <c r="G59" s="136">
        <v>2326</v>
      </c>
      <c r="H59" s="137">
        <v>1029</v>
      </c>
    </row>
    <row r="60" spans="2:8" ht="45.75" customHeight="1">
      <c r="B60" s="135"/>
      <c r="C60" s="1257" t="s">
        <v>599</v>
      </c>
      <c r="D60" s="1258"/>
      <c r="E60" s="1259"/>
      <c r="F60" s="136">
        <v>265</v>
      </c>
      <c r="G60" s="136">
        <v>266</v>
      </c>
      <c r="H60" s="137">
        <v>267</v>
      </c>
    </row>
    <row r="61" spans="2:8" ht="45.75" customHeight="1">
      <c r="B61" s="135"/>
      <c r="C61" s="1257" t="s">
        <v>589</v>
      </c>
      <c r="D61" s="1258"/>
      <c r="E61" s="1259"/>
      <c r="F61" s="136">
        <v>150</v>
      </c>
      <c r="G61" s="136">
        <v>197</v>
      </c>
      <c r="H61" s="137">
        <v>246</v>
      </c>
    </row>
    <row r="62" spans="2:8" ht="45.75" customHeight="1" thickBot="1">
      <c r="B62" s="138"/>
      <c r="C62" s="1260" t="s">
        <v>600</v>
      </c>
      <c r="D62" s="1261"/>
      <c r="E62" s="1262"/>
      <c r="F62" s="139">
        <v>227</v>
      </c>
      <c r="G62" s="139">
        <v>227</v>
      </c>
      <c r="H62" s="140">
        <v>227</v>
      </c>
    </row>
    <row r="63" spans="2:8" ht="52.5" customHeight="1" thickBot="1">
      <c r="B63" s="141"/>
      <c r="C63" s="1263" t="s">
        <v>51</v>
      </c>
      <c r="D63" s="1263"/>
      <c r="E63" s="1264"/>
      <c r="F63" s="142">
        <v>5911</v>
      </c>
      <c r="G63" s="142">
        <v>5971</v>
      </c>
      <c r="H63" s="143">
        <v>6137</v>
      </c>
    </row>
    <row r="64" spans="2:8" ht="15" customHeight="1"/>
  </sheetData>
  <sheetProtection algorithmName="SHA-512" hashValue="OQJJLZiIHNjtx/cdFmFV+0ucPHh/GRevBSBh2bio4gXle0qMU4aOuRdXAh81BK7PEs8KzP//mnICGL+T09vHVw==" saltValue="bcr44wqI3SqmajbKRmrD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63ED5-E082-44F7-8246-705B8F7B349F}">
  <sheetPr>
    <pageSetUpPr fitToPage="1"/>
  </sheetPr>
  <dimension ref="A1:WZM160"/>
  <sheetViews>
    <sheetView showGridLines="0" zoomScale="85" zoomScaleNormal="85" zoomScaleSheetLayoutView="55" workbookViewId="0"/>
  </sheetViews>
  <sheetFormatPr defaultColWidth="0" defaultRowHeight="13.5" customHeight="1" zeroHeight="1"/>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c r="A1" s="1271"/>
      <c r="B1" s="1272"/>
      <c r="DD1" s="1273"/>
      <c r="DE1" s="1273"/>
    </row>
    <row r="2" spans="1:143" ht="25.5" customHeight="1">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601</v>
      </c>
    </row>
    <row r="11" spans="1:143" s="291" customFormat="1">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601</v>
      </c>
    </row>
    <row r="13" spans="1:143" s="291" customFormat="1">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c r="DD19" s="1273"/>
      <c r="DE19" s="1273"/>
    </row>
    <row r="20" spans="1:351">
      <c r="DD20" s="1273"/>
      <c r="DE20" s="1273"/>
    </row>
    <row r="21" spans="1:351" ht="17.2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c r="B22" s="1280"/>
      <c r="MM22" s="1279"/>
    </row>
    <row r="23" spans="1:351">
      <c r="B23" s="1280"/>
    </row>
    <row r="24" spans="1:351">
      <c r="B24" s="1280"/>
    </row>
    <row r="25" spans="1:351">
      <c r="B25" s="1280"/>
    </row>
    <row r="26" spans="1:351">
      <c r="B26" s="1280"/>
    </row>
    <row r="27" spans="1:351">
      <c r="B27" s="1280"/>
    </row>
    <row r="28" spans="1:351">
      <c r="B28" s="1280"/>
    </row>
    <row r="29" spans="1:351">
      <c r="B29" s="1280"/>
    </row>
    <row r="30" spans="1:351">
      <c r="B30" s="1280"/>
    </row>
    <row r="31" spans="1:351">
      <c r="B31" s="1280"/>
    </row>
    <row r="32" spans="1:351">
      <c r="B32" s="1280"/>
    </row>
    <row r="33" spans="2:109">
      <c r="B33" s="1280"/>
    </row>
    <row r="34" spans="2:109">
      <c r="B34" s="1280"/>
    </row>
    <row r="35" spans="2:109">
      <c r="B35" s="1280"/>
    </row>
    <row r="36" spans="2:109">
      <c r="B36" s="1280"/>
    </row>
    <row r="37" spans="2:109">
      <c r="B37" s="1280"/>
    </row>
    <row r="38" spans="2:109">
      <c r="B38" s="1280"/>
    </row>
    <row r="39" spans="2:109">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c r="B40" s="1285"/>
      <c r="DD40" s="1285"/>
      <c r="DE40" s="1273"/>
    </row>
    <row r="41" spans="2:109" ht="17.25">
      <c r="B41" s="1286" t="s">
        <v>602</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c r="B42" s="1280"/>
      <c r="G42" s="1287"/>
      <c r="I42" s="1288"/>
      <c r="J42" s="1288"/>
      <c r="K42" s="1288"/>
      <c r="AM42" s="1287"/>
      <c r="AN42" s="1287" t="s">
        <v>603</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c r="B43" s="1280"/>
      <c r="AN43" s="1289" t="s">
        <v>604</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c r="B49" s="1280"/>
      <c r="AN49" s="1273" t="s">
        <v>605</v>
      </c>
    </row>
    <row r="50" spans="1:109">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543</v>
      </c>
      <c r="BQ50" s="1305"/>
      <c r="BR50" s="1305"/>
      <c r="BS50" s="1305"/>
      <c r="BT50" s="1305"/>
      <c r="BU50" s="1305"/>
      <c r="BV50" s="1305"/>
      <c r="BW50" s="1305"/>
      <c r="BX50" s="1305" t="s">
        <v>544</v>
      </c>
      <c r="BY50" s="1305"/>
      <c r="BZ50" s="1305"/>
      <c r="CA50" s="1305"/>
      <c r="CB50" s="1305"/>
      <c r="CC50" s="1305"/>
      <c r="CD50" s="1305"/>
      <c r="CE50" s="1305"/>
      <c r="CF50" s="1305" t="s">
        <v>545</v>
      </c>
      <c r="CG50" s="1305"/>
      <c r="CH50" s="1305"/>
      <c r="CI50" s="1305"/>
      <c r="CJ50" s="1305"/>
      <c r="CK50" s="1305"/>
      <c r="CL50" s="1305"/>
      <c r="CM50" s="1305"/>
      <c r="CN50" s="1305" t="s">
        <v>546</v>
      </c>
      <c r="CO50" s="1305"/>
      <c r="CP50" s="1305"/>
      <c r="CQ50" s="1305"/>
      <c r="CR50" s="1305"/>
      <c r="CS50" s="1305"/>
      <c r="CT50" s="1305"/>
      <c r="CU50" s="1305"/>
      <c r="CV50" s="1305" t="s">
        <v>547</v>
      </c>
      <c r="CW50" s="1305"/>
      <c r="CX50" s="1305"/>
      <c r="CY50" s="1305"/>
      <c r="CZ50" s="1305"/>
      <c r="DA50" s="1305"/>
      <c r="DB50" s="1305"/>
      <c r="DC50" s="1305"/>
    </row>
    <row r="51" spans="1:109" ht="13.5" customHeight="1">
      <c r="B51" s="1280"/>
      <c r="G51" s="1306"/>
      <c r="H51" s="1306"/>
      <c r="I51" s="1307"/>
      <c r="J51" s="1307"/>
      <c r="K51" s="1308"/>
      <c r="L51" s="1308"/>
      <c r="M51" s="1308"/>
      <c r="N51" s="1308"/>
      <c r="AM51" s="1298"/>
      <c r="AN51" s="1309" t="s">
        <v>606</v>
      </c>
      <c r="AO51" s="1309"/>
      <c r="AP51" s="1309"/>
      <c r="AQ51" s="1309"/>
      <c r="AR51" s="1309"/>
      <c r="AS51" s="1309"/>
      <c r="AT51" s="1309"/>
      <c r="AU51" s="1309"/>
      <c r="AV51" s="1309"/>
      <c r="AW51" s="1309"/>
      <c r="AX51" s="1309"/>
      <c r="AY51" s="1309"/>
      <c r="AZ51" s="1309"/>
      <c r="BA51" s="1309"/>
      <c r="BB51" s="1309" t="s">
        <v>607</v>
      </c>
      <c r="BC51" s="1309"/>
      <c r="BD51" s="1309"/>
      <c r="BE51" s="1309"/>
      <c r="BF51" s="1309"/>
      <c r="BG51" s="1309"/>
      <c r="BH51" s="1309"/>
      <c r="BI51" s="1309"/>
      <c r="BJ51" s="1309"/>
      <c r="BK51" s="1309"/>
      <c r="BL51" s="1309"/>
      <c r="BM51" s="1309"/>
      <c r="BN51" s="1309"/>
      <c r="BO51" s="1309"/>
      <c r="BP51" s="1310">
        <v>45.8</v>
      </c>
      <c r="BQ51" s="1310"/>
      <c r="BR51" s="1310"/>
      <c r="BS51" s="1310"/>
      <c r="BT51" s="1310"/>
      <c r="BU51" s="1310"/>
      <c r="BV51" s="1310"/>
      <c r="BW51" s="1310"/>
      <c r="BX51" s="1310">
        <v>44.3</v>
      </c>
      <c r="BY51" s="1310"/>
      <c r="BZ51" s="1310"/>
      <c r="CA51" s="1310"/>
      <c r="CB51" s="1310"/>
      <c r="CC51" s="1310"/>
      <c r="CD51" s="1310"/>
      <c r="CE51" s="1310"/>
      <c r="CF51" s="1310">
        <v>40.4</v>
      </c>
      <c r="CG51" s="1310"/>
      <c r="CH51" s="1310"/>
      <c r="CI51" s="1310"/>
      <c r="CJ51" s="1310"/>
      <c r="CK51" s="1310"/>
      <c r="CL51" s="1310"/>
      <c r="CM51" s="1310"/>
      <c r="CN51" s="1310">
        <v>40.1</v>
      </c>
      <c r="CO51" s="1310"/>
      <c r="CP51" s="1310"/>
      <c r="CQ51" s="1310"/>
      <c r="CR51" s="1310"/>
      <c r="CS51" s="1310"/>
      <c r="CT51" s="1310"/>
      <c r="CU51" s="1310"/>
      <c r="CV51" s="1310">
        <v>34.5</v>
      </c>
      <c r="CW51" s="1310"/>
      <c r="CX51" s="1310"/>
      <c r="CY51" s="1310"/>
      <c r="CZ51" s="1310"/>
      <c r="DA51" s="1310"/>
      <c r="DB51" s="1310"/>
      <c r="DC51" s="1310"/>
    </row>
    <row r="52" spans="1:109">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608</v>
      </c>
      <c r="BC53" s="1309"/>
      <c r="BD53" s="1309"/>
      <c r="BE53" s="1309"/>
      <c r="BF53" s="1309"/>
      <c r="BG53" s="1309"/>
      <c r="BH53" s="1309"/>
      <c r="BI53" s="1309"/>
      <c r="BJ53" s="1309"/>
      <c r="BK53" s="1309"/>
      <c r="BL53" s="1309"/>
      <c r="BM53" s="1309"/>
      <c r="BN53" s="1309"/>
      <c r="BO53" s="1309"/>
      <c r="BP53" s="1310">
        <v>48.9</v>
      </c>
      <c r="BQ53" s="1310"/>
      <c r="BR53" s="1310"/>
      <c r="BS53" s="1310"/>
      <c r="BT53" s="1310"/>
      <c r="BU53" s="1310"/>
      <c r="BV53" s="1310"/>
      <c r="BW53" s="1310"/>
      <c r="BX53" s="1310">
        <v>49.4</v>
      </c>
      <c r="BY53" s="1310"/>
      <c r="BZ53" s="1310"/>
      <c r="CA53" s="1310"/>
      <c r="CB53" s="1310"/>
      <c r="CC53" s="1310"/>
      <c r="CD53" s="1310"/>
      <c r="CE53" s="1310"/>
      <c r="CF53" s="1310">
        <v>50.9</v>
      </c>
      <c r="CG53" s="1310"/>
      <c r="CH53" s="1310"/>
      <c r="CI53" s="1310"/>
      <c r="CJ53" s="1310"/>
      <c r="CK53" s="1310"/>
      <c r="CL53" s="1310"/>
      <c r="CM53" s="1310"/>
      <c r="CN53" s="1310">
        <v>52.4</v>
      </c>
      <c r="CO53" s="1310"/>
      <c r="CP53" s="1310"/>
      <c r="CQ53" s="1310"/>
      <c r="CR53" s="1310"/>
      <c r="CS53" s="1310"/>
      <c r="CT53" s="1310"/>
      <c r="CU53" s="1310"/>
      <c r="CV53" s="1310">
        <v>54.2</v>
      </c>
      <c r="CW53" s="1310"/>
      <c r="CX53" s="1310"/>
      <c r="CY53" s="1310"/>
      <c r="CZ53" s="1310"/>
      <c r="DA53" s="1310"/>
      <c r="DB53" s="1310"/>
      <c r="DC53" s="1310"/>
    </row>
    <row r="54" spans="1:109">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c r="A55" s="1288"/>
      <c r="B55" s="1280"/>
      <c r="G55" s="1299"/>
      <c r="H55" s="1299"/>
      <c r="I55" s="1299"/>
      <c r="J55" s="1299"/>
      <c r="K55" s="1308"/>
      <c r="L55" s="1308"/>
      <c r="M55" s="1308"/>
      <c r="N55" s="1308"/>
      <c r="AN55" s="1305" t="s">
        <v>609</v>
      </c>
      <c r="AO55" s="1305"/>
      <c r="AP55" s="1305"/>
      <c r="AQ55" s="1305"/>
      <c r="AR55" s="1305"/>
      <c r="AS55" s="1305"/>
      <c r="AT55" s="1305"/>
      <c r="AU55" s="1305"/>
      <c r="AV55" s="1305"/>
      <c r="AW55" s="1305"/>
      <c r="AX55" s="1305"/>
      <c r="AY55" s="1305"/>
      <c r="AZ55" s="1305"/>
      <c r="BA55" s="1305"/>
      <c r="BB55" s="1309" t="s">
        <v>607</v>
      </c>
      <c r="BC55" s="1309"/>
      <c r="BD55" s="1309"/>
      <c r="BE55" s="1309"/>
      <c r="BF55" s="1309"/>
      <c r="BG55" s="1309"/>
      <c r="BH55" s="1309"/>
      <c r="BI55" s="1309"/>
      <c r="BJ55" s="1309"/>
      <c r="BK55" s="1309"/>
      <c r="BL55" s="1309"/>
      <c r="BM55" s="1309"/>
      <c r="BN55" s="1309"/>
      <c r="BO55" s="1309"/>
      <c r="BP55" s="1310">
        <v>58.5</v>
      </c>
      <c r="BQ55" s="1310"/>
      <c r="BR55" s="1310"/>
      <c r="BS55" s="1310"/>
      <c r="BT55" s="1310"/>
      <c r="BU55" s="1310"/>
      <c r="BV55" s="1310"/>
      <c r="BW55" s="1310"/>
      <c r="BX55" s="1310">
        <v>54.6</v>
      </c>
      <c r="BY55" s="1310"/>
      <c r="BZ55" s="1310"/>
      <c r="CA55" s="1310"/>
      <c r="CB55" s="1310"/>
      <c r="CC55" s="1310"/>
      <c r="CD55" s="1310"/>
      <c r="CE55" s="1310"/>
      <c r="CF55" s="1310">
        <v>53.2</v>
      </c>
      <c r="CG55" s="1310"/>
      <c r="CH55" s="1310"/>
      <c r="CI55" s="1310"/>
      <c r="CJ55" s="1310"/>
      <c r="CK55" s="1310"/>
      <c r="CL55" s="1310"/>
      <c r="CM55" s="1310"/>
      <c r="CN55" s="1310">
        <v>47.9</v>
      </c>
      <c r="CO55" s="1310"/>
      <c r="CP55" s="1310"/>
      <c r="CQ55" s="1310"/>
      <c r="CR55" s="1310"/>
      <c r="CS55" s="1310"/>
      <c r="CT55" s="1310"/>
      <c r="CU55" s="1310"/>
      <c r="CV55" s="1310">
        <v>49</v>
      </c>
      <c r="CW55" s="1310"/>
      <c r="CX55" s="1310"/>
      <c r="CY55" s="1310"/>
      <c r="CZ55" s="1310"/>
      <c r="DA55" s="1310"/>
      <c r="DB55" s="1310"/>
      <c r="DC55" s="1310"/>
    </row>
    <row r="56" spans="1:109">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608</v>
      </c>
      <c r="BC57" s="1309"/>
      <c r="BD57" s="1309"/>
      <c r="BE57" s="1309"/>
      <c r="BF57" s="1309"/>
      <c r="BG57" s="1309"/>
      <c r="BH57" s="1309"/>
      <c r="BI57" s="1309"/>
      <c r="BJ57" s="1309"/>
      <c r="BK57" s="1309"/>
      <c r="BL57" s="1309"/>
      <c r="BM57" s="1309"/>
      <c r="BN57" s="1309"/>
      <c r="BO57" s="1309"/>
      <c r="BP57" s="1310">
        <v>52.9</v>
      </c>
      <c r="BQ57" s="1310"/>
      <c r="BR57" s="1310"/>
      <c r="BS57" s="1310"/>
      <c r="BT57" s="1310"/>
      <c r="BU57" s="1310"/>
      <c r="BV57" s="1310"/>
      <c r="BW57" s="1310"/>
      <c r="BX57" s="1310">
        <v>58.3</v>
      </c>
      <c r="BY57" s="1310"/>
      <c r="BZ57" s="1310"/>
      <c r="CA57" s="1310"/>
      <c r="CB57" s="1310"/>
      <c r="CC57" s="1310"/>
      <c r="CD57" s="1310"/>
      <c r="CE57" s="1310"/>
      <c r="CF57" s="1310">
        <v>59.6</v>
      </c>
      <c r="CG57" s="1310"/>
      <c r="CH57" s="1310"/>
      <c r="CI57" s="1310"/>
      <c r="CJ57" s="1310"/>
      <c r="CK57" s="1310"/>
      <c r="CL57" s="1310"/>
      <c r="CM57" s="1310"/>
      <c r="CN57" s="1310">
        <v>60.7</v>
      </c>
      <c r="CO57" s="1310"/>
      <c r="CP57" s="1310"/>
      <c r="CQ57" s="1310"/>
      <c r="CR57" s="1310"/>
      <c r="CS57" s="1310"/>
      <c r="CT57" s="1310"/>
      <c r="CU57" s="1310"/>
      <c r="CV57" s="1310">
        <v>62</v>
      </c>
      <c r="CW57" s="1310"/>
      <c r="CX57" s="1310"/>
      <c r="CY57" s="1310"/>
      <c r="CZ57" s="1310"/>
      <c r="DA57" s="1310"/>
      <c r="DB57" s="1310"/>
      <c r="DC57" s="1310"/>
      <c r="DD57" s="1313"/>
      <c r="DE57" s="1311"/>
    </row>
    <row r="58" spans="1:109" s="1288" customFormat="1">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c r="B63" s="1319" t="s">
        <v>610</v>
      </c>
    </row>
    <row r="64" spans="1:109">
      <c r="B64" s="1280"/>
      <c r="G64" s="1287"/>
      <c r="I64" s="1320"/>
      <c r="J64" s="1320"/>
      <c r="K64" s="1320"/>
      <c r="L64" s="1320"/>
      <c r="M64" s="1320"/>
      <c r="N64" s="1321"/>
      <c r="AM64" s="1287"/>
      <c r="AN64" s="1287" t="s">
        <v>603</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c r="B65" s="1280"/>
      <c r="AN65" s="1289" t="s">
        <v>611</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c r="B71" s="1280"/>
      <c r="G71" s="1325"/>
      <c r="I71" s="1326"/>
      <c r="J71" s="1323"/>
      <c r="K71" s="1323"/>
      <c r="L71" s="1324"/>
      <c r="M71" s="1323"/>
      <c r="N71" s="1324"/>
      <c r="AM71" s="1325"/>
      <c r="AN71" s="1273" t="s">
        <v>605</v>
      </c>
    </row>
    <row r="72" spans="2:107">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543</v>
      </c>
      <c r="BQ72" s="1305"/>
      <c r="BR72" s="1305"/>
      <c r="BS72" s="1305"/>
      <c r="BT72" s="1305"/>
      <c r="BU72" s="1305"/>
      <c r="BV72" s="1305"/>
      <c r="BW72" s="1305"/>
      <c r="BX72" s="1305" t="s">
        <v>544</v>
      </c>
      <c r="BY72" s="1305"/>
      <c r="BZ72" s="1305"/>
      <c r="CA72" s="1305"/>
      <c r="CB72" s="1305"/>
      <c r="CC72" s="1305"/>
      <c r="CD72" s="1305"/>
      <c r="CE72" s="1305"/>
      <c r="CF72" s="1305" t="s">
        <v>545</v>
      </c>
      <c r="CG72" s="1305"/>
      <c r="CH72" s="1305"/>
      <c r="CI72" s="1305"/>
      <c r="CJ72" s="1305"/>
      <c r="CK72" s="1305"/>
      <c r="CL72" s="1305"/>
      <c r="CM72" s="1305"/>
      <c r="CN72" s="1305" t="s">
        <v>546</v>
      </c>
      <c r="CO72" s="1305"/>
      <c r="CP72" s="1305"/>
      <c r="CQ72" s="1305"/>
      <c r="CR72" s="1305"/>
      <c r="CS72" s="1305"/>
      <c r="CT72" s="1305"/>
      <c r="CU72" s="1305"/>
      <c r="CV72" s="1305" t="s">
        <v>547</v>
      </c>
      <c r="CW72" s="1305"/>
      <c r="CX72" s="1305"/>
      <c r="CY72" s="1305"/>
      <c r="CZ72" s="1305"/>
      <c r="DA72" s="1305"/>
      <c r="DB72" s="1305"/>
      <c r="DC72" s="1305"/>
    </row>
    <row r="73" spans="2:107">
      <c r="B73" s="1280"/>
      <c r="G73" s="1306"/>
      <c r="H73" s="1306"/>
      <c r="I73" s="1306"/>
      <c r="J73" s="1306"/>
      <c r="K73" s="1327"/>
      <c r="L73" s="1327"/>
      <c r="M73" s="1327"/>
      <c r="N73" s="1327"/>
      <c r="AM73" s="1298"/>
      <c r="AN73" s="1309" t="s">
        <v>606</v>
      </c>
      <c r="AO73" s="1309"/>
      <c r="AP73" s="1309"/>
      <c r="AQ73" s="1309"/>
      <c r="AR73" s="1309"/>
      <c r="AS73" s="1309"/>
      <c r="AT73" s="1309"/>
      <c r="AU73" s="1309"/>
      <c r="AV73" s="1309"/>
      <c r="AW73" s="1309"/>
      <c r="AX73" s="1309"/>
      <c r="AY73" s="1309"/>
      <c r="AZ73" s="1309"/>
      <c r="BA73" s="1309"/>
      <c r="BB73" s="1309" t="s">
        <v>607</v>
      </c>
      <c r="BC73" s="1309"/>
      <c r="BD73" s="1309"/>
      <c r="BE73" s="1309"/>
      <c r="BF73" s="1309"/>
      <c r="BG73" s="1309"/>
      <c r="BH73" s="1309"/>
      <c r="BI73" s="1309"/>
      <c r="BJ73" s="1309"/>
      <c r="BK73" s="1309"/>
      <c r="BL73" s="1309"/>
      <c r="BM73" s="1309"/>
      <c r="BN73" s="1309"/>
      <c r="BO73" s="1309"/>
      <c r="BP73" s="1310">
        <v>45.8</v>
      </c>
      <c r="BQ73" s="1310"/>
      <c r="BR73" s="1310"/>
      <c r="BS73" s="1310"/>
      <c r="BT73" s="1310"/>
      <c r="BU73" s="1310"/>
      <c r="BV73" s="1310"/>
      <c r="BW73" s="1310"/>
      <c r="BX73" s="1310">
        <v>44.3</v>
      </c>
      <c r="BY73" s="1310"/>
      <c r="BZ73" s="1310"/>
      <c r="CA73" s="1310"/>
      <c r="CB73" s="1310"/>
      <c r="CC73" s="1310"/>
      <c r="CD73" s="1310"/>
      <c r="CE73" s="1310"/>
      <c r="CF73" s="1310">
        <v>40.4</v>
      </c>
      <c r="CG73" s="1310"/>
      <c r="CH73" s="1310"/>
      <c r="CI73" s="1310"/>
      <c r="CJ73" s="1310"/>
      <c r="CK73" s="1310"/>
      <c r="CL73" s="1310"/>
      <c r="CM73" s="1310"/>
      <c r="CN73" s="1310">
        <v>40.1</v>
      </c>
      <c r="CO73" s="1310"/>
      <c r="CP73" s="1310"/>
      <c r="CQ73" s="1310"/>
      <c r="CR73" s="1310"/>
      <c r="CS73" s="1310"/>
      <c r="CT73" s="1310"/>
      <c r="CU73" s="1310"/>
      <c r="CV73" s="1310">
        <v>34.5</v>
      </c>
      <c r="CW73" s="1310"/>
      <c r="CX73" s="1310"/>
      <c r="CY73" s="1310"/>
      <c r="CZ73" s="1310"/>
      <c r="DA73" s="1310"/>
      <c r="DB73" s="1310"/>
      <c r="DC73" s="1310"/>
    </row>
    <row r="74" spans="2:107">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612</v>
      </c>
      <c r="BC75" s="1309"/>
      <c r="BD75" s="1309"/>
      <c r="BE75" s="1309"/>
      <c r="BF75" s="1309"/>
      <c r="BG75" s="1309"/>
      <c r="BH75" s="1309"/>
      <c r="BI75" s="1309"/>
      <c r="BJ75" s="1309"/>
      <c r="BK75" s="1309"/>
      <c r="BL75" s="1309"/>
      <c r="BM75" s="1309"/>
      <c r="BN75" s="1309"/>
      <c r="BO75" s="1309"/>
      <c r="BP75" s="1310">
        <v>8.6999999999999993</v>
      </c>
      <c r="BQ75" s="1310"/>
      <c r="BR75" s="1310"/>
      <c r="BS75" s="1310"/>
      <c r="BT75" s="1310"/>
      <c r="BU75" s="1310"/>
      <c r="BV75" s="1310"/>
      <c r="BW75" s="1310"/>
      <c r="BX75" s="1310">
        <v>7.4</v>
      </c>
      <c r="BY75" s="1310"/>
      <c r="BZ75" s="1310"/>
      <c r="CA75" s="1310"/>
      <c r="CB75" s="1310"/>
      <c r="CC75" s="1310"/>
      <c r="CD75" s="1310"/>
      <c r="CE75" s="1310"/>
      <c r="CF75" s="1310">
        <v>6.9</v>
      </c>
      <c r="CG75" s="1310"/>
      <c r="CH75" s="1310"/>
      <c r="CI75" s="1310"/>
      <c r="CJ75" s="1310"/>
      <c r="CK75" s="1310"/>
      <c r="CL75" s="1310"/>
      <c r="CM75" s="1310"/>
      <c r="CN75" s="1310">
        <v>7</v>
      </c>
      <c r="CO75" s="1310"/>
      <c r="CP75" s="1310"/>
      <c r="CQ75" s="1310"/>
      <c r="CR75" s="1310"/>
      <c r="CS75" s="1310"/>
      <c r="CT75" s="1310"/>
      <c r="CU75" s="1310"/>
      <c r="CV75" s="1310">
        <v>7.6</v>
      </c>
      <c r="CW75" s="1310"/>
      <c r="CX75" s="1310"/>
      <c r="CY75" s="1310"/>
      <c r="CZ75" s="1310"/>
      <c r="DA75" s="1310"/>
      <c r="DB75" s="1310"/>
      <c r="DC75" s="1310"/>
    </row>
    <row r="76" spans="2:107">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c r="B77" s="1280"/>
      <c r="G77" s="1299"/>
      <c r="H77" s="1299"/>
      <c r="I77" s="1299"/>
      <c r="J77" s="1299"/>
      <c r="K77" s="1327"/>
      <c r="L77" s="1327"/>
      <c r="M77" s="1327"/>
      <c r="N77" s="1327"/>
      <c r="AN77" s="1305" t="s">
        <v>609</v>
      </c>
      <c r="AO77" s="1305"/>
      <c r="AP77" s="1305"/>
      <c r="AQ77" s="1305"/>
      <c r="AR77" s="1305"/>
      <c r="AS77" s="1305"/>
      <c r="AT77" s="1305"/>
      <c r="AU77" s="1305"/>
      <c r="AV77" s="1305"/>
      <c r="AW77" s="1305"/>
      <c r="AX77" s="1305"/>
      <c r="AY77" s="1305"/>
      <c r="AZ77" s="1305"/>
      <c r="BA77" s="1305"/>
      <c r="BB77" s="1309" t="s">
        <v>607</v>
      </c>
      <c r="BC77" s="1309"/>
      <c r="BD77" s="1309"/>
      <c r="BE77" s="1309"/>
      <c r="BF77" s="1309"/>
      <c r="BG77" s="1309"/>
      <c r="BH77" s="1309"/>
      <c r="BI77" s="1309"/>
      <c r="BJ77" s="1309"/>
      <c r="BK77" s="1309"/>
      <c r="BL77" s="1309"/>
      <c r="BM77" s="1309"/>
      <c r="BN77" s="1309"/>
      <c r="BO77" s="1309"/>
      <c r="BP77" s="1310">
        <v>58.5</v>
      </c>
      <c r="BQ77" s="1310"/>
      <c r="BR77" s="1310"/>
      <c r="BS77" s="1310"/>
      <c r="BT77" s="1310"/>
      <c r="BU77" s="1310"/>
      <c r="BV77" s="1310"/>
      <c r="BW77" s="1310"/>
      <c r="BX77" s="1310">
        <v>54.6</v>
      </c>
      <c r="BY77" s="1310"/>
      <c r="BZ77" s="1310"/>
      <c r="CA77" s="1310"/>
      <c r="CB77" s="1310"/>
      <c r="CC77" s="1310"/>
      <c r="CD77" s="1310"/>
      <c r="CE77" s="1310"/>
      <c r="CF77" s="1310">
        <v>53.2</v>
      </c>
      <c r="CG77" s="1310"/>
      <c r="CH77" s="1310"/>
      <c r="CI77" s="1310"/>
      <c r="CJ77" s="1310"/>
      <c r="CK77" s="1310"/>
      <c r="CL77" s="1310"/>
      <c r="CM77" s="1310"/>
      <c r="CN77" s="1310">
        <v>47.9</v>
      </c>
      <c r="CO77" s="1310"/>
      <c r="CP77" s="1310"/>
      <c r="CQ77" s="1310"/>
      <c r="CR77" s="1310"/>
      <c r="CS77" s="1310"/>
      <c r="CT77" s="1310"/>
      <c r="CU77" s="1310"/>
      <c r="CV77" s="1310">
        <v>49</v>
      </c>
      <c r="CW77" s="1310"/>
      <c r="CX77" s="1310"/>
      <c r="CY77" s="1310"/>
      <c r="CZ77" s="1310"/>
      <c r="DA77" s="1310"/>
      <c r="DB77" s="1310"/>
      <c r="DC77" s="1310"/>
    </row>
    <row r="78" spans="2:107">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612</v>
      </c>
      <c r="BC79" s="1309"/>
      <c r="BD79" s="1309"/>
      <c r="BE79" s="1309"/>
      <c r="BF79" s="1309"/>
      <c r="BG79" s="1309"/>
      <c r="BH79" s="1309"/>
      <c r="BI79" s="1309"/>
      <c r="BJ79" s="1309"/>
      <c r="BK79" s="1309"/>
      <c r="BL79" s="1309"/>
      <c r="BM79" s="1309"/>
      <c r="BN79" s="1309"/>
      <c r="BO79" s="1309"/>
      <c r="BP79" s="1310">
        <v>10.7</v>
      </c>
      <c r="BQ79" s="1310"/>
      <c r="BR79" s="1310"/>
      <c r="BS79" s="1310"/>
      <c r="BT79" s="1310"/>
      <c r="BU79" s="1310"/>
      <c r="BV79" s="1310"/>
      <c r="BW79" s="1310"/>
      <c r="BX79" s="1310">
        <v>10</v>
      </c>
      <c r="BY79" s="1310"/>
      <c r="BZ79" s="1310"/>
      <c r="CA79" s="1310"/>
      <c r="CB79" s="1310"/>
      <c r="CC79" s="1310"/>
      <c r="CD79" s="1310"/>
      <c r="CE79" s="1310"/>
      <c r="CF79" s="1310">
        <v>9.8000000000000007</v>
      </c>
      <c r="CG79" s="1310"/>
      <c r="CH79" s="1310"/>
      <c r="CI79" s="1310"/>
      <c r="CJ79" s="1310"/>
      <c r="CK79" s="1310"/>
      <c r="CL79" s="1310"/>
      <c r="CM79" s="1310"/>
      <c r="CN79" s="1310">
        <v>9.6</v>
      </c>
      <c r="CO79" s="1310"/>
      <c r="CP79" s="1310"/>
      <c r="CQ79" s="1310"/>
      <c r="CR79" s="1310"/>
      <c r="CS79" s="1310"/>
      <c r="CT79" s="1310"/>
      <c r="CU79" s="1310"/>
      <c r="CV79" s="1310">
        <v>9.5</v>
      </c>
      <c r="CW79" s="1310"/>
      <c r="CX79" s="1310"/>
      <c r="CY79" s="1310"/>
      <c r="CZ79" s="1310"/>
      <c r="DA79" s="1310"/>
      <c r="DB79" s="1310"/>
      <c r="DC79" s="1310"/>
    </row>
    <row r="80" spans="2:107">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c r="B81" s="1280"/>
    </row>
    <row r="82" spans="2:109" ht="17.2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c r="DD84" s="1273"/>
      <c r="DE84" s="1273"/>
    </row>
    <row r="85" spans="2:109">
      <c r="DD85" s="1273"/>
      <c r="DE85" s="1273"/>
    </row>
    <row r="86" spans="2:109" hidden="1">
      <c r="DD86" s="1273"/>
      <c r="DE86" s="1273"/>
    </row>
    <row r="87" spans="2:109" hidden="1">
      <c r="K87" s="1330"/>
      <c r="AQ87" s="1330"/>
      <c r="BC87" s="1330"/>
      <c r="BO87" s="1330"/>
      <c r="CA87" s="1330"/>
      <c r="CM87" s="1330"/>
      <c r="CY87" s="1330"/>
      <c r="DD87" s="1273"/>
      <c r="DE87" s="1273"/>
    </row>
    <row r="88" spans="2:109" hidden="1">
      <c r="DD88" s="1273"/>
      <c r="DE88" s="1273"/>
    </row>
    <row r="89" spans="2:109" hidden="1">
      <c r="DD89" s="1273"/>
      <c r="DE89" s="1273"/>
    </row>
    <row r="90" spans="2:109" hidden="1">
      <c r="DD90" s="1273"/>
      <c r="DE90" s="1273"/>
    </row>
    <row r="91" spans="2:109" hidden="1">
      <c r="DD91" s="1273"/>
      <c r="DE91" s="1273"/>
    </row>
    <row r="92" spans="2:109" ht="13.5" hidden="1" customHeight="1">
      <c r="DD92" s="1273"/>
      <c r="DE92" s="1273"/>
    </row>
    <row r="93" spans="2:109" ht="13.5" hidden="1" customHeight="1">
      <c r="DD93" s="1273"/>
      <c r="DE93" s="1273"/>
    </row>
    <row r="94" spans="2:109" ht="13.5" hidden="1" customHeight="1">
      <c r="DD94" s="1273"/>
      <c r="DE94" s="1273"/>
    </row>
    <row r="95" spans="2:109" ht="13.5" hidden="1" customHeight="1">
      <c r="DD95" s="1273"/>
      <c r="DE95" s="1273"/>
    </row>
    <row r="96" spans="2:109" ht="13.5" hidden="1" customHeight="1">
      <c r="DD96" s="1273"/>
      <c r="DE96" s="1273"/>
    </row>
    <row r="97" s="1273" customFormat="1" ht="13.5" hidden="1" customHeight="1"/>
    <row r="98" s="1273" customFormat="1" ht="13.5" hidden="1" customHeight="1"/>
    <row r="99" s="1273" customFormat="1" ht="13.5" hidden="1" customHeight="1"/>
    <row r="100" s="1273" customFormat="1" ht="13.5" hidden="1" customHeight="1"/>
    <row r="101" s="1273" customFormat="1" ht="13.5" hidden="1" customHeight="1"/>
    <row r="102" s="1273" customFormat="1" ht="13.5" hidden="1" customHeight="1"/>
    <row r="103" s="1273" customFormat="1" ht="13.5" hidden="1" customHeight="1"/>
    <row r="104" s="1273" customFormat="1" ht="13.5" hidden="1" customHeight="1"/>
    <row r="105" s="1273" customFormat="1" ht="13.5" hidden="1" customHeight="1"/>
    <row r="106" s="1273" customFormat="1" ht="13.5" hidden="1" customHeight="1"/>
    <row r="107" s="1273" customFormat="1" ht="13.5" hidden="1" customHeight="1"/>
    <row r="108" s="1273" customFormat="1" ht="13.5" hidden="1" customHeight="1"/>
    <row r="109" s="1273" customFormat="1" ht="13.5" hidden="1" customHeight="1"/>
    <row r="110" s="1273" customFormat="1" ht="13.5" hidden="1" customHeight="1"/>
    <row r="111" s="1273" customFormat="1" ht="13.5" hidden="1" customHeight="1"/>
    <row r="112" s="1273" customFormat="1" ht="13.5" hidden="1" customHeight="1"/>
    <row r="113" s="1273" customFormat="1" ht="13.5" hidden="1" customHeight="1"/>
    <row r="114" s="1273" customFormat="1" ht="13.5" hidden="1" customHeight="1"/>
    <row r="115" s="1273" customFormat="1" ht="13.5" hidden="1" customHeight="1"/>
    <row r="116" s="1273" customFormat="1" ht="13.5" hidden="1" customHeight="1"/>
    <row r="117" s="1273" customFormat="1" ht="13.5" hidden="1" customHeight="1"/>
    <row r="118" s="1273" customFormat="1" ht="13.5" hidden="1" customHeight="1"/>
    <row r="119" s="1273" customFormat="1" ht="13.5" hidden="1" customHeight="1"/>
    <row r="120" s="1273" customFormat="1" ht="13.5" hidden="1" customHeight="1"/>
    <row r="121" s="1273" customFormat="1" ht="13.5" hidden="1" customHeight="1"/>
    <row r="122" s="1273" customFormat="1" ht="13.5" hidden="1" customHeight="1"/>
    <row r="123" s="1273" customFormat="1" ht="13.5" hidden="1" customHeight="1"/>
    <row r="124" s="1273" customFormat="1" ht="13.5" hidden="1" customHeight="1"/>
    <row r="125" s="1273" customFormat="1" ht="13.5" hidden="1" customHeight="1"/>
    <row r="126" s="1273" customFormat="1" ht="13.5" hidden="1" customHeight="1"/>
    <row r="127" s="1273" customFormat="1" ht="13.5" hidden="1" customHeight="1"/>
    <row r="128" s="1273" customFormat="1" ht="13.5" hidden="1" customHeight="1"/>
    <row r="129" s="1273" customFormat="1" ht="13.5" hidden="1" customHeight="1"/>
    <row r="130" s="1273" customFormat="1" ht="13.5" hidden="1" customHeight="1"/>
    <row r="131" s="1273" customFormat="1" ht="13.5" hidden="1" customHeight="1"/>
    <row r="132" s="1273" customFormat="1" ht="13.5" hidden="1" customHeight="1"/>
    <row r="133" s="1273" customFormat="1" ht="13.5" hidden="1" customHeight="1"/>
    <row r="134" s="1273" customFormat="1" ht="13.5" hidden="1" customHeight="1"/>
    <row r="135" s="1273" customFormat="1" ht="13.5" hidden="1" customHeight="1"/>
    <row r="136" s="1273" customFormat="1" ht="13.5" hidden="1" customHeight="1"/>
    <row r="137" s="1273" customFormat="1" ht="13.5" hidden="1" customHeight="1"/>
    <row r="138" s="1273" customFormat="1" ht="13.5" hidden="1" customHeight="1"/>
    <row r="139" s="1273" customFormat="1" ht="13.5" hidden="1" customHeight="1"/>
    <row r="140" s="1273" customFormat="1" ht="13.5" hidden="1" customHeight="1"/>
    <row r="141" s="1273" customFormat="1" ht="13.5" hidden="1" customHeight="1"/>
    <row r="142" s="1273" customFormat="1" ht="13.5" hidden="1" customHeight="1"/>
    <row r="143" s="1273" customFormat="1" ht="13.5" hidden="1" customHeight="1"/>
    <row r="144" s="1273" customFormat="1" ht="13.5" hidden="1" customHeight="1"/>
    <row r="145" s="1273" customFormat="1" ht="13.5" hidden="1" customHeight="1"/>
    <row r="146" s="1273" customFormat="1" ht="13.5" hidden="1" customHeight="1"/>
    <row r="147" s="1273" customFormat="1" ht="13.5" hidden="1" customHeight="1"/>
    <row r="148" s="1273" customFormat="1" ht="13.5" hidden="1" customHeight="1"/>
    <row r="149" s="1273" customFormat="1" ht="13.5" hidden="1" customHeight="1"/>
    <row r="150" s="1273" customFormat="1" ht="13.5" hidden="1" customHeight="1"/>
    <row r="151" s="1273" customFormat="1" ht="13.5" hidden="1" customHeight="1"/>
    <row r="152" s="1273" customFormat="1" ht="13.5" hidden="1" customHeight="1"/>
    <row r="153" s="1273" customFormat="1" ht="13.5" hidden="1" customHeight="1"/>
    <row r="154" s="1273" customFormat="1" ht="13.5" hidden="1" customHeight="1"/>
    <row r="155" s="1273" customFormat="1" ht="13.5" hidden="1" customHeight="1"/>
    <row r="156" s="1273" customFormat="1" ht="13.5" hidden="1" customHeight="1"/>
    <row r="157" s="1273" customFormat="1" ht="13.5" hidden="1" customHeight="1"/>
    <row r="158" s="1273" customFormat="1" ht="13.5" hidden="1" customHeight="1"/>
    <row r="159" s="1273" customFormat="1" ht="13.5" hidden="1" customHeight="1"/>
    <row r="160" s="1273" customFormat="1" ht="13.5" hidden="1" customHeight="1"/>
  </sheetData>
  <sheetProtection algorithmName="SHA-512" hashValue="ql2NF43F28Hlun6iZK/0udBUQ5Y9ECZhVi4qadPZ7jUE9Xwcnwdo8J7HkWqo7HlH784l6F865jpNe9anrxHcvQ==" saltValue="MRr2/ZvvcU6uo0bjYXubi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FCB0D-B6D3-4062-BD52-CFAFDD8A9120}">
  <sheetPr>
    <pageSetUpPr fitToPage="1"/>
  </sheetPr>
  <dimension ref="A1:DR125"/>
  <sheetViews>
    <sheetView showGridLines="0" zoomScale="70" zoomScaleNormal="7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489</v>
      </c>
    </row>
  </sheetData>
  <sheetProtection algorithmName="SHA-512" hashValue="uqEsMLlPrTwhaNHgC1FjPCxrkKghVZLPGxR5sfGIQN+tsZk+5dZPrMxYTVBYHgeWKISIqxK1weagttNwUAqDZQ==" saltValue="Hjn/zBUl/4Eu6vKiA7ivp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B6E64-4C71-40E2-90AA-CDE9A98FF123}">
  <sheetPr>
    <pageSetUpPr fitToPage="1"/>
  </sheetPr>
  <dimension ref="A1:DR125"/>
  <sheetViews>
    <sheetView showGridLines="0" zoomScale="70" zoomScaleNormal="7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489</v>
      </c>
    </row>
  </sheetData>
  <sheetProtection algorithmName="SHA-512" hashValue="twPLzw4akJLzyt6WqzDUU5MBx7XtZTvyRn54tJyYG/S7+MZsEmHEDLkURXOGCz2CQ2Onv26Gio0k/TWvxb9KsA==" saltValue="QBnIEOWURpyEy+cE6K9y/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540</v>
      </c>
      <c r="G2" s="157"/>
      <c r="H2" s="158"/>
    </row>
    <row r="3" spans="1:8">
      <c r="A3" s="154" t="s">
        <v>533</v>
      </c>
      <c r="B3" s="159"/>
      <c r="C3" s="160"/>
      <c r="D3" s="161">
        <v>45336</v>
      </c>
      <c r="E3" s="162"/>
      <c r="F3" s="163">
        <v>85459</v>
      </c>
      <c r="G3" s="164"/>
      <c r="H3" s="165"/>
    </row>
    <row r="4" spans="1:8">
      <c r="A4" s="166"/>
      <c r="B4" s="167"/>
      <c r="C4" s="168"/>
      <c r="D4" s="169">
        <v>18990</v>
      </c>
      <c r="E4" s="170"/>
      <c r="F4" s="171">
        <v>44378</v>
      </c>
      <c r="G4" s="172"/>
      <c r="H4" s="173"/>
    </row>
    <row r="5" spans="1:8">
      <c r="A5" s="154" t="s">
        <v>535</v>
      </c>
      <c r="B5" s="159"/>
      <c r="C5" s="160"/>
      <c r="D5" s="161">
        <v>56039</v>
      </c>
      <c r="E5" s="162"/>
      <c r="F5" s="163">
        <v>83280</v>
      </c>
      <c r="G5" s="164"/>
      <c r="H5" s="165"/>
    </row>
    <row r="6" spans="1:8">
      <c r="A6" s="166"/>
      <c r="B6" s="167"/>
      <c r="C6" s="168"/>
      <c r="D6" s="169">
        <v>14544</v>
      </c>
      <c r="E6" s="170"/>
      <c r="F6" s="171">
        <v>43123</v>
      </c>
      <c r="G6" s="172"/>
      <c r="H6" s="173"/>
    </row>
    <row r="7" spans="1:8">
      <c r="A7" s="154" t="s">
        <v>536</v>
      </c>
      <c r="B7" s="159"/>
      <c r="C7" s="160"/>
      <c r="D7" s="161">
        <v>36672</v>
      </c>
      <c r="E7" s="162"/>
      <c r="F7" s="163">
        <v>88968</v>
      </c>
      <c r="G7" s="164"/>
      <c r="H7" s="165"/>
    </row>
    <row r="8" spans="1:8">
      <c r="A8" s="166"/>
      <c r="B8" s="167"/>
      <c r="C8" s="168"/>
      <c r="D8" s="169">
        <v>13570</v>
      </c>
      <c r="E8" s="170"/>
      <c r="F8" s="171">
        <v>45482</v>
      </c>
      <c r="G8" s="172"/>
      <c r="H8" s="173"/>
    </row>
    <row r="9" spans="1:8">
      <c r="A9" s="154" t="s">
        <v>537</v>
      </c>
      <c r="B9" s="159"/>
      <c r="C9" s="160"/>
      <c r="D9" s="161">
        <v>55123</v>
      </c>
      <c r="E9" s="162"/>
      <c r="F9" s="163">
        <v>85173</v>
      </c>
      <c r="G9" s="164"/>
      <c r="H9" s="165"/>
    </row>
    <row r="10" spans="1:8">
      <c r="A10" s="166"/>
      <c r="B10" s="167"/>
      <c r="C10" s="168"/>
      <c r="D10" s="169">
        <v>18545</v>
      </c>
      <c r="E10" s="170"/>
      <c r="F10" s="171">
        <v>43913</v>
      </c>
      <c r="G10" s="172"/>
      <c r="H10" s="173"/>
    </row>
    <row r="11" spans="1:8">
      <c r="A11" s="154" t="s">
        <v>538</v>
      </c>
      <c r="B11" s="159"/>
      <c r="C11" s="160"/>
      <c r="D11" s="161">
        <v>34886</v>
      </c>
      <c r="E11" s="162"/>
      <c r="F11" s="163">
        <v>94081</v>
      </c>
      <c r="G11" s="164"/>
      <c r="H11" s="165"/>
    </row>
    <row r="12" spans="1:8">
      <c r="A12" s="166"/>
      <c r="B12" s="167"/>
      <c r="C12" s="174"/>
      <c r="D12" s="169">
        <v>14487</v>
      </c>
      <c r="E12" s="170"/>
      <c r="F12" s="171">
        <v>48949</v>
      </c>
      <c r="G12" s="172"/>
      <c r="H12" s="173"/>
    </row>
    <row r="13" spans="1:8">
      <c r="A13" s="154"/>
      <c r="B13" s="159"/>
      <c r="C13" s="175"/>
      <c r="D13" s="176">
        <v>45611</v>
      </c>
      <c r="E13" s="177"/>
      <c r="F13" s="178">
        <v>87392</v>
      </c>
      <c r="G13" s="179"/>
      <c r="H13" s="165"/>
    </row>
    <row r="14" spans="1:8">
      <c r="A14" s="166"/>
      <c r="B14" s="167"/>
      <c r="C14" s="168"/>
      <c r="D14" s="169">
        <v>16027</v>
      </c>
      <c r="E14" s="170"/>
      <c r="F14" s="171">
        <v>45169</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5.32</v>
      </c>
      <c r="C19" s="180">
        <f>ROUND(VALUE(SUBSTITUTE(実質収支比率等に係る経年分析!G$48,"▲","-")),2)</f>
        <v>3.03</v>
      </c>
      <c r="D19" s="180">
        <f>ROUND(VALUE(SUBSTITUTE(実質収支比率等に係る経年分析!H$48,"▲","-")),2)</f>
        <v>3.67</v>
      </c>
      <c r="E19" s="180">
        <f>ROUND(VALUE(SUBSTITUTE(実質収支比率等に係る経年分析!I$48,"▲","-")),2)</f>
        <v>5.6</v>
      </c>
      <c r="F19" s="180">
        <f>ROUND(VALUE(SUBSTITUTE(実質収支比率等に係る経年分析!J$48,"▲","-")),2)</f>
        <v>7.26</v>
      </c>
    </row>
    <row r="20" spans="1:11">
      <c r="A20" s="180" t="s">
        <v>55</v>
      </c>
      <c r="B20" s="180">
        <f>ROUND(VALUE(SUBSTITUTE(実質収支比率等に係る経年分析!F$47,"▲","-")),2)</f>
        <v>23.96</v>
      </c>
      <c r="C20" s="180">
        <f>ROUND(VALUE(SUBSTITUTE(実質収支比率等に係る経年分析!G$47,"▲","-")),2)</f>
        <v>23.91</v>
      </c>
      <c r="D20" s="180">
        <f>ROUND(VALUE(SUBSTITUTE(実質収支比率等に係る経年分析!H$47,"▲","-")),2)</f>
        <v>23.86</v>
      </c>
      <c r="E20" s="180">
        <f>ROUND(VALUE(SUBSTITUTE(実質収支比率等に係る経年分析!I$47,"▲","-")),2)</f>
        <v>23.74</v>
      </c>
      <c r="F20" s="180">
        <f>ROUND(VALUE(SUBSTITUTE(実質収支比率等に係る経年分析!J$47,"▲","-")),2)</f>
        <v>21.79</v>
      </c>
    </row>
    <row r="21" spans="1:11">
      <c r="A21" s="180" t="s">
        <v>56</v>
      </c>
      <c r="B21" s="180">
        <f>IF(ISNUMBER(VALUE(SUBSTITUTE(実質収支比率等に係る経年分析!F$49,"▲","-"))),ROUND(VALUE(SUBSTITUTE(実質収支比率等に係る経年分析!F$49,"▲","-")),2),NA())</f>
        <v>-0.12</v>
      </c>
      <c r="C21" s="180">
        <f>IF(ISNUMBER(VALUE(SUBSTITUTE(実質収支比率等に係る経年分析!G$49,"▲","-"))),ROUND(VALUE(SUBSTITUTE(実質収支比率等に係る経年分析!G$49,"▲","-")),2),NA())</f>
        <v>-2.16</v>
      </c>
      <c r="D21" s="180">
        <f>IF(ISNUMBER(VALUE(SUBSTITUTE(実質収支比率等に係る経年分析!H$49,"▲","-"))),ROUND(VALUE(SUBSTITUTE(実質収支比率等に係る経年分析!H$49,"▲","-")),2),NA())</f>
        <v>0.68</v>
      </c>
      <c r="E21" s="180">
        <f>IF(ISNUMBER(VALUE(SUBSTITUTE(実質収支比率等に係る経年分析!I$49,"▲","-"))),ROUND(VALUE(SUBSTITUTE(実質収支比率等に係る経年分析!I$49,"▲","-")),2),NA())</f>
        <v>1.98</v>
      </c>
      <c r="F21" s="180">
        <f>IF(ISNUMBER(VALUE(SUBSTITUTE(実質収支比率等に係る経年分析!J$49,"▲","-"))),ROUND(VALUE(SUBSTITUTE(実質収支比率等に係る経年分析!J$49,"▲","-")),2),NA())</f>
        <v>-0.16</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介護保険特別会計（地域包括支援センター事業勘定）</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0.38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0.36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c r="A31" s="181" t="str">
        <f>IF(連結実質赤字比率に係る赤字・黒字の構成分析!C$39="",NA(),連結実質赤字比率に係る赤字・黒字の構成分析!C$39)</f>
        <v>国民健康保険特別会計</v>
      </c>
      <c r="B31" s="181">
        <f>IF(ROUND(VALUE(SUBSTITUTE(連結実質赤字比率に係る赤字・黒字の構成分析!F$39,"▲", "-")), 2) &lt; 0, ABS(ROUND(VALUE(SUBSTITUTE(連結実質赤字比率に係る赤字・黒字の構成分析!F$39,"▲", "-")), 2)), NA())</f>
        <v>1.55</v>
      </c>
      <c r="C31" s="181" t="e">
        <f>IF(ROUND(VALUE(SUBSTITUTE(連結実質赤字比率に係る赤字・黒字の構成分析!F$39,"▲", "-")), 2) &gt;= 0, ABS(ROUND(VALUE(SUBSTITUTE(連結実質赤字比率に係る赤字・黒字の構成分析!F$39,"▲", "-")), 2)), NA())</f>
        <v>#N/A</v>
      </c>
      <c r="D31" s="181">
        <f>IF(ROUND(VALUE(SUBSTITUTE(連結実質赤字比率に係る赤字・黒字の構成分析!G$39,"▲", "-")), 2) &lt; 0, ABS(ROUND(VALUE(SUBSTITUTE(連結実質赤字比率に係る赤字・黒字の構成分析!G$39,"▲", "-")), 2)), NA())</f>
        <v>1.36</v>
      </c>
      <c r="E31" s="181" t="e">
        <f>IF(ROUND(VALUE(SUBSTITUTE(連結実質赤字比率に係る赤字・黒字の構成分析!G$39,"▲", "-")), 2) &gt;= 0, ABS(ROUND(VALUE(SUBSTITUTE(連結実質赤字比率に係る赤字・黒字の構成分析!G$39,"▲", "-")), 2)), NA())</f>
        <v>#N/A</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0.72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v>
      </c>
    </row>
    <row r="32" spans="1:11">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0.53</v>
      </c>
    </row>
    <row r="33" spans="1:16">
      <c r="A33" s="181" t="str">
        <f>IF(連結実質赤字比率に係る赤字・黒字の構成分析!C$37="",NA(),連結実質赤字比率に係る赤字・黒字の構成分析!C$37)</f>
        <v>介護保険特別会計（保険事業勘定）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1.83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2.16</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5.81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4.12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7.67</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22.01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22.88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24.35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21.69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18.53</v>
      </c>
    </row>
    <row r="36" spans="1:16">
      <c r="A36" s="181" t="str">
        <f>IF(連結実質赤字比率に係る赤字・黒字の構成分析!C$34="",NA(),連結実質赤字比率に係る赤字・黒字の構成分析!C$34)</f>
        <v>住宅新築資金等貸付特別会計</v>
      </c>
      <c r="B36" s="181">
        <f>IF(ROUND(VALUE(SUBSTITUTE(連結実質赤字比率に係る赤字・黒字の構成分析!F$34,"▲", "-")), 2) &lt; 0, ABS(ROUND(VALUE(SUBSTITUTE(連結実質赤字比率に係る赤字・黒字の構成分析!F$34,"▲", "-")), 2)), NA())</f>
        <v>0.49</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0.47</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0.44</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0.43</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0.42</v>
      </c>
      <c r="K36" s="181" t="e">
        <f>IF(ROUND(VALUE(SUBSTITUTE(連結実質赤字比率に係る赤字・黒字の構成分析!J$34,"▲", "-")), 2) &gt;= 0, ABS(ROUND(VALUE(SUBSTITUTE(連結実質赤字比率に係る赤字・黒字の構成分析!J$34,"▲", "-")), 2)), NA())</f>
        <v>#N/A</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1705</v>
      </c>
      <c r="E42" s="182"/>
      <c r="F42" s="182"/>
      <c r="G42" s="182">
        <f>'実質公債費比率（分子）の構造'!L$52</f>
        <v>1686</v>
      </c>
      <c r="H42" s="182"/>
      <c r="I42" s="182"/>
      <c r="J42" s="182">
        <f>'実質公債費比率（分子）の構造'!M$52</f>
        <v>1617</v>
      </c>
      <c r="K42" s="182"/>
      <c r="L42" s="182"/>
      <c r="M42" s="182">
        <f>'実質公債費比率（分子）の構造'!N$52</f>
        <v>1529</v>
      </c>
      <c r="N42" s="182"/>
      <c r="O42" s="182"/>
      <c r="P42" s="182">
        <f>'実質公債費比率（分子）の構造'!O$52</f>
        <v>1484</v>
      </c>
    </row>
    <row r="43" spans="1:16">
      <c r="A43" s="182" t="s">
        <v>64</v>
      </c>
      <c r="B43" s="182" t="str">
        <f>'実質公債費比率（分子）の構造'!K$51</f>
        <v>-</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147</v>
      </c>
      <c r="C44" s="182"/>
      <c r="D44" s="182"/>
      <c r="E44" s="182">
        <f>'実質公債費比率（分子）の構造'!L$50</f>
        <v>95</v>
      </c>
      <c r="F44" s="182"/>
      <c r="G44" s="182"/>
      <c r="H44" s="182">
        <f>'実質公債費比率（分子）の構造'!M$50</f>
        <v>94</v>
      </c>
      <c r="I44" s="182"/>
      <c r="J44" s="182"/>
      <c r="K44" s="182">
        <f>'実質公債費比率（分子）の構造'!N$50</f>
        <v>62</v>
      </c>
      <c r="L44" s="182"/>
      <c r="M44" s="182"/>
      <c r="N44" s="182">
        <f>'実質公債費比率（分子）の構造'!O$50</f>
        <v>62</v>
      </c>
      <c r="O44" s="182"/>
      <c r="P44" s="182"/>
    </row>
    <row r="45" spans="1:16">
      <c r="A45" s="182" t="s">
        <v>66</v>
      </c>
      <c r="B45" s="182">
        <f>'実質公債費比率（分子）の構造'!K$49</f>
        <v>21</v>
      </c>
      <c r="C45" s="182"/>
      <c r="D45" s="182"/>
      <c r="E45" s="182">
        <f>'実質公債費比率（分子）の構造'!L$49</f>
        <v>21</v>
      </c>
      <c r="F45" s="182"/>
      <c r="G45" s="182"/>
      <c r="H45" s="182">
        <f>'実質公債費比率（分子）の構造'!M$49</f>
        <v>47</v>
      </c>
      <c r="I45" s="182"/>
      <c r="J45" s="182"/>
      <c r="K45" s="182">
        <f>'実質公債費比率（分子）の構造'!N$49</f>
        <v>83</v>
      </c>
      <c r="L45" s="182"/>
      <c r="M45" s="182"/>
      <c r="N45" s="182">
        <f>'実質公債費比率（分子）の構造'!O$49</f>
        <v>83</v>
      </c>
      <c r="O45" s="182"/>
      <c r="P45" s="182"/>
    </row>
    <row r="46" spans="1:16">
      <c r="A46" s="182" t="s">
        <v>67</v>
      </c>
      <c r="B46" s="182">
        <f>'実質公債費比率（分子）の構造'!K$48</f>
        <v>375</v>
      </c>
      <c r="C46" s="182"/>
      <c r="D46" s="182"/>
      <c r="E46" s="182">
        <f>'実質公債費比率（分子）の構造'!L$48</f>
        <v>386</v>
      </c>
      <c r="F46" s="182"/>
      <c r="G46" s="182"/>
      <c r="H46" s="182">
        <f>'実質公債費比率（分子）の構造'!M$48</f>
        <v>394</v>
      </c>
      <c r="I46" s="182"/>
      <c r="J46" s="182"/>
      <c r="K46" s="182">
        <f>'実質公債費比率（分子）の構造'!N$48</f>
        <v>387</v>
      </c>
      <c r="L46" s="182"/>
      <c r="M46" s="182"/>
      <c r="N46" s="182">
        <f>'実質公債費比率（分子）の構造'!O$48</f>
        <v>401</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1785</v>
      </c>
      <c r="C49" s="182"/>
      <c r="D49" s="182"/>
      <c r="E49" s="182">
        <f>'実質公債費比率（分子）の構造'!L$45</f>
        <v>1747</v>
      </c>
      <c r="F49" s="182"/>
      <c r="G49" s="182"/>
      <c r="H49" s="182">
        <f>'実質公債費比率（分子）の構造'!M$45</f>
        <v>1761</v>
      </c>
      <c r="I49" s="182"/>
      <c r="J49" s="182"/>
      <c r="K49" s="182">
        <f>'実質公債費比率（分子）の構造'!N$45</f>
        <v>1680</v>
      </c>
      <c r="L49" s="182"/>
      <c r="M49" s="182"/>
      <c r="N49" s="182">
        <f>'実質公債費比率（分子）の構造'!O$45</f>
        <v>1683</v>
      </c>
      <c r="O49" s="182"/>
      <c r="P49" s="182"/>
    </row>
    <row r="50" spans="1:16">
      <c r="A50" s="182" t="s">
        <v>71</v>
      </c>
      <c r="B50" s="182" t="e">
        <f>NA()</f>
        <v>#N/A</v>
      </c>
      <c r="C50" s="182">
        <f>IF(ISNUMBER('実質公債費比率（分子）の構造'!K$53),'実質公債費比率（分子）の構造'!K$53,NA())</f>
        <v>623</v>
      </c>
      <c r="D50" s="182" t="e">
        <f>NA()</f>
        <v>#N/A</v>
      </c>
      <c r="E50" s="182" t="e">
        <f>NA()</f>
        <v>#N/A</v>
      </c>
      <c r="F50" s="182">
        <f>IF(ISNUMBER('実質公債費比率（分子）の構造'!L$53),'実質公債費比率（分子）の構造'!L$53,NA())</f>
        <v>563</v>
      </c>
      <c r="G50" s="182" t="e">
        <f>NA()</f>
        <v>#N/A</v>
      </c>
      <c r="H50" s="182" t="e">
        <f>NA()</f>
        <v>#N/A</v>
      </c>
      <c r="I50" s="182">
        <f>IF(ISNUMBER('実質公債費比率（分子）の構造'!M$53),'実質公債費比率（分子）の構造'!M$53,NA())</f>
        <v>679</v>
      </c>
      <c r="J50" s="182" t="e">
        <f>NA()</f>
        <v>#N/A</v>
      </c>
      <c r="K50" s="182" t="e">
        <f>NA()</f>
        <v>#N/A</v>
      </c>
      <c r="L50" s="182">
        <f>IF(ISNUMBER('実質公債費比率（分子）の構造'!N$53),'実質公債費比率（分子）の構造'!N$53,NA())</f>
        <v>683</v>
      </c>
      <c r="M50" s="182" t="e">
        <f>NA()</f>
        <v>#N/A</v>
      </c>
      <c r="N50" s="182" t="e">
        <f>NA()</f>
        <v>#N/A</v>
      </c>
      <c r="O50" s="182">
        <f>IF(ISNUMBER('実質公債費比率（分子）の構造'!O$53),'実質公債費比率（分子）の構造'!O$53,NA())</f>
        <v>745</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15473</v>
      </c>
      <c r="E56" s="181"/>
      <c r="F56" s="181"/>
      <c r="G56" s="181">
        <f>'将来負担比率（分子）の構造'!J$52</f>
        <v>15231</v>
      </c>
      <c r="H56" s="181"/>
      <c r="I56" s="181"/>
      <c r="J56" s="181">
        <f>'将来負担比率（分子）の構造'!K$52</f>
        <v>14957</v>
      </c>
      <c r="K56" s="181"/>
      <c r="L56" s="181"/>
      <c r="M56" s="181">
        <f>'将来負担比率（分子）の構造'!L$52</f>
        <v>14888</v>
      </c>
      <c r="N56" s="181"/>
      <c r="O56" s="181"/>
      <c r="P56" s="181">
        <f>'将来負担比率（分子）の構造'!M$52</f>
        <v>14614</v>
      </c>
    </row>
    <row r="57" spans="1:16">
      <c r="A57" s="181" t="s">
        <v>42</v>
      </c>
      <c r="B57" s="181"/>
      <c r="C57" s="181"/>
      <c r="D57" s="181">
        <f>'将来負担比率（分子）の構造'!I$51</f>
        <v>2617</v>
      </c>
      <c r="E57" s="181"/>
      <c r="F57" s="181"/>
      <c r="G57" s="181">
        <f>'将来負担比率（分子）の構造'!J$51</f>
        <v>3012</v>
      </c>
      <c r="H57" s="181"/>
      <c r="I57" s="181"/>
      <c r="J57" s="181">
        <f>'将来負担比率（分子）の構造'!K$51</f>
        <v>2896</v>
      </c>
      <c r="K57" s="181"/>
      <c r="L57" s="181"/>
      <c r="M57" s="181">
        <f>'将来負担比率（分子）の構造'!L$51</f>
        <v>2604</v>
      </c>
      <c r="N57" s="181"/>
      <c r="O57" s="181"/>
      <c r="P57" s="181">
        <f>'将来負担比率（分子）の構造'!M$51</f>
        <v>2332</v>
      </c>
    </row>
    <row r="58" spans="1:16">
      <c r="A58" s="181" t="s">
        <v>41</v>
      </c>
      <c r="B58" s="181"/>
      <c r="C58" s="181"/>
      <c r="D58" s="181">
        <f>'将来負担比率（分子）の構造'!I$50</f>
        <v>5979</v>
      </c>
      <c r="E58" s="181"/>
      <c r="F58" s="181"/>
      <c r="G58" s="181">
        <f>'将来負担比率（分子）の構造'!J$50</f>
        <v>6131</v>
      </c>
      <c r="H58" s="181"/>
      <c r="I58" s="181"/>
      <c r="J58" s="181">
        <f>'将来負担比率（分子）の構造'!K$50</f>
        <v>6177</v>
      </c>
      <c r="K58" s="181"/>
      <c r="L58" s="181"/>
      <c r="M58" s="181">
        <f>'将来負担比率（分子）の構造'!L$50</f>
        <v>6256</v>
      </c>
      <c r="N58" s="181"/>
      <c r="O58" s="181"/>
      <c r="P58" s="181">
        <f>'将来負担比率（分子）の構造'!M$50</f>
        <v>6550</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2855</v>
      </c>
      <c r="C62" s="181"/>
      <c r="D62" s="181"/>
      <c r="E62" s="181">
        <f>'将来負担比率（分子）の構造'!J$45</f>
        <v>2894</v>
      </c>
      <c r="F62" s="181"/>
      <c r="G62" s="181"/>
      <c r="H62" s="181">
        <f>'将来負担比率（分子）の構造'!K$45</f>
        <v>2547</v>
      </c>
      <c r="I62" s="181"/>
      <c r="J62" s="181"/>
      <c r="K62" s="181">
        <f>'将来負担比率（分子）の構造'!L$45</f>
        <v>2494</v>
      </c>
      <c r="L62" s="181"/>
      <c r="M62" s="181"/>
      <c r="N62" s="181">
        <f>'将来負担比率（分子）の構造'!M$45</f>
        <v>2481</v>
      </c>
      <c r="O62" s="181"/>
      <c r="P62" s="181"/>
    </row>
    <row r="63" spans="1:16">
      <c r="A63" s="181" t="s">
        <v>34</v>
      </c>
      <c r="B63" s="181">
        <f>'将来負担比率（分子）の構造'!I$44</f>
        <v>176</v>
      </c>
      <c r="C63" s="181"/>
      <c r="D63" s="181"/>
      <c r="E63" s="181">
        <f>'将来負担比率（分子）の構造'!J$44</f>
        <v>416</v>
      </c>
      <c r="F63" s="181"/>
      <c r="G63" s="181"/>
      <c r="H63" s="181">
        <f>'将来負担比率（分子）の構造'!K$44</f>
        <v>737</v>
      </c>
      <c r="I63" s="181"/>
      <c r="J63" s="181"/>
      <c r="K63" s="181">
        <f>'将来負担比率（分子）の構造'!L$44</f>
        <v>657</v>
      </c>
      <c r="L63" s="181"/>
      <c r="M63" s="181"/>
      <c r="N63" s="181">
        <f>'将来負担比率（分子）の構造'!M$44</f>
        <v>576</v>
      </c>
      <c r="O63" s="181"/>
      <c r="P63" s="181"/>
    </row>
    <row r="64" spans="1:16">
      <c r="A64" s="181" t="s">
        <v>33</v>
      </c>
      <c r="B64" s="181">
        <f>'将来負担比率（分子）の構造'!I$43</f>
        <v>6109</v>
      </c>
      <c r="C64" s="181"/>
      <c r="D64" s="181"/>
      <c r="E64" s="181">
        <f>'将来負担比率（分子）の構造'!J$43</f>
        <v>6088</v>
      </c>
      <c r="F64" s="181"/>
      <c r="G64" s="181"/>
      <c r="H64" s="181">
        <f>'将来負担比率（分子）の構造'!K$43</f>
        <v>5963</v>
      </c>
      <c r="I64" s="181"/>
      <c r="J64" s="181"/>
      <c r="K64" s="181">
        <f>'将来負担比率（分子）の構造'!L$43</f>
        <v>5786</v>
      </c>
      <c r="L64" s="181"/>
      <c r="M64" s="181"/>
      <c r="N64" s="181">
        <f>'将来負担比率（分子）の構造'!M$43</f>
        <v>5570</v>
      </c>
      <c r="O64" s="181"/>
      <c r="P64" s="181"/>
    </row>
    <row r="65" spans="1:16">
      <c r="A65" s="181" t="s">
        <v>32</v>
      </c>
      <c r="B65" s="181">
        <f>'将来負担比率（分子）の構造'!I$42</f>
        <v>984</v>
      </c>
      <c r="C65" s="181"/>
      <c r="D65" s="181"/>
      <c r="E65" s="181">
        <f>'将来負担比率（分子）の構造'!J$42</f>
        <v>889</v>
      </c>
      <c r="F65" s="181"/>
      <c r="G65" s="181"/>
      <c r="H65" s="181">
        <f>'将来負担比率（分子）の構造'!K$42</f>
        <v>792</v>
      </c>
      <c r="I65" s="181"/>
      <c r="J65" s="181"/>
      <c r="K65" s="181">
        <f>'将来負担比率（分子）の構造'!L$42</f>
        <v>725</v>
      </c>
      <c r="L65" s="181"/>
      <c r="M65" s="181"/>
      <c r="N65" s="181">
        <f>'将来負担比率（分子）の構造'!M$42</f>
        <v>735</v>
      </c>
      <c r="O65" s="181"/>
      <c r="P65" s="181"/>
    </row>
    <row r="66" spans="1:16">
      <c r="A66" s="181" t="s">
        <v>31</v>
      </c>
      <c r="B66" s="181">
        <f>'将来負担比率（分子）の構造'!I$41</f>
        <v>18033</v>
      </c>
      <c r="C66" s="181"/>
      <c r="D66" s="181"/>
      <c r="E66" s="181">
        <f>'将来負担比率（分子）の構造'!J$41</f>
        <v>18064</v>
      </c>
      <c r="F66" s="181"/>
      <c r="G66" s="181"/>
      <c r="H66" s="181">
        <f>'将来負担比率（分子）の構造'!K$41</f>
        <v>17640</v>
      </c>
      <c r="I66" s="181"/>
      <c r="J66" s="181"/>
      <c r="K66" s="181">
        <f>'将来負担比率（分子）の構造'!L$41</f>
        <v>17755</v>
      </c>
      <c r="L66" s="181"/>
      <c r="M66" s="181"/>
      <c r="N66" s="181">
        <f>'将来負担比率（分子）の構造'!M$41</f>
        <v>17323</v>
      </c>
      <c r="O66" s="181"/>
      <c r="P66" s="181"/>
    </row>
    <row r="67" spans="1:16">
      <c r="A67" s="181" t="s">
        <v>75</v>
      </c>
      <c r="B67" s="181" t="e">
        <f>NA()</f>
        <v>#N/A</v>
      </c>
      <c r="C67" s="181">
        <f>IF(ISNUMBER('将来負担比率（分子）の構造'!I$53), IF('将来負担比率（分子）の構造'!I$53 &lt; 0, 0, '将来負担比率（分子）の構造'!I$53), NA())</f>
        <v>4087</v>
      </c>
      <c r="D67" s="181" t="e">
        <f>NA()</f>
        <v>#N/A</v>
      </c>
      <c r="E67" s="181" t="e">
        <f>NA()</f>
        <v>#N/A</v>
      </c>
      <c r="F67" s="181">
        <f>IF(ISNUMBER('将来負担比率（分子）の構造'!J$53), IF('将来負担比率（分子）の構造'!J$53 &lt; 0, 0, '将来負担比率（分子）の構造'!J$53), NA())</f>
        <v>3977</v>
      </c>
      <c r="G67" s="181" t="e">
        <f>NA()</f>
        <v>#N/A</v>
      </c>
      <c r="H67" s="181" t="e">
        <f>NA()</f>
        <v>#N/A</v>
      </c>
      <c r="I67" s="181">
        <f>IF(ISNUMBER('将来負担比率（分子）の構造'!K$53), IF('将来負担比率（分子）の構造'!K$53 &lt; 0, 0, '将来負担比率（分子）の構造'!K$53), NA())</f>
        <v>3649</v>
      </c>
      <c r="J67" s="181" t="e">
        <f>NA()</f>
        <v>#N/A</v>
      </c>
      <c r="K67" s="181" t="e">
        <f>NA()</f>
        <v>#N/A</v>
      </c>
      <c r="L67" s="181">
        <f>IF(ISNUMBER('将来負担比率（分子）の構造'!L$53), IF('将来負担比率（分子）の構造'!L$53 &lt; 0, 0, '将来負担比率（分子）の構造'!L$53), NA())</f>
        <v>3668</v>
      </c>
      <c r="M67" s="181" t="e">
        <f>NA()</f>
        <v>#N/A</v>
      </c>
      <c r="N67" s="181" t="e">
        <f>NA()</f>
        <v>#N/A</v>
      </c>
      <c r="O67" s="181">
        <f>IF(ISNUMBER('将来負担比率（分子）の構造'!M$53), IF('将来負担比率（分子）の構造'!M$53 &lt; 0, 0, '将来負担比率（分子）の構造'!M$53), NA())</f>
        <v>3189</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2476</v>
      </c>
      <c r="C72" s="185">
        <f>基金残高に係る経年分析!G55</f>
        <v>2479</v>
      </c>
      <c r="D72" s="185">
        <f>基金残高に係る経年分析!H55</f>
        <v>2285</v>
      </c>
    </row>
    <row r="73" spans="1:16">
      <c r="A73" s="184" t="s">
        <v>78</v>
      </c>
      <c r="B73" s="185">
        <f>基金残高に係る経年分析!F56</f>
        <v>472</v>
      </c>
      <c r="C73" s="185">
        <f>基金残高に係る経年分析!G56</f>
        <v>476</v>
      </c>
      <c r="D73" s="185">
        <f>基金残高に係る経年分析!H56</f>
        <v>479</v>
      </c>
    </row>
    <row r="74" spans="1:16">
      <c r="A74" s="184" t="s">
        <v>79</v>
      </c>
      <c r="B74" s="185">
        <f>基金残高に係る経年分析!F57</f>
        <v>2964</v>
      </c>
      <c r="C74" s="185">
        <f>基金残高に係る経年分析!G57</f>
        <v>3016</v>
      </c>
      <c r="D74" s="185">
        <f>基金残高に係る経年分析!H57</f>
        <v>3373</v>
      </c>
    </row>
  </sheetData>
  <sheetProtection algorithmName="SHA-512" hashValue="gzVOB+aI52gJKyWYfTtKCGCX0tQT8WnaklNWXa4gqECWHUDF7Jlkesf1hwbTphJ415tcLYCEvFwZz/y4WkiWoA==" saltValue="PIDKIugygMSD8XtdbAh3B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210</v>
      </c>
      <c r="DI1" s="760"/>
      <c r="DJ1" s="760"/>
      <c r="DK1" s="760"/>
      <c r="DL1" s="760"/>
      <c r="DM1" s="760"/>
      <c r="DN1" s="761"/>
      <c r="DO1" s="226"/>
      <c r="DP1" s="759" t="s">
        <v>211</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01" t="s">
        <v>213</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214</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215</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c r="B4" s="701" t="s">
        <v>1</v>
      </c>
      <c r="C4" s="702"/>
      <c r="D4" s="702"/>
      <c r="E4" s="702"/>
      <c r="F4" s="702"/>
      <c r="G4" s="702"/>
      <c r="H4" s="702"/>
      <c r="I4" s="702"/>
      <c r="J4" s="702"/>
      <c r="K4" s="702"/>
      <c r="L4" s="702"/>
      <c r="M4" s="702"/>
      <c r="N4" s="702"/>
      <c r="O4" s="702"/>
      <c r="P4" s="702"/>
      <c r="Q4" s="703"/>
      <c r="R4" s="701" t="s">
        <v>216</v>
      </c>
      <c r="S4" s="702"/>
      <c r="T4" s="702"/>
      <c r="U4" s="702"/>
      <c r="V4" s="702"/>
      <c r="W4" s="702"/>
      <c r="X4" s="702"/>
      <c r="Y4" s="703"/>
      <c r="Z4" s="701" t="s">
        <v>217</v>
      </c>
      <c r="AA4" s="702"/>
      <c r="AB4" s="702"/>
      <c r="AC4" s="703"/>
      <c r="AD4" s="701" t="s">
        <v>218</v>
      </c>
      <c r="AE4" s="702"/>
      <c r="AF4" s="702"/>
      <c r="AG4" s="702"/>
      <c r="AH4" s="702"/>
      <c r="AI4" s="702"/>
      <c r="AJ4" s="702"/>
      <c r="AK4" s="703"/>
      <c r="AL4" s="701" t="s">
        <v>217</v>
      </c>
      <c r="AM4" s="702"/>
      <c r="AN4" s="702"/>
      <c r="AO4" s="703"/>
      <c r="AP4" s="762" t="s">
        <v>219</v>
      </c>
      <c r="AQ4" s="762"/>
      <c r="AR4" s="762"/>
      <c r="AS4" s="762"/>
      <c r="AT4" s="762"/>
      <c r="AU4" s="762"/>
      <c r="AV4" s="762"/>
      <c r="AW4" s="762"/>
      <c r="AX4" s="762"/>
      <c r="AY4" s="762"/>
      <c r="AZ4" s="762"/>
      <c r="BA4" s="762"/>
      <c r="BB4" s="762"/>
      <c r="BC4" s="762"/>
      <c r="BD4" s="762"/>
      <c r="BE4" s="762"/>
      <c r="BF4" s="762"/>
      <c r="BG4" s="762" t="s">
        <v>220</v>
      </c>
      <c r="BH4" s="762"/>
      <c r="BI4" s="762"/>
      <c r="BJ4" s="762"/>
      <c r="BK4" s="762"/>
      <c r="BL4" s="762"/>
      <c r="BM4" s="762"/>
      <c r="BN4" s="762"/>
      <c r="BO4" s="762" t="s">
        <v>217</v>
      </c>
      <c r="BP4" s="762"/>
      <c r="BQ4" s="762"/>
      <c r="BR4" s="762"/>
      <c r="BS4" s="762" t="s">
        <v>221</v>
      </c>
      <c r="BT4" s="762"/>
      <c r="BU4" s="762"/>
      <c r="BV4" s="762"/>
      <c r="BW4" s="762"/>
      <c r="BX4" s="762"/>
      <c r="BY4" s="762"/>
      <c r="BZ4" s="762"/>
      <c r="CA4" s="762"/>
      <c r="CB4" s="762"/>
      <c r="CD4" s="744" t="s">
        <v>222</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c r="B5" s="706" t="s">
        <v>223</v>
      </c>
      <c r="C5" s="707"/>
      <c r="D5" s="707"/>
      <c r="E5" s="707"/>
      <c r="F5" s="707"/>
      <c r="G5" s="707"/>
      <c r="H5" s="707"/>
      <c r="I5" s="707"/>
      <c r="J5" s="707"/>
      <c r="K5" s="707"/>
      <c r="L5" s="707"/>
      <c r="M5" s="707"/>
      <c r="N5" s="707"/>
      <c r="O5" s="707"/>
      <c r="P5" s="707"/>
      <c r="Q5" s="708"/>
      <c r="R5" s="695">
        <v>6353736</v>
      </c>
      <c r="S5" s="696"/>
      <c r="T5" s="696"/>
      <c r="U5" s="696"/>
      <c r="V5" s="696"/>
      <c r="W5" s="696"/>
      <c r="X5" s="696"/>
      <c r="Y5" s="739"/>
      <c r="Z5" s="757">
        <v>30.4</v>
      </c>
      <c r="AA5" s="757"/>
      <c r="AB5" s="757"/>
      <c r="AC5" s="757"/>
      <c r="AD5" s="758">
        <v>6353736</v>
      </c>
      <c r="AE5" s="758"/>
      <c r="AF5" s="758"/>
      <c r="AG5" s="758"/>
      <c r="AH5" s="758"/>
      <c r="AI5" s="758"/>
      <c r="AJ5" s="758"/>
      <c r="AK5" s="758"/>
      <c r="AL5" s="740">
        <v>62.7</v>
      </c>
      <c r="AM5" s="711"/>
      <c r="AN5" s="711"/>
      <c r="AO5" s="741"/>
      <c r="AP5" s="706" t="s">
        <v>224</v>
      </c>
      <c r="AQ5" s="707"/>
      <c r="AR5" s="707"/>
      <c r="AS5" s="707"/>
      <c r="AT5" s="707"/>
      <c r="AU5" s="707"/>
      <c r="AV5" s="707"/>
      <c r="AW5" s="707"/>
      <c r="AX5" s="707"/>
      <c r="AY5" s="707"/>
      <c r="AZ5" s="707"/>
      <c r="BA5" s="707"/>
      <c r="BB5" s="707"/>
      <c r="BC5" s="707"/>
      <c r="BD5" s="707"/>
      <c r="BE5" s="707"/>
      <c r="BF5" s="708"/>
      <c r="BG5" s="640">
        <v>6349868</v>
      </c>
      <c r="BH5" s="641"/>
      <c r="BI5" s="641"/>
      <c r="BJ5" s="641"/>
      <c r="BK5" s="641"/>
      <c r="BL5" s="641"/>
      <c r="BM5" s="641"/>
      <c r="BN5" s="642"/>
      <c r="BO5" s="677">
        <v>99.9</v>
      </c>
      <c r="BP5" s="677"/>
      <c r="BQ5" s="677"/>
      <c r="BR5" s="677"/>
      <c r="BS5" s="678">
        <v>280832</v>
      </c>
      <c r="BT5" s="678"/>
      <c r="BU5" s="678"/>
      <c r="BV5" s="678"/>
      <c r="BW5" s="678"/>
      <c r="BX5" s="678"/>
      <c r="BY5" s="678"/>
      <c r="BZ5" s="678"/>
      <c r="CA5" s="678"/>
      <c r="CB5" s="728"/>
      <c r="CD5" s="744" t="s">
        <v>219</v>
      </c>
      <c r="CE5" s="745"/>
      <c r="CF5" s="745"/>
      <c r="CG5" s="745"/>
      <c r="CH5" s="745"/>
      <c r="CI5" s="745"/>
      <c r="CJ5" s="745"/>
      <c r="CK5" s="745"/>
      <c r="CL5" s="745"/>
      <c r="CM5" s="745"/>
      <c r="CN5" s="745"/>
      <c r="CO5" s="745"/>
      <c r="CP5" s="745"/>
      <c r="CQ5" s="746"/>
      <c r="CR5" s="744" t="s">
        <v>225</v>
      </c>
      <c r="CS5" s="745"/>
      <c r="CT5" s="745"/>
      <c r="CU5" s="745"/>
      <c r="CV5" s="745"/>
      <c r="CW5" s="745"/>
      <c r="CX5" s="745"/>
      <c r="CY5" s="746"/>
      <c r="CZ5" s="744" t="s">
        <v>217</v>
      </c>
      <c r="DA5" s="745"/>
      <c r="DB5" s="745"/>
      <c r="DC5" s="746"/>
      <c r="DD5" s="744" t="s">
        <v>226</v>
      </c>
      <c r="DE5" s="745"/>
      <c r="DF5" s="745"/>
      <c r="DG5" s="745"/>
      <c r="DH5" s="745"/>
      <c r="DI5" s="745"/>
      <c r="DJ5" s="745"/>
      <c r="DK5" s="745"/>
      <c r="DL5" s="745"/>
      <c r="DM5" s="745"/>
      <c r="DN5" s="745"/>
      <c r="DO5" s="745"/>
      <c r="DP5" s="746"/>
      <c r="DQ5" s="744" t="s">
        <v>227</v>
      </c>
      <c r="DR5" s="745"/>
      <c r="DS5" s="745"/>
      <c r="DT5" s="745"/>
      <c r="DU5" s="745"/>
      <c r="DV5" s="745"/>
      <c r="DW5" s="745"/>
      <c r="DX5" s="745"/>
      <c r="DY5" s="745"/>
      <c r="DZ5" s="745"/>
      <c r="EA5" s="745"/>
      <c r="EB5" s="745"/>
      <c r="EC5" s="746"/>
    </row>
    <row r="6" spans="2:143" ht="11.25" customHeight="1">
      <c r="B6" s="637" t="s">
        <v>228</v>
      </c>
      <c r="C6" s="638"/>
      <c r="D6" s="638"/>
      <c r="E6" s="638"/>
      <c r="F6" s="638"/>
      <c r="G6" s="638"/>
      <c r="H6" s="638"/>
      <c r="I6" s="638"/>
      <c r="J6" s="638"/>
      <c r="K6" s="638"/>
      <c r="L6" s="638"/>
      <c r="M6" s="638"/>
      <c r="N6" s="638"/>
      <c r="O6" s="638"/>
      <c r="P6" s="638"/>
      <c r="Q6" s="639"/>
      <c r="R6" s="640">
        <v>164124</v>
      </c>
      <c r="S6" s="641"/>
      <c r="T6" s="641"/>
      <c r="U6" s="641"/>
      <c r="V6" s="641"/>
      <c r="W6" s="641"/>
      <c r="X6" s="641"/>
      <c r="Y6" s="642"/>
      <c r="Z6" s="677">
        <v>0.8</v>
      </c>
      <c r="AA6" s="677"/>
      <c r="AB6" s="677"/>
      <c r="AC6" s="677"/>
      <c r="AD6" s="678">
        <v>164124</v>
      </c>
      <c r="AE6" s="678"/>
      <c r="AF6" s="678"/>
      <c r="AG6" s="678"/>
      <c r="AH6" s="678"/>
      <c r="AI6" s="678"/>
      <c r="AJ6" s="678"/>
      <c r="AK6" s="678"/>
      <c r="AL6" s="643">
        <v>1.6</v>
      </c>
      <c r="AM6" s="644"/>
      <c r="AN6" s="644"/>
      <c r="AO6" s="679"/>
      <c r="AP6" s="637" t="s">
        <v>229</v>
      </c>
      <c r="AQ6" s="638"/>
      <c r="AR6" s="638"/>
      <c r="AS6" s="638"/>
      <c r="AT6" s="638"/>
      <c r="AU6" s="638"/>
      <c r="AV6" s="638"/>
      <c r="AW6" s="638"/>
      <c r="AX6" s="638"/>
      <c r="AY6" s="638"/>
      <c r="AZ6" s="638"/>
      <c r="BA6" s="638"/>
      <c r="BB6" s="638"/>
      <c r="BC6" s="638"/>
      <c r="BD6" s="638"/>
      <c r="BE6" s="638"/>
      <c r="BF6" s="639"/>
      <c r="BG6" s="640">
        <v>6349868</v>
      </c>
      <c r="BH6" s="641"/>
      <c r="BI6" s="641"/>
      <c r="BJ6" s="641"/>
      <c r="BK6" s="641"/>
      <c r="BL6" s="641"/>
      <c r="BM6" s="641"/>
      <c r="BN6" s="642"/>
      <c r="BO6" s="677">
        <v>99.9</v>
      </c>
      <c r="BP6" s="677"/>
      <c r="BQ6" s="677"/>
      <c r="BR6" s="677"/>
      <c r="BS6" s="678">
        <v>280832</v>
      </c>
      <c r="BT6" s="678"/>
      <c r="BU6" s="678"/>
      <c r="BV6" s="678"/>
      <c r="BW6" s="678"/>
      <c r="BX6" s="678"/>
      <c r="BY6" s="678"/>
      <c r="BZ6" s="678"/>
      <c r="CA6" s="678"/>
      <c r="CB6" s="728"/>
      <c r="CD6" s="698" t="s">
        <v>230</v>
      </c>
      <c r="CE6" s="699"/>
      <c r="CF6" s="699"/>
      <c r="CG6" s="699"/>
      <c r="CH6" s="699"/>
      <c r="CI6" s="699"/>
      <c r="CJ6" s="699"/>
      <c r="CK6" s="699"/>
      <c r="CL6" s="699"/>
      <c r="CM6" s="699"/>
      <c r="CN6" s="699"/>
      <c r="CO6" s="699"/>
      <c r="CP6" s="699"/>
      <c r="CQ6" s="700"/>
      <c r="CR6" s="640">
        <v>185176</v>
      </c>
      <c r="CS6" s="641"/>
      <c r="CT6" s="641"/>
      <c r="CU6" s="641"/>
      <c r="CV6" s="641"/>
      <c r="CW6" s="641"/>
      <c r="CX6" s="641"/>
      <c r="CY6" s="642"/>
      <c r="CZ6" s="740">
        <v>0.9</v>
      </c>
      <c r="DA6" s="711"/>
      <c r="DB6" s="711"/>
      <c r="DC6" s="743"/>
      <c r="DD6" s="646" t="s">
        <v>231</v>
      </c>
      <c r="DE6" s="641"/>
      <c r="DF6" s="641"/>
      <c r="DG6" s="641"/>
      <c r="DH6" s="641"/>
      <c r="DI6" s="641"/>
      <c r="DJ6" s="641"/>
      <c r="DK6" s="641"/>
      <c r="DL6" s="641"/>
      <c r="DM6" s="641"/>
      <c r="DN6" s="641"/>
      <c r="DO6" s="641"/>
      <c r="DP6" s="642"/>
      <c r="DQ6" s="646">
        <v>185172</v>
      </c>
      <c r="DR6" s="641"/>
      <c r="DS6" s="641"/>
      <c r="DT6" s="641"/>
      <c r="DU6" s="641"/>
      <c r="DV6" s="641"/>
      <c r="DW6" s="641"/>
      <c r="DX6" s="641"/>
      <c r="DY6" s="641"/>
      <c r="DZ6" s="641"/>
      <c r="EA6" s="641"/>
      <c r="EB6" s="641"/>
      <c r="EC6" s="684"/>
    </row>
    <row r="7" spans="2:143" ht="11.25" customHeight="1">
      <c r="B7" s="637" t="s">
        <v>232</v>
      </c>
      <c r="C7" s="638"/>
      <c r="D7" s="638"/>
      <c r="E7" s="638"/>
      <c r="F7" s="638"/>
      <c r="G7" s="638"/>
      <c r="H7" s="638"/>
      <c r="I7" s="638"/>
      <c r="J7" s="638"/>
      <c r="K7" s="638"/>
      <c r="L7" s="638"/>
      <c r="M7" s="638"/>
      <c r="N7" s="638"/>
      <c r="O7" s="638"/>
      <c r="P7" s="638"/>
      <c r="Q7" s="639"/>
      <c r="R7" s="640">
        <v>3513</v>
      </c>
      <c r="S7" s="641"/>
      <c r="T7" s="641"/>
      <c r="U7" s="641"/>
      <c r="V7" s="641"/>
      <c r="W7" s="641"/>
      <c r="X7" s="641"/>
      <c r="Y7" s="642"/>
      <c r="Z7" s="677">
        <v>0</v>
      </c>
      <c r="AA7" s="677"/>
      <c r="AB7" s="677"/>
      <c r="AC7" s="677"/>
      <c r="AD7" s="678">
        <v>3513</v>
      </c>
      <c r="AE7" s="678"/>
      <c r="AF7" s="678"/>
      <c r="AG7" s="678"/>
      <c r="AH7" s="678"/>
      <c r="AI7" s="678"/>
      <c r="AJ7" s="678"/>
      <c r="AK7" s="678"/>
      <c r="AL7" s="643">
        <v>0</v>
      </c>
      <c r="AM7" s="644"/>
      <c r="AN7" s="644"/>
      <c r="AO7" s="679"/>
      <c r="AP7" s="637" t="s">
        <v>233</v>
      </c>
      <c r="AQ7" s="638"/>
      <c r="AR7" s="638"/>
      <c r="AS7" s="638"/>
      <c r="AT7" s="638"/>
      <c r="AU7" s="638"/>
      <c r="AV7" s="638"/>
      <c r="AW7" s="638"/>
      <c r="AX7" s="638"/>
      <c r="AY7" s="638"/>
      <c r="AZ7" s="638"/>
      <c r="BA7" s="638"/>
      <c r="BB7" s="638"/>
      <c r="BC7" s="638"/>
      <c r="BD7" s="638"/>
      <c r="BE7" s="638"/>
      <c r="BF7" s="639"/>
      <c r="BG7" s="640">
        <v>2575664</v>
      </c>
      <c r="BH7" s="641"/>
      <c r="BI7" s="641"/>
      <c r="BJ7" s="641"/>
      <c r="BK7" s="641"/>
      <c r="BL7" s="641"/>
      <c r="BM7" s="641"/>
      <c r="BN7" s="642"/>
      <c r="BO7" s="677">
        <v>40.5</v>
      </c>
      <c r="BP7" s="677"/>
      <c r="BQ7" s="677"/>
      <c r="BR7" s="677"/>
      <c r="BS7" s="678">
        <v>65822</v>
      </c>
      <c r="BT7" s="678"/>
      <c r="BU7" s="678"/>
      <c r="BV7" s="678"/>
      <c r="BW7" s="678"/>
      <c r="BX7" s="678"/>
      <c r="BY7" s="678"/>
      <c r="BZ7" s="678"/>
      <c r="CA7" s="678"/>
      <c r="CB7" s="728"/>
      <c r="CD7" s="673" t="s">
        <v>234</v>
      </c>
      <c r="CE7" s="674"/>
      <c r="CF7" s="674"/>
      <c r="CG7" s="674"/>
      <c r="CH7" s="674"/>
      <c r="CI7" s="674"/>
      <c r="CJ7" s="674"/>
      <c r="CK7" s="674"/>
      <c r="CL7" s="674"/>
      <c r="CM7" s="674"/>
      <c r="CN7" s="674"/>
      <c r="CO7" s="674"/>
      <c r="CP7" s="674"/>
      <c r="CQ7" s="675"/>
      <c r="CR7" s="640">
        <v>3865267</v>
      </c>
      <c r="CS7" s="641"/>
      <c r="CT7" s="641"/>
      <c r="CU7" s="641"/>
      <c r="CV7" s="641"/>
      <c r="CW7" s="641"/>
      <c r="CX7" s="641"/>
      <c r="CY7" s="642"/>
      <c r="CZ7" s="677">
        <v>19.3</v>
      </c>
      <c r="DA7" s="677"/>
      <c r="DB7" s="677"/>
      <c r="DC7" s="677"/>
      <c r="DD7" s="646">
        <v>111200</v>
      </c>
      <c r="DE7" s="641"/>
      <c r="DF7" s="641"/>
      <c r="DG7" s="641"/>
      <c r="DH7" s="641"/>
      <c r="DI7" s="641"/>
      <c r="DJ7" s="641"/>
      <c r="DK7" s="641"/>
      <c r="DL7" s="641"/>
      <c r="DM7" s="641"/>
      <c r="DN7" s="641"/>
      <c r="DO7" s="641"/>
      <c r="DP7" s="642"/>
      <c r="DQ7" s="646">
        <v>2253363</v>
      </c>
      <c r="DR7" s="641"/>
      <c r="DS7" s="641"/>
      <c r="DT7" s="641"/>
      <c r="DU7" s="641"/>
      <c r="DV7" s="641"/>
      <c r="DW7" s="641"/>
      <c r="DX7" s="641"/>
      <c r="DY7" s="641"/>
      <c r="DZ7" s="641"/>
      <c r="EA7" s="641"/>
      <c r="EB7" s="641"/>
      <c r="EC7" s="684"/>
    </row>
    <row r="8" spans="2:143" ht="11.25" customHeight="1">
      <c r="B8" s="637" t="s">
        <v>235</v>
      </c>
      <c r="C8" s="638"/>
      <c r="D8" s="638"/>
      <c r="E8" s="638"/>
      <c r="F8" s="638"/>
      <c r="G8" s="638"/>
      <c r="H8" s="638"/>
      <c r="I8" s="638"/>
      <c r="J8" s="638"/>
      <c r="K8" s="638"/>
      <c r="L8" s="638"/>
      <c r="M8" s="638"/>
      <c r="N8" s="638"/>
      <c r="O8" s="638"/>
      <c r="P8" s="638"/>
      <c r="Q8" s="639"/>
      <c r="R8" s="640">
        <v>20177</v>
      </c>
      <c r="S8" s="641"/>
      <c r="T8" s="641"/>
      <c r="U8" s="641"/>
      <c r="V8" s="641"/>
      <c r="W8" s="641"/>
      <c r="X8" s="641"/>
      <c r="Y8" s="642"/>
      <c r="Z8" s="677">
        <v>0.1</v>
      </c>
      <c r="AA8" s="677"/>
      <c r="AB8" s="677"/>
      <c r="AC8" s="677"/>
      <c r="AD8" s="678">
        <v>20177</v>
      </c>
      <c r="AE8" s="678"/>
      <c r="AF8" s="678"/>
      <c r="AG8" s="678"/>
      <c r="AH8" s="678"/>
      <c r="AI8" s="678"/>
      <c r="AJ8" s="678"/>
      <c r="AK8" s="678"/>
      <c r="AL8" s="643">
        <v>0.2</v>
      </c>
      <c r="AM8" s="644"/>
      <c r="AN8" s="644"/>
      <c r="AO8" s="679"/>
      <c r="AP8" s="637" t="s">
        <v>236</v>
      </c>
      <c r="AQ8" s="638"/>
      <c r="AR8" s="638"/>
      <c r="AS8" s="638"/>
      <c r="AT8" s="638"/>
      <c r="AU8" s="638"/>
      <c r="AV8" s="638"/>
      <c r="AW8" s="638"/>
      <c r="AX8" s="638"/>
      <c r="AY8" s="638"/>
      <c r="AZ8" s="638"/>
      <c r="BA8" s="638"/>
      <c r="BB8" s="638"/>
      <c r="BC8" s="638"/>
      <c r="BD8" s="638"/>
      <c r="BE8" s="638"/>
      <c r="BF8" s="639"/>
      <c r="BG8" s="640">
        <v>84830</v>
      </c>
      <c r="BH8" s="641"/>
      <c r="BI8" s="641"/>
      <c r="BJ8" s="641"/>
      <c r="BK8" s="641"/>
      <c r="BL8" s="641"/>
      <c r="BM8" s="641"/>
      <c r="BN8" s="642"/>
      <c r="BO8" s="677">
        <v>1.3</v>
      </c>
      <c r="BP8" s="677"/>
      <c r="BQ8" s="677"/>
      <c r="BR8" s="677"/>
      <c r="BS8" s="646" t="s">
        <v>237</v>
      </c>
      <c r="BT8" s="641"/>
      <c r="BU8" s="641"/>
      <c r="BV8" s="641"/>
      <c r="BW8" s="641"/>
      <c r="BX8" s="641"/>
      <c r="BY8" s="641"/>
      <c r="BZ8" s="641"/>
      <c r="CA8" s="641"/>
      <c r="CB8" s="684"/>
      <c r="CD8" s="673" t="s">
        <v>238</v>
      </c>
      <c r="CE8" s="674"/>
      <c r="CF8" s="674"/>
      <c r="CG8" s="674"/>
      <c r="CH8" s="674"/>
      <c r="CI8" s="674"/>
      <c r="CJ8" s="674"/>
      <c r="CK8" s="674"/>
      <c r="CL8" s="674"/>
      <c r="CM8" s="674"/>
      <c r="CN8" s="674"/>
      <c r="CO8" s="674"/>
      <c r="CP8" s="674"/>
      <c r="CQ8" s="675"/>
      <c r="CR8" s="640">
        <v>8216753</v>
      </c>
      <c r="CS8" s="641"/>
      <c r="CT8" s="641"/>
      <c r="CU8" s="641"/>
      <c r="CV8" s="641"/>
      <c r="CW8" s="641"/>
      <c r="CX8" s="641"/>
      <c r="CY8" s="642"/>
      <c r="CZ8" s="677">
        <v>40.9</v>
      </c>
      <c r="DA8" s="677"/>
      <c r="DB8" s="677"/>
      <c r="DC8" s="677"/>
      <c r="DD8" s="646">
        <v>264143</v>
      </c>
      <c r="DE8" s="641"/>
      <c r="DF8" s="641"/>
      <c r="DG8" s="641"/>
      <c r="DH8" s="641"/>
      <c r="DI8" s="641"/>
      <c r="DJ8" s="641"/>
      <c r="DK8" s="641"/>
      <c r="DL8" s="641"/>
      <c r="DM8" s="641"/>
      <c r="DN8" s="641"/>
      <c r="DO8" s="641"/>
      <c r="DP8" s="642"/>
      <c r="DQ8" s="646">
        <v>3608432</v>
      </c>
      <c r="DR8" s="641"/>
      <c r="DS8" s="641"/>
      <c r="DT8" s="641"/>
      <c r="DU8" s="641"/>
      <c r="DV8" s="641"/>
      <c r="DW8" s="641"/>
      <c r="DX8" s="641"/>
      <c r="DY8" s="641"/>
      <c r="DZ8" s="641"/>
      <c r="EA8" s="641"/>
      <c r="EB8" s="641"/>
      <c r="EC8" s="684"/>
    </row>
    <row r="9" spans="2:143" ht="11.25" customHeight="1">
      <c r="B9" s="637" t="s">
        <v>239</v>
      </c>
      <c r="C9" s="638"/>
      <c r="D9" s="638"/>
      <c r="E9" s="638"/>
      <c r="F9" s="638"/>
      <c r="G9" s="638"/>
      <c r="H9" s="638"/>
      <c r="I9" s="638"/>
      <c r="J9" s="638"/>
      <c r="K9" s="638"/>
      <c r="L9" s="638"/>
      <c r="M9" s="638"/>
      <c r="N9" s="638"/>
      <c r="O9" s="638"/>
      <c r="P9" s="638"/>
      <c r="Q9" s="639"/>
      <c r="R9" s="640">
        <v>12330</v>
      </c>
      <c r="S9" s="641"/>
      <c r="T9" s="641"/>
      <c r="U9" s="641"/>
      <c r="V9" s="641"/>
      <c r="W9" s="641"/>
      <c r="X9" s="641"/>
      <c r="Y9" s="642"/>
      <c r="Z9" s="677">
        <v>0.1</v>
      </c>
      <c r="AA9" s="677"/>
      <c r="AB9" s="677"/>
      <c r="AC9" s="677"/>
      <c r="AD9" s="678">
        <v>12330</v>
      </c>
      <c r="AE9" s="678"/>
      <c r="AF9" s="678"/>
      <c r="AG9" s="678"/>
      <c r="AH9" s="678"/>
      <c r="AI9" s="678"/>
      <c r="AJ9" s="678"/>
      <c r="AK9" s="678"/>
      <c r="AL9" s="643">
        <v>0.1</v>
      </c>
      <c r="AM9" s="644"/>
      <c r="AN9" s="644"/>
      <c r="AO9" s="679"/>
      <c r="AP9" s="637" t="s">
        <v>240</v>
      </c>
      <c r="AQ9" s="638"/>
      <c r="AR9" s="638"/>
      <c r="AS9" s="638"/>
      <c r="AT9" s="638"/>
      <c r="AU9" s="638"/>
      <c r="AV9" s="638"/>
      <c r="AW9" s="638"/>
      <c r="AX9" s="638"/>
      <c r="AY9" s="638"/>
      <c r="AZ9" s="638"/>
      <c r="BA9" s="638"/>
      <c r="BB9" s="638"/>
      <c r="BC9" s="638"/>
      <c r="BD9" s="638"/>
      <c r="BE9" s="638"/>
      <c r="BF9" s="639"/>
      <c r="BG9" s="640">
        <v>2030344</v>
      </c>
      <c r="BH9" s="641"/>
      <c r="BI9" s="641"/>
      <c r="BJ9" s="641"/>
      <c r="BK9" s="641"/>
      <c r="BL9" s="641"/>
      <c r="BM9" s="641"/>
      <c r="BN9" s="642"/>
      <c r="BO9" s="677">
        <v>32</v>
      </c>
      <c r="BP9" s="677"/>
      <c r="BQ9" s="677"/>
      <c r="BR9" s="677"/>
      <c r="BS9" s="646" t="s">
        <v>231</v>
      </c>
      <c r="BT9" s="641"/>
      <c r="BU9" s="641"/>
      <c r="BV9" s="641"/>
      <c r="BW9" s="641"/>
      <c r="BX9" s="641"/>
      <c r="BY9" s="641"/>
      <c r="BZ9" s="641"/>
      <c r="CA9" s="641"/>
      <c r="CB9" s="684"/>
      <c r="CD9" s="673" t="s">
        <v>241</v>
      </c>
      <c r="CE9" s="674"/>
      <c r="CF9" s="674"/>
      <c r="CG9" s="674"/>
      <c r="CH9" s="674"/>
      <c r="CI9" s="674"/>
      <c r="CJ9" s="674"/>
      <c r="CK9" s="674"/>
      <c r="CL9" s="674"/>
      <c r="CM9" s="674"/>
      <c r="CN9" s="674"/>
      <c r="CO9" s="674"/>
      <c r="CP9" s="674"/>
      <c r="CQ9" s="675"/>
      <c r="CR9" s="640">
        <v>1644254</v>
      </c>
      <c r="CS9" s="641"/>
      <c r="CT9" s="641"/>
      <c r="CU9" s="641"/>
      <c r="CV9" s="641"/>
      <c r="CW9" s="641"/>
      <c r="CX9" s="641"/>
      <c r="CY9" s="642"/>
      <c r="CZ9" s="677">
        <v>8.1999999999999993</v>
      </c>
      <c r="DA9" s="677"/>
      <c r="DB9" s="677"/>
      <c r="DC9" s="677"/>
      <c r="DD9" s="646">
        <v>137678</v>
      </c>
      <c r="DE9" s="641"/>
      <c r="DF9" s="641"/>
      <c r="DG9" s="641"/>
      <c r="DH9" s="641"/>
      <c r="DI9" s="641"/>
      <c r="DJ9" s="641"/>
      <c r="DK9" s="641"/>
      <c r="DL9" s="641"/>
      <c r="DM9" s="641"/>
      <c r="DN9" s="641"/>
      <c r="DO9" s="641"/>
      <c r="DP9" s="642"/>
      <c r="DQ9" s="646">
        <v>1357361</v>
      </c>
      <c r="DR9" s="641"/>
      <c r="DS9" s="641"/>
      <c r="DT9" s="641"/>
      <c r="DU9" s="641"/>
      <c r="DV9" s="641"/>
      <c r="DW9" s="641"/>
      <c r="DX9" s="641"/>
      <c r="DY9" s="641"/>
      <c r="DZ9" s="641"/>
      <c r="EA9" s="641"/>
      <c r="EB9" s="641"/>
      <c r="EC9" s="684"/>
    </row>
    <row r="10" spans="2:143" ht="11.25" customHeight="1">
      <c r="B10" s="637" t="s">
        <v>242</v>
      </c>
      <c r="C10" s="638"/>
      <c r="D10" s="638"/>
      <c r="E10" s="638"/>
      <c r="F10" s="638"/>
      <c r="G10" s="638"/>
      <c r="H10" s="638"/>
      <c r="I10" s="638"/>
      <c r="J10" s="638"/>
      <c r="K10" s="638"/>
      <c r="L10" s="638"/>
      <c r="M10" s="638"/>
      <c r="N10" s="638"/>
      <c r="O10" s="638"/>
      <c r="P10" s="638"/>
      <c r="Q10" s="639"/>
      <c r="R10" s="640" t="s">
        <v>231</v>
      </c>
      <c r="S10" s="641"/>
      <c r="T10" s="641"/>
      <c r="U10" s="641"/>
      <c r="V10" s="641"/>
      <c r="W10" s="641"/>
      <c r="X10" s="641"/>
      <c r="Y10" s="642"/>
      <c r="Z10" s="677" t="s">
        <v>231</v>
      </c>
      <c r="AA10" s="677"/>
      <c r="AB10" s="677"/>
      <c r="AC10" s="677"/>
      <c r="AD10" s="678" t="s">
        <v>176</v>
      </c>
      <c r="AE10" s="678"/>
      <c r="AF10" s="678"/>
      <c r="AG10" s="678"/>
      <c r="AH10" s="678"/>
      <c r="AI10" s="678"/>
      <c r="AJ10" s="678"/>
      <c r="AK10" s="678"/>
      <c r="AL10" s="643" t="s">
        <v>237</v>
      </c>
      <c r="AM10" s="644"/>
      <c r="AN10" s="644"/>
      <c r="AO10" s="679"/>
      <c r="AP10" s="637" t="s">
        <v>243</v>
      </c>
      <c r="AQ10" s="638"/>
      <c r="AR10" s="638"/>
      <c r="AS10" s="638"/>
      <c r="AT10" s="638"/>
      <c r="AU10" s="638"/>
      <c r="AV10" s="638"/>
      <c r="AW10" s="638"/>
      <c r="AX10" s="638"/>
      <c r="AY10" s="638"/>
      <c r="AZ10" s="638"/>
      <c r="BA10" s="638"/>
      <c r="BB10" s="638"/>
      <c r="BC10" s="638"/>
      <c r="BD10" s="638"/>
      <c r="BE10" s="638"/>
      <c r="BF10" s="639"/>
      <c r="BG10" s="640">
        <v>128512</v>
      </c>
      <c r="BH10" s="641"/>
      <c r="BI10" s="641"/>
      <c r="BJ10" s="641"/>
      <c r="BK10" s="641"/>
      <c r="BL10" s="641"/>
      <c r="BM10" s="641"/>
      <c r="BN10" s="642"/>
      <c r="BO10" s="677">
        <v>2</v>
      </c>
      <c r="BP10" s="677"/>
      <c r="BQ10" s="677"/>
      <c r="BR10" s="677"/>
      <c r="BS10" s="646" t="s">
        <v>231</v>
      </c>
      <c r="BT10" s="641"/>
      <c r="BU10" s="641"/>
      <c r="BV10" s="641"/>
      <c r="BW10" s="641"/>
      <c r="BX10" s="641"/>
      <c r="BY10" s="641"/>
      <c r="BZ10" s="641"/>
      <c r="CA10" s="641"/>
      <c r="CB10" s="684"/>
      <c r="CD10" s="673" t="s">
        <v>244</v>
      </c>
      <c r="CE10" s="674"/>
      <c r="CF10" s="674"/>
      <c r="CG10" s="674"/>
      <c r="CH10" s="674"/>
      <c r="CI10" s="674"/>
      <c r="CJ10" s="674"/>
      <c r="CK10" s="674"/>
      <c r="CL10" s="674"/>
      <c r="CM10" s="674"/>
      <c r="CN10" s="674"/>
      <c r="CO10" s="674"/>
      <c r="CP10" s="674"/>
      <c r="CQ10" s="675"/>
      <c r="CR10" s="640">
        <v>17684</v>
      </c>
      <c r="CS10" s="641"/>
      <c r="CT10" s="641"/>
      <c r="CU10" s="641"/>
      <c r="CV10" s="641"/>
      <c r="CW10" s="641"/>
      <c r="CX10" s="641"/>
      <c r="CY10" s="642"/>
      <c r="CZ10" s="677">
        <v>0.1</v>
      </c>
      <c r="DA10" s="677"/>
      <c r="DB10" s="677"/>
      <c r="DC10" s="677"/>
      <c r="DD10" s="646" t="s">
        <v>237</v>
      </c>
      <c r="DE10" s="641"/>
      <c r="DF10" s="641"/>
      <c r="DG10" s="641"/>
      <c r="DH10" s="641"/>
      <c r="DI10" s="641"/>
      <c r="DJ10" s="641"/>
      <c r="DK10" s="641"/>
      <c r="DL10" s="641"/>
      <c r="DM10" s="641"/>
      <c r="DN10" s="641"/>
      <c r="DO10" s="641"/>
      <c r="DP10" s="642"/>
      <c r="DQ10" s="646">
        <v>17684</v>
      </c>
      <c r="DR10" s="641"/>
      <c r="DS10" s="641"/>
      <c r="DT10" s="641"/>
      <c r="DU10" s="641"/>
      <c r="DV10" s="641"/>
      <c r="DW10" s="641"/>
      <c r="DX10" s="641"/>
      <c r="DY10" s="641"/>
      <c r="DZ10" s="641"/>
      <c r="EA10" s="641"/>
      <c r="EB10" s="641"/>
      <c r="EC10" s="684"/>
    </row>
    <row r="11" spans="2:143" ht="11.25" customHeight="1">
      <c r="B11" s="637" t="s">
        <v>245</v>
      </c>
      <c r="C11" s="638"/>
      <c r="D11" s="638"/>
      <c r="E11" s="638"/>
      <c r="F11" s="638"/>
      <c r="G11" s="638"/>
      <c r="H11" s="638"/>
      <c r="I11" s="638"/>
      <c r="J11" s="638"/>
      <c r="K11" s="638"/>
      <c r="L11" s="638"/>
      <c r="M11" s="638"/>
      <c r="N11" s="638"/>
      <c r="O11" s="638"/>
      <c r="P11" s="638"/>
      <c r="Q11" s="639"/>
      <c r="R11" s="640">
        <v>840615</v>
      </c>
      <c r="S11" s="641"/>
      <c r="T11" s="641"/>
      <c r="U11" s="641"/>
      <c r="V11" s="641"/>
      <c r="W11" s="641"/>
      <c r="X11" s="641"/>
      <c r="Y11" s="642"/>
      <c r="Z11" s="643">
        <v>4</v>
      </c>
      <c r="AA11" s="644"/>
      <c r="AB11" s="644"/>
      <c r="AC11" s="645"/>
      <c r="AD11" s="646">
        <v>840615</v>
      </c>
      <c r="AE11" s="641"/>
      <c r="AF11" s="641"/>
      <c r="AG11" s="641"/>
      <c r="AH11" s="641"/>
      <c r="AI11" s="641"/>
      <c r="AJ11" s="641"/>
      <c r="AK11" s="642"/>
      <c r="AL11" s="643">
        <v>8.3000000000000007</v>
      </c>
      <c r="AM11" s="644"/>
      <c r="AN11" s="644"/>
      <c r="AO11" s="679"/>
      <c r="AP11" s="637" t="s">
        <v>246</v>
      </c>
      <c r="AQ11" s="638"/>
      <c r="AR11" s="638"/>
      <c r="AS11" s="638"/>
      <c r="AT11" s="638"/>
      <c r="AU11" s="638"/>
      <c r="AV11" s="638"/>
      <c r="AW11" s="638"/>
      <c r="AX11" s="638"/>
      <c r="AY11" s="638"/>
      <c r="AZ11" s="638"/>
      <c r="BA11" s="638"/>
      <c r="BB11" s="638"/>
      <c r="BC11" s="638"/>
      <c r="BD11" s="638"/>
      <c r="BE11" s="638"/>
      <c r="BF11" s="639"/>
      <c r="BG11" s="640">
        <v>331978</v>
      </c>
      <c r="BH11" s="641"/>
      <c r="BI11" s="641"/>
      <c r="BJ11" s="641"/>
      <c r="BK11" s="641"/>
      <c r="BL11" s="641"/>
      <c r="BM11" s="641"/>
      <c r="BN11" s="642"/>
      <c r="BO11" s="677">
        <v>5.2</v>
      </c>
      <c r="BP11" s="677"/>
      <c r="BQ11" s="677"/>
      <c r="BR11" s="677"/>
      <c r="BS11" s="646">
        <v>65822</v>
      </c>
      <c r="BT11" s="641"/>
      <c r="BU11" s="641"/>
      <c r="BV11" s="641"/>
      <c r="BW11" s="641"/>
      <c r="BX11" s="641"/>
      <c r="BY11" s="641"/>
      <c r="BZ11" s="641"/>
      <c r="CA11" s="641"/>
      <c r="CB11" s="684"/>
      <c r="CD11" s="673" t="s">
        <v>247</v>
      </c>
      <c r="CE11" s="674"/>
      <c r="CF11" s="674"/>
      <c r="CG11" s="674"/>
      <c r="CH11" s="674"/>
      <c r="CI11" s="674"/>
      <c r="CJ11" s="674"/>
      <c r="CK11" s="674"/>
      <c r="CL11" s="674"/>
      <c r="CM11" s="674"/>
      <c r="CN11" s="674"/>
      <c r="CO11" s="674"/>
      <c r="CP11" s="674"/>
      <c r="CQ11" s="675"/>
      <c r="CR11" s="640">
        <v>932738</v>
      </c>
      <c r="CS11" s="641"/>
      <c r="CT11" s="641"/>
      <c r="CU11" s="641"/>
      <c r="CV11" s="641"/>
      <c r="CW11" s="641"/>
      <c r="CX11" s="641"/>
      <c r="CY11" s="642"/>
      <c r="CZ11" s="677">
        <v>4.5999999999999996</v>
      </c>
      <c r="DA11" s="677"/>
      <c r="DB11" s="677"/>
      <c r="DC11" s="677"/>
      <c r="DD11" s="646">
        <v>575170</v>
      </c>
      <c r="DE11" s="641"/>
      <c r="DF11" s="641"/>
      <c r="DG11" s="641"/>
      <c r="DH11" s="641"/>
      <c r="DI11" s="641"/>
      <c r="DJ11" s="641"/>
      <c r="DK11" s="641"/>
      <c r="DL11" s="641"/>
      <c r="DM11" s="641"/>
      <c r="DN11" s="641"/>
      <c r="DO11" s="641"/>
      <c r="DP11" s="642"/>
      <c r="DQ11" s="646">
        <v>339262</v>
      </c>
      <c r="DR11" s="641"/>
      <c r="DS11" s="641"/>
      <c r="DT11" s="641"/>
      <c r="DU11" s="641"/>
      <c r="DV11" s="641"/>
      <c r="DW11" s="641"/>
      <c r="DX11" s="641"/>
      <c r="DY11" s="641"/>
      <c r="DZ11" s="641"/>
      <c r="EA11" s="641"/>
      <c r="EB11" s="641"/>
      <c r="EC11" s="684"/>
    </row>
    <row r="12" spans="2:143" ht="11.25" customHeight="1">
      <c r="B12" s="637" t="s">
        <v>248</v>
      </c>
      <c r="C12" s="638"/>
      <c r="D12" s="638"/>
      <c r="E12" s="638"/>
      <c r="F12" s="638"/>
      <c r="G12" s="638"/>
      <c r="H12" s="638"/>
      <c r="I12" s="638"/>
      <c r="J12" s="638"/>
      <c r="K12" s="638"/>
      <c r="L12" s="638"/>
      <c r="M12" s="638"/>
      <c r="N12" s="638"/>
      <c r="O12" s="638"/>
      <c r="P12" s="638"/>
      <c r="Q12" s="639"/>
      <c r="R12" s="640" t="s">
        <v>237</v>
      </c>
      <c r="S12" s="641"/>
      <c r="T12" s="641"/>
      <c r="U12" s="641"/>
      <c r="V12" s="641"/>
      <c r="W12" s="641"/>
      <c r="X12" s="641"/>
      <c r="Y12" s="642"/>
      <c r="Z12" s="677" t="s">
        <v>231</v>
      </c>
      <c r="AA12" s="677"/>
      <c r="AB12" s="677"/>
      <c r="AC12" s="677"/>
      <c r="AD12" s="678" t="s">
        <v>237</v>
      </c>
      <c r="AE12" s="678"/>
      <c r="AF12" s="678"/>
      <c r="AG12" s="678"/>
      <c r="AH12" s="678"/>
      <c r="AI12" s="678"/>
      <c r="AJ12" s="678"/>
      <c r="AK12" s="678"/>
      <c r="AL12" s="643" t="s">
        <v>231</v>
      </c>
      <c r="AM12" s="644"/>
      <c r="AN12" s="644"/>
      <c r="AO12" s="679"/>
      <c r="AP12" s="637" t="s">
        <v>249</v>
      </c>
      <c r="AQ12" s="638"/>
      <c r="AR12" s="638"/>
      <c r="AS12" s="638"/>
      <c r="AT12" s="638"/>
      <c r="AU12" s="638"/>
      <c r="AV12" s="638"/>
      <c r="AW12" s="638"/>
      <c r="AX12" s="638"/>
      <c r="AY12" s="638"/>
      <c r="AZ12" s="638"/>
      <c r="BA12" s="638"/>
      <c r="BB12" s="638"/>
      <c r="BC12" s="638"/>
      <c r="BD12" s="638"/>
      <c r="BE12" s="638"/>
      <c r="BF12" s="639"/>
      <c r="BG12" s="640">
        <v>3256704</v>
      </c>
      <c r="BH12" s="641"/>
      <c r="BI12" s="641"/>
      <c r="BJ12" s="641"/>
      <c r="BK12" s="641"/>
      <c r="BL12" s="641"/>
      <c r="BM12" s="641"/>
      <c r="BN12" s="642"/>
      <c r="BO12" s="677">
        <v>51.3</v>
      </c>
      <c r="BP12" s="677"/>
      <c r="BQ12" s="677"/>
      <c r="BR12" s="677"/>
      <c r="BS12" s="646">
        <v>215010</v>
      </c>
      <c r="BT12" s="641"/>
      <c r="BU12" s="641"/>
      <c r="BV12" s="641"/>
      <c r="BW12" s="641"/>
      <c r="BX12" s="641"/>
      <c r="BY12" s="641"/>
      <c r="BZ12" s="641"/>
      <c r="CA12" s="641"/>
      <c r="CB12" s="684"/>
      <c r="CD12" s="673" t="s">
        <v>250</v>
      </c>
      <c r="CE12" s="674"/>
      <c r="CF12" s="674"/>
      <c r="CG12" s="674"/>
      <c r="CH12" s="674"/>
      <c r="CI12" s="674"/>
      <c r="CJ12" s="674"/>
      <c r="CK12" s="674"/>
      <c r="CL12" s="674"/>
      <c r="CM12" s="674"/>
      <c r="CN12" s="674"/>
      <c r="CO12" s="674"/>
      <c r="CP12" s="674"/>
      <c r="CQ12" s="675"/>
      <c r="CR12" s="640">
        <v>403217</v>
      </c>
      <c r="CS12" s="641"/>
      <c r="CT12" s="641"/>
      <c r="CU12" s="641"/>
      <c r="CV12" s="641"/>
      <c r="CW12" s="641"/>
      <c r="CX12" s="641"/>
      <c r="CY12" s="642"/>
      <c r="CZ12" s="677">
        <v>2</v>
      </c>
      <c r="DA12" s="677"/>
      <c r="DB12" s="677"/>
      <c r="DC12" s="677"/>
      <c r="DD12" s="646">
        <v>10642</v>
      </c>
      <c r="DE12" s="641"/>
      <c r="DF12" s="641"/>
      <c r="DG12" s="641"/>
      <c r="DH12" s="641"/>
      <c r="DI12" s="641"/>
      <c r="DJ12" s="641"/>
      <c r="DK12" s="641"/>
      <c r="DL12" s="641"/>
      <c r="DM12" s="641"/>
      <c r="DN12" s="641"/>
      <c r="DO12" s="641"/>
      <c r="DP12" s="642"/>
      <c r="DQ12" s="646">
        <v>206530</v>
      </c>
      <c r="DR12" s="641"/>
      <c r="DS12" s="641"/>
      <c r="DT12" s="641"/>
      <c r="DU12" s="641"/>
      <c r="DV12" s="641"/>
      <c r="DW12" s="641"/>
      <c r="DX12" s="641"/>
      <c r="DY12" s="641"/>
      <c r="DZ12" s="641"/>
      <c r="EA12" s="641"/>
      <c r="EB12" s="641"/>
      <c r="EC12" s="684"/>
    </row>
    <row r="13" spans="2:143" ht="11.25" customHeight="1">
      <c r="B13" s="637" t="s">
        <v>251</v>
      </c>
      <c r="C13" s="638"/>
      <c r="D13" s="638"/>
      <c r="E13" s="638"/>
      <c r="F13" s="638"/>
      <c r="G13" s="638"/>
      <c r="H13" s="638"/>
      <c r="I13" s="638"/>
      <c r="J13" s="638"/>
      <c r="K13" s="638"/>
      <c r="L13" s="638"/>
      <c r="M13" s="638"/>
      <c r="N13" s="638"/>
      <c r="O13" s="638"/>
      <c r="P13" s="638"/>
      <c r="Q13" s="639"/>
      <c r="R13" s="640" t="s">
        <v>231</v>
      </c>
      <c r="S13" s="641"/>
      <c r="T13" s="641"/>
      <c r="U13" s="641"/>
      <c r="V13" s="641"/>
      <c r="W13" s="641"/>
      <c r="X13" s="641"/>
      <c r="Y13" s="642"/>
      <c r="Z13" s="677" t="s">
        <v>231</v>
      </c>
      <c r="AA13" s="677"/>
      <c r="AB13" s="677"/>
      <c r="AC13" s="677"/>
      <c r="AD13" s="678" t="s">
        <v>231</v>
      </c>
      <c r="AE13" s="678"/>
      <c r="AF13" s="678"/>
      <c r="AG13" s="678"/>
      <c r="AH13" s="678"/>
      <c r="AI13" s="678"/>
      <c r="AJ13" s="678"/>
      <c r="AK13" s="678"/>
      <c r="AL13" s="643" t="s">
        <v>176</v>
      </c>
      <c r="AM13" s="644"/>
      <c r="AN13" s="644"/>
      <c r="AO13" s="679"/>
      <c r="AP13" s="637" t="s">
        <v>252</v>
      </c>
      <c r="AQ13" s="638"/>
      <c r="AR13" s="638"/>
      <c r="AS13" s="638"/>
      <c r="AT13" s="638"/>
      <c r="AU13" s="638"/>
      <c r="AV13" s="638"/>
      <c r="AW13" s="638"/>
      <c r="AX13" s="638"/>
      <c r="AY13" s="638"/>
      <c r="AZ13" s="638"/>
      <c r="BA13" s="638"/>
      <c r="BB13" s="638"/>
      <c r="BC13" s="638"/>
      <c r="BD13" s="638"/>
      <c r="BE13" s="638"/>
      <c r="BF13" s="639"/>
      <c r="BG13" s="640">
        <v>3242214</v>
      </c>
      <c r="BH13" s="641"/>
      <c r="BI13" s="641"/>
      <c r="BJ13" s="641"/>
      <c r="BK13" s="641"/>
      <c r="BL13" s="641"/>
      <c r="BM13" s="641"/>
      <c r="BN13" s="642"/>
      <c r="BO13" s="677">
        <v>51</v>
      </c>
      <c r="BP13" s="677"/>
      <c r="BQ13" s="677"/>
      <c r="BR13" s="677"/>
      <c r="BS13" s="646">
        <v>215010</v>
      </c>
      <c r="BT13" s="641"/>
      <c r="BU13" s="641"/>
      <c r="BV13" s="641"/>
      <c r="BW13" s="641"/>
      <c r="BX13" s="641"/>
      <c r="BY13" s="641"/>
      <c r="BZ13" s="641"/>
      <c r="CA13" s="641"/>
      <c r="CB13" s="684"/>
      <c r="CD13" s="673" t="s">
        <v>253</v>
      </c>
      <c r="CE13" s="674"/>
      <c r="CF13" s="674"/>
      <c r="CG13" s="674"/>
      <c r="CH13" s="674"/>
      <c r="CI13" s="674"/>
      <c r="CJ13" s="674"/>
      <c r="CK13" s="674"/>
      <c r="CL13" s="674"/>
      <c r="CM13" s="674"/>
      <c r="CN13" s="674"/>
      <c r="CO13" s="674"/>
      <c r="CP13" s="674"/>
      <c r="CQ13" s="675"/>
      <c r="CR13" s="640">
        <v>1484412</v>
      </c>
      <c r="CS13" s="641"/>
      <c r="CT13" s="641"/>
      <c r="CU13" s="641"/>
      <c r="CV13" s="641"/>
      <c r="CW13" s="641"/>
      <c r="CX13" s="641"/>
      <c r="CY13" s="642"/>
      <c r="CZ13" s="677">
        <v>7.4</v>
      </c>
      <c r="DA13" s="677"/>
      <c r="DB13" s="677"/>
      <c r="DC13" s="677"/>
      <c r="DD13" s="646">
        <v>485364</v>
      </c>
      <c r="DE13" s="641"/>
      <c r="DF13" s="641"/>
      <c r="DG13" s="641"/>
      <c r="DH13" s="641"/>
      <c r="DI13" s="641"/>
      <c r="DJ13" s="641"/>
      <c r="DK13" s="641"/>
      <c r="DL13" s="641"/>
      <c r="DM13" s="641"/>
      <c r="DN13" s="641"/>
      <c r="DO13" s="641"/>
      <c r="DP13" s="642"/>
      <c r="DQ13" s="646">
        <v>1002633</v>
      </c>
      <c r="DR13" s="641"/>
      <c r="DS13" s="641"/>
      <c r="DT13" s="641"/>
      <c r="DU13" s="641"/>
      <c r="DV13" s="641"/>
      <c r="DW13" s="641"/>
      <c r="DX13" s="641"/>
      <c r="DY13" s="641"/>
      <c r="DZ13" s="641"/>
      <c r="EA13" s="641"/>
      <c r="EB13" s="641"/>
      <c r="EC13" s="684"/>
    </row>
    <row r="14" spans="2:143" ht="11.25" customHeight="1">
      <c r="B14" s="637" t="s">
        <v>254</v>
      </c>
      <c r="C14" s="638"/>
      <c r="D14" s="638"/>
      <c r="E14" s="638"/>
      <c r="F14" s="638"/>
      <c r="G14" s="638"/>
      <c r="H14" s="638"/>
      <c r="I14" s="638"/>
      <c r="J14" s="638"/>
      <c r="K14" s="638"/>
      <c r="L14" s="638"/>
      <c r="M14" s="638"/>
      <c r="N14" s="638"/>
      <c r="O14" s="638"/>
      <c r="P14" s="638"/>
      <c r="Q14" s="639"/>
      <c r="R14" s="640">
        <v>31703</v>
      </c>
      <c r="S14" s="641"/>
      <c r="T14" s="641"/>
      <c r="U14" s="641"/>
      <c r="V14" s="641"/>
      <c r="W14" s="641"/>
      <c r="X14" s="641"/>
      <c r="Y14" s="642"/>
      <c r="Z14" s="677">
        <v>0.2</v>
      </c>
      <c r="AA14" s="677"/>
      <c r="AB14" s="677"/>
      <c r="AC14" s="677"/>
      <c r="AD14" s="678">
        <v>31703</v>
      </c>
      <c r="AE14" s="678"/>
      <c r="AF14" s="678"/>
      <c r="AG14" s="678"/>
      <c r="AH14" s="678"/>
      <c r="AI14" s="678"/>
      <c r="AJ14" s="678"/>
      <c r="AK14" s="678"/>
      <c r="AL14" s="643">
        <v>0.3</v>
      </c>
      <c r="AM14" s="644"/>
      <c r="AN14" s="644"/>
      <c r="AO14" s="679"/>
      <c r="AP14" s="637" t="s">
        <v>255</v>
      </c>
      <c r="AQ14" s="638"/>
      <c r="AR14" s="638"/>
      <c r="AS14" s="638"/>
      <c r="AT14" s="638"/>
      <c r="AU14" s="638"/>
      <c r="AV14" s="638"/>
      <c r="AW14" s="638"/>
      <c r="AX14" s="638"/>
      <c r="AY14" s="638"/>
      <c r="AZ14" s="638"/>
      <c r="BA14" s="638"/>
      <c r="BB14" s="638"/>
      <c r="BC14" s="638"/>
      <c r="BD14" s="638"/>
      <c r="BE14" s="638"/>
      <c r="BF14" s="639"/>
      <c r="BG14" s="640">
        <v>165404</v>
      </c>
      <c r="BH14" s="641"/>
      <c r="BI14" s="641"/>
      <c r="BJ14" s="641"/>
      <c r="BK14" s="641"/>
      <c r="BL14" s="641"/>
      <c r="BM14" s="641"/>
      <c r="BN14" s="642"/>
      <c r="BO14" s="677">
        <v>2.6</v>
      </c>
      <c r="BP14" s="677"/>
      <c r="BQ14" s="677"/>
      <c r="BR14" s="677"/>
      <c r="BS14" s="646" t="s">
        <v>237</v>
      </c>
      <c r="BT14" s="641"/>
      <c r="BU14" s="641"/>
      <c r="BV14" s="641"/>
      <c r="BW14" s="641"/>
      <c r="BX14" s="641"/>
      <c r="BY14" s="641"/>
      <c r="BZ14" s="641"/>
      <c r="CA14" s="641"/>
      <c r="CB14" s="684"/>
      <c r="CD14" s="673" t="s">
        <v>256</v>
      </c>
      <c r="CE14" s="674"/>
      <c r="CF14" s="674"/>
      <c r="CG14" s="674"/>
      <c r="CH14" s="674"/>
      <c r="CI14" s="674"/>
      <c r="CJ14" s="674"/>
      <c r="CK14" s="674"/>
      <c r="CL14" s="674"/>
      <c r="CM14" s="674"/>
      <c r="CN14" s="674"/>
      <c r="CO14" s="674"/>
      <c r="CP14" s="674"/>
      <c r="CQ14" s="675"/>
      <c r="CR14" s="640">
        <v>496135</v>
      </c>
      <c r="CS14" s="641"/>
      <c r="CT14" s="641"/>
      <c r="CU14" s="641"/>
      <c r="CV14" s="641"/>
      <c r="CW14" s="641"/>
      <c r="CX14" s="641"/>
      <c r="CY14" s="642"/>
      <c r="CZ14" s="677">
        <v>2.5</v>
      </c>
      <c r="DA14" s="677"/>
      <c r="DB14" s="677"/>
      <c r="DC14" s="677"/>
      <c r="DD14" s="646">
        <v>27230</v>
      </c>
      <c r="DE14" s="641"/>
      <c r="DF14" s="641"/>
      <c r="DG14" s="641"/>
      <c r="DH14" s="641"/>
      <c r="DI14" s="641"/>
      <c r="DJ14" s="641"/>
      <c r="DK14" s="641"/>
      <c r="DL14" s="641"/>
      <c r="DM14" s="641"/>
      <c r="DN14" s="641"/>
      <c r="DO14" s="641"/>
      <c r="DP14" s="642"/>
      <c r="DQ14" s="646">
        <v>459576</v>
      </c>
      <c r="DR14" s="641"/>
      <c r="DS14" s="641"/>
      <c r="DT14" s="641"/>
      <c r="DU14" s="641"/>
      <c r="DV14" s="641"/>
      <c r="DW14" s="641"/>
      <c r="DX14" s="641"/>
      <c r="DY14" s="641"/>
      <c r="DZ14" s="641"/>
      <c r="EA14" s="641"/>
      <c r="EB14" s="641"/>
      <c r="EC14" s="684"/>
    </row>
    <row r="15" spans="2:143" ht="11.25" customHeight="1">
      <c r="B15" s="637" t="s">
        <v>257</v>
      </c>
      <c r="C15" s="638"/>
      <c r="D15" s="638"/>
      <c r="E15" s="638"/>
      <c r="F15" s="638"/>
      <c r="G15" s="638"/>
      <c r="H15" s="638"/>
      <c r="I15" s="638"/>
      <c r="J15" s="638"/>
      <c r="K15" s="638"/>
      <c r="L15" s="638"/>
      <c r="M15" s="638"/>
      <c r="N15" s="638"/>
      <c r="O15" s="638"/>
      <c r="P15" s="638"/>
      <c r="Q15" s="639"/>
      <c r="R15" s="640" t="s">
        <v>237</v>
      </c>
      <c r="S15" s="641"/>
      <c r="T15" s="641"/>
      <c r="U15" s="641"/>
      <c r="V15" s="641"/>
      <c r="W15" s="641"/>
      <c r="X15" s="641"/>
      <c r="Y15" s="642"/>
      <c r="Z15" s="677" t="s">
        <v>237</v>
      </c>
      <c r="AA15" s="677"/>
      <c r="AB15" s="677"/>
      <c r="AC15" s="677"/>
      <c r="AD15" s="678" t="s">
        <v>231</v>
      </c>
      <c r="AE15" s="678"/>
      <c r="AF15" s="678"/>
      <c r="AG15" s="678"/>
      <c r="AH15" s="678"/>
      <c r="AI15" s="678"/>
      <c r="AJ15" s="678"/>
      <c r="AK15" s="678"/>
      <c r="AL15" s="643" t="s">
        <v>237</v>
      </c>
      <c r="AM15" s="644"/>
      <c r="AN15" s="644"/>
      <c r="AO15" s="679"/>
      <c r="AP15" s="637" t="s">
        <v>258</v>
      </c>
      <c r="AQ15" s="638"/>
      <c r="AR15" s="638"/>
      <c r="AS15" s="638"/>
      <c r="AT15" s="638"/>
      <c r="AU15" s="638"/>
      <c r="AV15" s="638"/>
      <c r="AW15" s="638"/>
      <c r="AX15" s="638"/>
      <c r="AY15" s="638"/>
      <c r="AZ15" s="638"/>
      <c r="BA15" s="638"/>
      <c r="BB15" s="638"/>
      <c r="BC15" s="638"/>
      <c r="BD15" s="638"/>
      <c r="BE15" s="638"/>
      <c r="BF15" s="639"/>
      <c r="BG15" s="640">
        <v>352096</v>
      </c>
      <c r="BH15" s="641"/>
      <c r="BI15" s="641"/>
      <c r="BJ15" s="641"/>
      <c r="BK15" s="641"/>
      <c r="BL15" s="641"/>
      <c r="BM15" s="641"/>
      <c r="BN15" s="642"/>
      <c r="BO15" s="677">
        <v>5.5</v>
      </c>
      <c r="BP15" s="677"/>
      <c r="BQ15" s="677"/>
      <c r="BR15" s="677"/>
      <c r="BS15" s="646" t="s">
        <v>231</v>
      </c>
      <c r="BT15" s="641"/>
      <c r="BU15" s="641"/>
      <c r="BV15" s="641"/>
      <c r="BW15" s="641"/>
      <c r="BX15" s="641"/>
      <c r="BY15" s="641"/>
      <c r="BZ15" s="641"/>
      <c r="CA15" s="641"/>
      <c r="CB15" s="684"/>
      <c r="CD15" s="673" t="s">
        <v>259</v>
      </c>
      <c r="CE15" s="674"/>
      <c r="CF15" s="674"/>
      <c r="CG15" s="674"/>
      <c r="CH15" s="674"/>
      <c r="CI15" s="674"/>
      <c r="CJ15" s="674"/>
      <c r="CK15" s="674"/>
      <c r="CL15" s="674"/>
      <c r="CM15" s="674"/>
      <c r="CN15" s="674"/>
      <c r="CO15" s="674"/>
      <c r="CP15" s="674"/>
      <c r="CQ15" s="675"/>
      <c r="CR15" s="640">
        <v>1423563</v>
      </c>
      <c r="CS15" s="641"/>
      <c r="CT15" s="641"/>
      <c r="CU15" s="641"/>
      <c r="CV15" s="641"/>
      <c r="CW15" s="641"/>
      <c r="CX15" s="641"/>
      <c r="CY15" s="642"/>
      <c r="CZ15" s="677">
        <v>7.1</v>
      </c>
      <c r="DA15" s="677"/>
      <c r="DB15" s="677"/>
      <c r="DC15" s="677"/>
      <c r="DD15" s="646">
        <v>116077</v>
      </c>
      <c r="DE15" s="641"/>
      <c r="DF15" s="641"/>
      <c r="DG15" s="641"/>
      <c r="DH15" s="641"/>
      <c r="DI15" s="641"/>
      <c r="DJ15" s="641"/>
      <c r="DK15" s="641"/>
      <c r="DL15" s="641"/>
      <c r="DM15" s="641"/>
      <c r="DN15" s="641"/>
      <c r="DO15" s="641"/>
      <c r="DP15" s="642"/>
      <c r="DQ15" s="646">
        <v>1134258</v>
      </c>
      <c r="DR15" s="641"/>
      <c r="DS15" s="641"/>
      <c r="DT15" s="641"/>
      <c r="DU15" s="641"/>
      <c r="DV15" s="641"/>
      <c r="DW15" s="641"/>
      <c r="DX15" s="641"/>
      <c r="DY15" s="641"/>
      <c r="DZ15" s="641"/>
      <c r="EA15" s="641"/>
      <c r="EB15" s="641"/>
      <c r="EC15" s="684"/>
    </row>
    <row r="16" spans="2:143" ht="11.25" customHeight="1">
      <c r="B16" s="637" t="s">
        <v>260</v>
      </c>
      <c r="C16" s="638"/>
      <c r="D16" s="638"/>
      <c r="E16" s="638"/>
      <c r="F16" s="638"/>
      <c r="G16" s="638"/>
      <c r="H16" s="638"/>
      <c r="I16" s="638"/>
      <c r="J16" s="638"/>
      <c r="K16" s="638"/>
      <c r="L16" s="638"/>
      <c r="M16" s="638"/>
      <c r="N16" s="638"/>
      <c r="O16" s="638"/>
      <c r="P16" s="638"/>
      <c r="Q16" s="639"/>
      <c r="R16" s="640">
        <v>9733</v>
      </c>
      <c r="S16" s="641"/>
      <c r="T16" s="641"/>
      <c r="U16" s="641"/>
      <c r="V16" s="641"/>
      <c r="W16" s="641"/>
      <c r="X16" s="641"/>
      <c r="Y16" s="642"/>
      <c r="Z16" s="677">
        <v>0</v>
      </c>
      <c r="AA16" s="677"/>
      <c r="AB16" s="677"/>
      <c r="AC16" s="677"/>
      <c r="AD16" s="678">
        <v>9733</v>
      </c>
      <c r="AE16" s="678"/>
      <c r="AF16" s="678"/>
      <c r="AG16" s="678"/>
      <c r="AH16" s="678"/>
      <c r="AI16" s="678"/>
      <c r="AJ16" s="678"/>
      <c r="AK16" s="678"/>
      <c r="AL16" s="643">
        <v>0.1</v>
      </c>
      <c r="AM16" s="644"/>
      <c r="AN16" s="644"/>
      <c r="AO16" s="679"/>
      <c r="AP16" s="637" t="s">
        <v>261</v>
      </c>
      <c r="AQ16" s="638"/>
      <c r="AR16" s="638"/>
      <c r="AS16" s="638"/>
      <c r="AT16" s="638"/>
      <c r="AU16" s="638"/>
      <c r="AV16" s="638"/>
      <c r="AW16" s="638"/>
      <c r="AX16" s="638"/>
      <c r="AY16" s="638"/>
      <c r="AZ16" s="638"/>
      <c r="BA16" s="638"/>
      <c r="BB16" s="638"/>
      <c r="BC16" s="638"/>
      <c r="BD16" s="638"/>
      <c r="BE16" s="638"/>
      <c r="BF16" s="639"/>
      <c r="BG16" s="640" t="s">
        <v>237</v>
      </c>
      <c r="BH16" s="641"/>
      <c r="BI16" s="641"/>
      <c r="BJ16" s="641"/>
      <c r="BK16" s="641"/>
      <c r="BL16" s="641"/>
      <c r="BM16" s="641"/>
      <c r="BN16" s="642"/>
      <c r="BO16" s="677" t="s">
        <v>237</v>
      </c>
      <c r="BP16" s="677"/>
      <c r="BQ16" s="677"/>
      <c r="BR16" s="677"/>
      <c r="BS16" s="646" t="s">
        <v>231</v>
      </c>
      <c r="BT16" s="641"/>
      <c r="BU16" s="641"/>
      <c r="BV16" s="641"/>
      <c r="BW16" s="641"/>
      <c r="BX16" s="641"/>
      <c r="BY16" s="641"/>
      <c r="BZ16" s="641"/>
      <c r="CA16" s="641"/>
      <c r="CB16" s="684"/>
      <c r="CD16" s="673" t="s">
        <v>262</v>
      </c>
      <c r="CE16" s="674"/>
      <c r="CF16" s="674"/>
      <c r="CG16" s="674"/>
      <c r="CH16" s="674"/>
      <c r="CI16" s="674"/>
      <c r="CJ16" s="674"/>
      <c r="CK16" s="674"/>
      <c r="CL16" s="674"/>
      <c r="CM16" s="674"/>
      <c r="CN16" s="674"/>
      <c r="CO16" s="674"/>
      <c r="CP16" s="674"/>
      <c r="CQ16" s="675"/>
      <c r="CR16" s="640">
        <v>19047</v>
      </c>
      <c r="CS16" s="641"/>
      <c r="CT16" s="641"/>
      <c r="CU16" s="641"/>
      <c r="CV16" s="641"/>
      <c r="CW16" s="641"/>
      <c r="CX16" s="641"/>
      <c r="CY16" s="642"/>
      <c r="CZ16" s="677">
        <v>0.1</v>
      </c>
      <c r="DA16" s="677"/>
      <c r="DB16" s="677"/>
      <c r="DC16" s="677"/>
      <c r="DD16" s="646" t="s">
        <v>231</v>
      </c>
      <c r="DE16" s="641"/>
      <c r="DF16" s="641"/>
      <c r="DG16" s="641"/>
      <c r="DH16" s="641"/>
      <c r="DI16" s="641"/>
      <c r="DJ16" s="641"/>
      <c r="DK16" s="641"/>
      <c r="DL16" s="641"/>
      <c r="DM16" s="641"/>
      <c r="DN16" s="641"/>
      <c r="DO16" s="641"/>
      <c r="DP16" s="642"/>
      <c r="DQ16" s="646">
        <v>5985</v>
      </c>
      <c r="DR16" s="641"/>
      <c r="DS16" s="641"/>
      <c r="DT16" s="641"/>
      <c r="DU16" s="641"/>
      <c r="DV16" s="641"/>
      <c r="DW16" s="641"/>
      <c r="DX16" s="641"/>
      <c r="DY16" s="641"/>
      <c r="DZ16" s="641"/>
      <c r="EA16" s="641"/>
      <c r="EB16" s="641"/>
      <c r="EC16" s="684"/>
    </row>
    <row r="17" spans="2:133" ht="11.25" customHeight="1">
      <c r="B17" s="637" t="s">
        <v>263</v>
      </c>
      <c r="C17" s="638"/>
      <c r="D17" s="638"/>
      <c r="E17" s="638"/>
      <c r="F17" s="638"/>
      <c r="G17" s="638"/>
      <c r="H17" s="638"/>
      <c r="I17" s="638"/>
      <c r="J17" s="638"/>
      <c r="K17" s="638"/>
      <c r="L17" s="638"/>
      <c r="M17" s="638"/>
      <c r="N17" s="638"/>
      <c r="O17" s="638"/>
      <c r="P17" s="638"/>
      <c r="Q17" s="639"/>
      <c r="R17" s="640">
        <v>110728</v>
      </c>
      <c r="S17" s="641"/>
      <c r="T17" s="641"/>
      <c r="U17" s="641"/>
      <c r="V17" s="641"/>
      <c r="W17" s="641"/>
      <c r="X17" s="641"/>
      <c r="Y17" s="642"/>
      <c r="Z17" s="677">
        <v>0.5</v>
      </c>
      <c r="AA17" s="677"/>
      <c r="AB17" s="677"/>
      <c r="AC17" s="677"/>
      <c r="AD17" s="678">
        <v>110728</v>
      </c>
      <c r="AE17" s="678"/>
      <c r="AF17" s="678"/>
      <c r="AG17" s="678"/>
      <c r="AH17" s="678"/>
      <c r="AI17" s="678"/>
      <c r="AJ17" s="678"/>
      <c r="AK17" s="678"/>
      <c r="AL17" s="643">
        <v>1.1000000000000001</v>
      </c>
      <c r="AM17" s="644"/>
      <c r="AN17" s="644"/>
      <c r="AO17" s="679"/>
      <c r="AP17" s="637" t="s">
        <v>264</v>
      </c>
      <c r="AQ17" s="638"/>
      <c r="AR17" s="638"/>
      <c r="AS17" s="638"/>
      <c r="AT17" s="638"/>
      <c r="AU17" s="638"/>
      <c r="AV17" s="638"/>
      <c r="AW17" s="638"/>
      <c r="AX17" s="638"/>
      <c r="AY17" s="638"/>
      <c r="AZ17" s="638"/>
      <c r="BA17" s="638"/>
      <c r="BB17" s="638"/>
      <c r="BC17" s="638"/>
      <c r="BD17" s="638"/>
      <c r="BE17" s="638"/>
      <c r="BF17" s="639"/>
      <c r="BG17" s="640" t="s">
        <v>231</v>
      </c>
      <c r="BH17" s="641"/>
      <c r="BI17" s="641"/>
      <c r="BJ17" s="641"/>
      <c r="BK17" s="641"/>
      <c r="BL17" s="641"/>
      <c r="BM17" s="641"/>
      <c r="BN17" s="642"/>
      <c r="BO17" s="677" t="s">
        <v>231</v>
      </c>
      <c r="BP17" s="677"/>
      <c r="BQ17" s="677"/>
      <c r="BR17" s="677"/>
      <c r="BS17" s="646" t="s">
        <v>231</v>
      </c>
      <c r="BT17" s="641"/>
      <c r="BU17" s="641"/>
      <c r="BV17" s="641"/>
      <c r="BW17" s="641"/>
      <c r="BX17" s="641"/>
      <c r="BY17" s="641"/>
      <c r="BZ17" s="641"/>
      <c r="CA17" s="641"/>
      <c r="CB17" s="684"/>
      <c r="CD17" s="673" t="s">
        <v>265</v>
      </c>
      <c r="CE17" s="674"/>
      <c r="CF17" s="674"/>
      <c r="CG17" s="674"/>
      <c r="CH17" s="674"/>
      <c r="CI17" s="674"/>
      <c r="CJ17" s="674"/>
      <c r="CK17" s="674"/>
      <c r="CL17" s="674"/>
      <c r="CM17" s="674"/>
      <c r="CN17" s="674"/>
      <c r="CO17" s="674"/>
      <c r="CP17" s="674"/>
      <c r="CQ17" s="675"/>
      <c r="CR17" s="640">
        <v>1386380</v>
      </c>
      <c r="CS17" s="641"/>
      <c r="CT17" s="641"/>
      <c r="CU17" s="641"/>
      <c r="CV17" s="641"/>
      <c r="CW17" s="641"/>
      <c r="CX17" s="641"/>
      <c r="CY17" s="642"/>
      <c r="CZ17" s="677">
        <v>6.9</v>
      </c>
      <c r="DA17" s="677"/>
      <c r="DB17" s="677"/>
      <c r="DC17" s="677"/>
      <c r="DD17" s="646" t="s">
        <v>231</v>
      </c>
      <c r="DE17" s="641"/>
      <c r="DF17" s="641"/>
      <c r="DG17" s="641"/>
      <c r="DH17" s="641"/>
      <c r="DI17" s="641"/>
      <c r="DJ17" s="641"/>
      <c r="DK17" s="641"/>
      <c r="DL17" s="641"/>
      <c r="DM17" s="641"/>
      <c r="DN17" s="641"/>
      <c r="DO17" s="641"/>
      <c r="DP17" s="642"/>
      <c r="DQ17" s="646">
        <v>1207456</v>
      </c>
      <c r="DR17" s="641"/>
      <c r="DS17" s="641"/>
      <c r="DT17" s="641"/>
      <c r="DU17" s="641"/>
      <c r="DV17" s="641"/>
      <c r="DW17" s="641"/>
      <c r="DX17" s="641"/>
      <c r="DY17" s="641"/>
      <c r="DZ17" s="641"/>
      <c r="EA17" s="641"/>
      <c r="EB17" s="641"/>
      <c r="EC17" s="684"/>
    </row>
    <row r="18" spans="2:133" ht="11.25" customHeight="1">
      <c r="B18" s="637" t="s">
        <v>266</v>
      </c>
      <c r="C18" s="638"/>
      <c r="D18" s="638"/>
      <c r="E18" s="638"/>
      <c r="F18" s="638"/>
      <c r="G18" s="638"/>
      <c r="H18" s="638"/>
      <c r="I18" s="638"/>
      <c r="J18" s="638"/>
      <c r="K18" s="638"/>
      <c r="L18" s="638"/>
      <c r="M18" s="638"/>
      <c r="N18" s="638"/>
      <c r="O18" s="638"/>
      <c r="P18" s="638"/>
      <c r="Q18" s="639"/>
      <c r="R18" s="640">
        <v>48354</v>
      </c>
      <c r="S18" s="641"/>
      <c r="T18" s="641"/>
      <c r="U18" s="641"/>
      <c r="V18" s="641"/>
      <c r="W18" s="641"/>
      <c r="X18" s="641"/>
      <c r="Y18" s="642"/>
      <c r="Z18" s="677">
        <v>0.2</v>
      </c>
      <c r="AA18" s="677"/>
      <c r="AB18" s="677"/>
      <c r="AC18" s="677"/>
      <c r="AD18" s="678">
        <v>48354</v>
      </c>
      <c r="AE18" s="678"/>
      <c r="AF18" s="678"/>
      <c r="AG18" s="678"/>
      <c r="AH18" s="678"/>
      <c r="AI18" s="678"/>
      <c r="AJ18" s="678"/>
      <c r="AK18" s="678"/>
      <c r="AL18" s="643">
        <v>0.5</v>
      </c>
      <c r="AM18" s="644"/>
      <c r="AN18" s="644"/>
      <c r="AO18" s="679"/>
      <c r="AP18" s="637" t="s">
        <v>267</v>
      </c>
      <c r="AQ18" s="638"/>
      <c r="AR18" s="638"/>
      <c r="AS18" s="638"/>
      <c r="AT18" s="638"/>
      <c r="AU18" s="638"/>
      <c r="AV18" s="638"/>
      <c r="AW18" s="638"/>
      <c r="AX18" s="638"/>
      <c r="AY18" s="638"/>
      <c r="AZ18" s="638"/>
      <c r="BA18" s="638"/>
      <c r="BB18" s="638"/>
      <c r="BC18" s="638"/>
      <c r="BD18" s="638"/>
      <c r="BE18" s="638"/>
      <c r="BF18" s="639"/>
      <c r="BG18" s="640" t="s">
        <v>231</v>
      </c>
      <c r="BH18" s="641"/>
      <c r="BI18" s="641"/>
      <c r="BJ18" s="641"/>
      <c r="BK18" s="641"/>
      <c r="BL18" s="641"/>
      <c r="BM18" s="641"/>
      <c r="BN18" s="642"/>
      <c r="BO18" s="677" t="s">
        <v>231</v>
      </c>
      <c r="BP18" s="677"/>
      <c r="BQ18" s="677"/>
      <c r="BR18" s="677"/>
      <c r="BS18" s="646" t="s">
        <v>237</v>
      </c>
      <c r="BT18" s="641"/>
      <c r="BU18" s="641"/>
      <c r="BV18" s="641"/>
      <c r="BW18" s="641"/>
      <c r="BX18" s="641"/>
      <c r="BY18" s="641"/>
      <c r="BZ18" s="641"/>
      <c r="CA18" s="641"/>
      <c r="CB18" s="684"/>
      <c r="CD18" s="673" t="s">
        <v>268</v>
      </c>
      <c r="CE18" s="674"/>
      <c r="CF18" s="674"/>
      <c r="CG18" s="674"/>
      <c r="CH18" s="674"/>
      <c r="CI18" s="674"/>
      <c r="CJ18" s="674"/>
      <c r="CK18" s="674"/>
      <c r="CL18" s="674"/>
      <c r="CM18" s="674"/>
      <c r="CN18" s="674"/>
      <c r="CO18" s="674"/>
      <c r="CP18" s="674"/>
      <c r="CQ18" s="675"/>
      <c r="CR18" s="640" t="s">
        <v>237</v>
      </c>
      <c r="CS18" s="641"/>
      <c r="CT18" s="641"/>
      <c r="CU18" s="641"/>
      <c r="CV18" s="641"/>
      <c r="CW18" s="641"/>
      <c r="CX18" s="641"/>
      <c r="CY18" s="642"/>
      <c r="CZ18" s="677" t="s">
        <v>176</v>
      </c>
      <c r="DA18" s="677"/>
      <c r="DB18" s="677"/>
      <c r="DC18" s="677"/>
      <c r="DD18" s="646" t="s">
        <v>237</v>
      </c>
      <c r="DE18" s="641"/>
      <c r="DF18" s="641"/>
      <c r="DG18" s="641"/>
      <c r="DH18" s="641"/>
      <c r="DI18" s="641"/>
      <c r="DJ18" s="641"/>
      <c r="DK18" s="641"/>
      <c r="DL18" s="641"/>
      <c r="DM18" s="641"/>
      <c r="DN18" s="641"/>
      <c r="DO18" s="641"/>
      <c r="DP18" s="642"/>
      <c r="DQ18" s="646" t="s">
        <v>231</v>
      </c>
      <c r="DR18" s="641"/>
      <c r="DS18" s="641"/>
      <c r="DT18" s="641"/>
      <c r="DU18" s="641"/>
      <c r="DV18" s="641"/>
      <c r="DW18" s="641"/>
      <c r="DX18" s="641"/>
      <c r="DY18" s="641"/>
      <c r="DZ18" s="641"/>
      <c r="EA18" s="641"/>
      <c r="EB18" s="641"/>
      <c r="EC18" s="684"/>
    </row>
    <row r="19" spans="2:133" ht="11.25" customHeight="1">
      <c r="B19" s="637" t="s">
        <v>269</v>
      </c>
      <c r="C19" s="638"/>
      <c r="D19" s="638"/>
      <c r="E19" s="638"/>
      <c r="F19" s="638"/>
      <c r="G19" s="638"/>
      <c r="H19" s="638"/>
      <c r="I19" s="638"/>
      <c r="J19" s="638"/>
      <c r="K19" s="638"/>
      <c r="L19" s="638"/>
      <c r="M19" s="638"/>
      <c r="N19" s="638"/>
      <c r="O19" s="638"/>
      <c r="P19" s="638"/>
      <c r="Q19" s="639"/>
      <c r="R19" s="640">
        <v>4685</v>
      </c>
      <c r="S19" s="641"/>
      <c r="T19" s="641"/>
      <c r="U19" s="641"/>
      <c r="V19" s="641"/>
      <c r="W19" s="641"/>
      <c r="X19" s="641"/>
      <c r="Y19" s="642"/>
      <c r="Z19" s="677">
        <v>0</v>
      </c>
      <c r="AA19" s="677"/>
      <c r="AB19" s="677"/>
      <c r="AC19" s="677"/>
      <c r="AD19" s="678">
        <v>4685</v>
      </c>
      <c r="AE19" s="678"/>
      <c r="AF19" s="678"/>
      <c r="AG19" s="678"/>
      <c r="AH19" s="678"/>
      <c r="AI19" s="678"/>
      <c r="AJ19" s="678"/>
      <c r="AK19" s="678"/>
      <c r="AL19" s="643">
        <v>0</v>
      </c>
      <c r="AM19" s="644"/>
      <c r="AN19" s="644"/>
      <c r="AO19" s="679"/>
      <c r="AP19" s="637" t="s">
        <v>270</v>
      </c>
      <c r="AQ19" s="638"/>
      <c r="AR19" s="638"/>
      <c r="AS19" s="638"/>
      <c r="AT19" s="638"/>
      <c r="AU19" s="638"/>
      <c r="AV19" s="638"/>
      <c r="AW19" s="638"/>
      <c r="AX19" s="638"/>
      <c r="AY19" s="638"/>
      <c r="AZ19" s="638"/>
      <c r="BA19" s="638"/>
      <c r="BB19" s="638"/>
      <c r="BC19" s="638"/>
      <c r="BD19" s="638"/>
      <c r="BE19" s="638"/>
      <c r="BF19" s="639"/>
      <c r="BG19" s="640">
        <v>3868</v>
      </c>
      <c r="BH19" s="641"/>
      <c r="BI19" s="641"/>
      <c r="BJ19" s="641"/>
      <c r="BK19" s="641"/>
      <c r="BL19" s="641"/>
      <c r="BM19" s="641"/>
      <c r="BN19" s="642"/>
      <c r="BO19" s="677">
        <v>0.1</v>
      </c>
      <c r="BP19" s="677"/>
      <c r="BQ19" s="677"/>
      <c r="BR19" s="677"/>
      <c r="BS19" s="646" t="s">
        <v>231</v>
      </c>
      <c r="BT19" s="641"/>
      <c r="BU19" s="641"/>
      <c r="BV19" s="641"/>
      <c r="BW19" s="641"/>
      <c r="BX19" s="641"/>
      <c r="BY19" s="641"/>
      <c r="BZ19" s="641"/>
      <c r="CA19" s="641"/>
      <c r="CB19" s="684"/>
      <c r="CD19" s="673" t="s">
        <v>271</v>
      </c>
      <c r="CE19" s="674"/>
      <c r="CF19" s="674"/>
      <c r="CG19" s="674"/>
      <c r="CH19" s="674"/>
      <c r="CI19" s="674"/>
      <c r="CJ19" s="674"/>
      <c r="CK19" s="674"/>
      <c r="CL19" s="674"/>
      <c r="CM19" s="674"/>
      <c r="CN19" s="674"/>
      <c r="CO19" s="674"/>
      <c r="CP19" s="674"/>
      <c r="CQ19" s="675"/>
      <c r="CR19" s="640" t="s">
        <v>237</v>
      </c>
      <c r="CS19" s="641"/>
      <c r="CT19" s="641"/>
      <c r="CU19" s="641"/>
      <c r="CV19" s="641"/>
      <c r="CW19" s="641"/>
      <c r="CX19" s="641"/>
      <c r="CY19" s="642"/>
      <c r="CZ19" s="677" t="s">
        <v>176</v>
      </c>
      <c r="DA19" s="677"/>
      <c r="DB19" s="677"/>
      <c r="DC19" s="677"/>
      <c r="DD19" s="646" t="s">
        <v>231</v>
      </c>
      <c r="DE19" s="641"/>
      <c r="DF19" s="641"/>
      <c r="DG19" s="641"/>
      <c r="DH19" s="641"/>
      <c r="DI19" s="641"/>
      <c r="DJ19" s="641"/>
      <c r="DK19" s="641"/>
      <c r="DL19" s="641"/>
      <c r="DM19" s="641"/>
      <c r="DN19" s="641"/>
      <c r="DO19" s="641"/>
      <c r="DP19" s="642"/>
      <c r="DQ19" s="646" t="s">
        <v>231</v>
      </c>
      <c r="DR19" s="641"/>
      <c r="DS19" s="641"/>
      <c r="DT19" s="641"/>
      <c r="DU19" s="641"/>
      <c r="DV19" s="641"/>
      <c r="DW19" s="641"/>
      <c r="DX19" s="641"/>
      <c r="DY19" s="641"/>
      <c r="DZ19" s="641"/>
      <c r="EA19" s="641"/>
      <c r="EB19" s="641"/>
      <c r="EC19" s="684"/>
    </row>
    <row r="20" spans="2:133" ht="11.25" customHeight="1">
      <c r="B20" s="637" t="s">
        <v>272</v>
      </c>
      <c r="C20" s="638"/>
      <c r="D20" s="638"/>
      <c r="E20" s="638"/>
      <c r="F20" s="638"/>
      <c r="G20" s="638"/>
      <c r="H20" s="638"/>
      <c r="I20" s="638"/>
      <c r="J20" s="638"/>
      <c r="K20" s="638"/>
      <c r="L20" s="638"/>
      <c r="M20" s="638"/>
      <c r="N20" s="638"/>
      <c r="O20" s="638"/>
      <c r="P20" s="638"/>
      <c r="Q20" s="639"/>
      <c r="R20" s="640">
        <v>1374</v>
      </c>
      <c r="S20" s="641"/>
      <c r="T20" s="641"/>
      <c r="U20" s="641"/>
      <c r="V20" s="641"/>
      <c r="W20" s="641"/>
      <c r="X20" s="641"/>
      <c r="Y20" s="642"/>
      <c r="Z20" s="677">
        <v>0</v>
      </c>
      <c r="AA20" s="677"/>
      <c r="AB20" s="677"/>
      <c r="AC20" s="677"/>
      <c r="AD20" s="678">
        <v>1374</v>
      </c>
      <c r="AE20" s="678"/>
      <c r="AF20" s="678"/>
      <c r="AG20" s="678"/>
      <c r="AH20" s="678"/>
      <c r="AI20" s="678"/>
      <c r="AJ20" s="678"/>
      <c r="AK20" s="678"/>
      <c r="AL20" s="643">
        <v>0</v>
      </c>
      <c r="AM20" s="644"/>
      <c r="AN20" s="644"/>
      <c r="AO20" s="679"/>
      <c r="AP20" s="637" t="s">
        <v>273</v>
      </c>
      <c r="AQ20" s="638"/>
      <c r="AR20" s="638"/>
      <c r="AS20" s="638"/>
      <c r="AT20" s="638"/>
      <c r="AU20" s="638"/>
      <c r="AV20" s="638"/>
      <c r="AW20" s="638"/>
      <c r="AX20" s="638"/>
      <c r="AY20" s="638"/>
      <c r="AZ20" s="638"/>
      <c r="BA20" s="638"/>
      <c r="BB20" s="638"/>
      <c r="BC20" s="638"/>
      <c r="BD20" s="638"/>
      <c r="BE20" s="638"/>
      <c r="BF20" s="639"/>
      <c r="BG20" s="640">
        <v>3868</v>
      </c>
      <c r="BH20" s="641"/>
      <c r="BI20" s="641"/>
      <c r="BJ20" s="641"/>
      <c r="BK20" s="641"/>
      <c r="BL20" s="641"/>
      <c r="BM20" s="641"/>
      <c r="BN20" s="642"/>
      <c r="BO20" s="677">
        <v>0.1</v>
      </c>
      <c r="BP20" s="677"/>
      <c r="BQ20" s="677"/>
      <c r="BR20" s="677"/>
      <c r="BS20" s="646" t="s">
        <v>176</v>
      </c>
      <c r="BT20" s="641"/>
      <c r="BU20" s="641"/>
      <c r="BV20" s="641"/>
      <c r="BW20" s="641"/>
      <c r="BX20" s="641"/>
      <c r="BY20" s="641"/>
      <c r="BZ20" s="641"/>
      <c r="CA20" s="641"/>
      <c r="CB20" s="684"/>
      <c r="CD20" s="673" t="s">
        <v>274</v>
      </c>
      <c r="CE20" s="674"/>
      <c r="CF20" s="674"/>
      <c r="CG20" s="674"/>
      <c r="CH20" s="674"/>
      <c r="CI20" s="674"/>
      <c r="CJ20" s="674"/>
      <c r="CK20" s="674"/>
      <c r="CL20" s="674"/>
      <c r="CM20" s="674"/>
      <c r="CN20" s="674"/>
      <c r="CO20" s="674"/>
      <c r="CP20" s="674"/>
      <c r="CQ20" s="675"/>
      <c r="CR20" s="640">
        <v>20074626</v>
      </c>
      <c r="CS20" s="641"/>
      <c r="CT20" s="641"/>
      <c r="CU20" s="641"/>
      <c r="CV20" s="641"/>
      <c r="CW20" s="641"/>
      <c r="CX20" s="641"/>
      <c r="CY20" s="642"/>
      <c r="CZ20" s="677">
        <v>100</v>
      </c>
      <c r="DA20" s="677"/>
      <c r="DB20" s="677"/>
      <c r="DC20" s="677"/>
      <c r="DD20" s="646">
        <v>1727504</v>
      </c>
      <c r="DE20" s="641"/>
      <c r="DF20" s="641"/>
      <c r="DG20" s="641"/>
      <c r="DH20" s="641"/>
      <c r="DI20" s="641"/>
      <c r="DJ20" s="641"/>
      <c r="DK20" s="641"/>
      <c r="DL20" s="641"/>
      <c r="DM20" s="641"/>
      <c r="DN20" s="641"/>
      <c r="DO20" s="641"/>
      <c r="DP20" s="642"/>
      <c r="DQ20" s="646">
        <v>11777712</v>
      </c>
      <c r="DR20" s="641"/>
      <c r="DS20" s="641"/>
      <c r="DT20" s="641"/>
      <c r="DU20" s="641"/>
      <c r="DV20" s="641"/>
      <c r="DW20" s="641"/>
      <c r="DX20" s="641"/>
      <c r="DY20" s="641"/>
      <c r="DZ20" s="641"/>
      <c r="EA20" s="641"/>
      <c r="EB20" s="641"/>
      <c r="EC20" s="684"/>
    </row>
    <row r="21" spans="2:133" ht="11.25" customHeight="1">
      <c r="B21" s="637" t="s">
        <v>275</v>
      </c>
      <c r="C21" s="638"/>
      <c r="D21" s="638"/>
      <c r="E21" s="638"/>
      <c r="F21" s="638"/>
      <c r="G21" s="638"/>
      <c r="H21" s="638"/>
      <c r="I21" s="638"/>
      <c r="J21" s="638"/>
      <c r="K21" s="638"/>
      <c r="L21" s="638"/>
      <c r="M21" s="638"/>
      <c r="N21" s="638"/>
      <c r="O21" s="638"/>
      <c r="P21" s="638"/>
      <c r="Q21" s="639"/>
      <c r="R21" s="640">
        <v>56315</v>
      </c>
      <c r="S21" s="641"/>
      <c r="T21" s="641"/>
      <c r="U21" s="641"/>
      <c r="V21" s="641"/>
      <c r="W21" s="641"/>
      <c r="X21" s="641"/>
      <c r="Y21" s="642"/>
      <c r="Z21" s="677">
        <v>0.3</v>
      </c>
      <c r="AA21" s="677"/>
      <c r="AB21" s="677"/>
      <c r="AC21" s="677"/>
      <c r="AD21" s="678">
        <v>56315</v>
      </c>
      <c r="AE21" s="678"/>
      <c r="AF21" s="678"/>
      <c r="AG21" s="678"/>
      <c r="AH21" s="678"/>
      <c r="AI21" s="678"/>
      <c r="AJ21" s="678"/>
      <c r="AK21" s="678"/>
      <c r="AL21" s="643">
        <v>0.6</v>
      </c>
      <c r="AM21" s="644"/>
      <c r="AN21" s="644"/>
      <c r="AO21" s="679"/>
      <c r="AP21" s="735" t="s">
        <v>276</v>
      </c>
      <c r="AQ21" s="742"/>
      <c r="AR21" s="742"/>
      <c r="AS21" s="742"/>
      <c r="AT21" s="742"/>
      <c r="AU21" s="742"/>
      <c r="AV21" s="742"/>
      <c r="AW21" s="742"/>
      <c r="AX21" s="742"/>
      <c r="AY21" s="742"/>
      <c r="AZ21" s="742"/>
      <c r="BA21" s="742"/>
      <c r="BB21" s="742"/>
      <c r="BC21" s="742"/>
      <c r="BD21" s="742"/>
      <c r="BE21" s="742"/>
      <c r="BF21" s="737"/>
      <c r="BG21" s="640">
        <v>3868</v>
      </c>
      <c r="BH21" s="641"/>
      <c r="BI21" s="641"/>
      <c r="BJ21" s="641"/>
      <c r="BK21" s="641"/>
      <c r="BL21" s="641"/>
      <c r="BM21" s="641"/>
      <c r="BN21" s="642"/>
      <c r="BO21" s="677">
        <v>0.1</v>
      </c>
      <c r="BP21" s="677"/>
      <c r="BQ21" s="677"/>
      <c r="BR21" s="677"/>
      <c r="BS21" s="646" t="s">
        <v>237</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c r="B22" s="637" t="s">
        <v>277</v>
      </c>
      <c r="C22" s="638"/>
      <c r="D22" s="638"/>
      <c r="E22" s="638"/>
      <c r="F22" s="638"/>
      <c r="G22" s="638"/>
      <c r="H22" s="638"/>
      <c r="I22" s="638"/>
      <c r="J22" s="638"/>
      <c r="K22" s="638"/>
      <c r="L22" s="638"/>
      <c r="M22" s="638"/>
      <c r="N22" s="638"/>
      <c r="O22" s="638"/>
      <c r="P22" s="638"/>
      <c r="Q22" s="639"/>
      <c r="R22" s="640">
        <v>3239508</v>
      </c>
      <c r="S22" s="641"/>
      <c r="T22" s="641"/>
      <c r="U22" s="641"/>
      <c r="V22" s="641"/>
      <c r="W22" s="641"/>
      <c r="X22" s="641"/>
      <c r="Y22" s="642"/>
      <c r="Z22" s="677">
        <v>15.5</v>
      </c>
      <c r="AA22" s="677"/>
      <c r="AB22" s="677"/>
      <c r="AC22" s="677"/>
      <c r="AD22" s="678">
        <v>2566125</v>
      </c>
      <c r="AE22" s="678"/>
      <c r="AF22" s="678"/>
      <c r="AG22" s="678"/>
      <c r="AH22" s="678"/>
      <c r="AI22" s="678"/>
      <c r="AJ22" s="678"/>
      <c r="AK22" s="678"/>
      <c r="AL22" s="643">
        <v>25.3</v>
      </c>
      <c r="AM22" s="644"/>
      <c r="AN22" s="644"/>
      <c r="AO22" s="679"/>
      <c r="AP22" s="735" t="s">
        <v>278</v>
      </c>
      <c r="AQ22" s="742"/>
      <c r="AR22" s="742"/>
      <c r="AS22" s="742"/>
      <c r="AT22" s="742"/>
      <c r="AU22" s="742"/>
      <c r="AV22" s="742"/>
      <c r="AW22" s="742"/>
      <c r="AX22" s="742"/>
      <c r="AY22" s="742"/>
      <c r="AZ22" s="742"/>
      <c r="BA22" s="742"/>
      <c r="BB22" s="742"/>
      <c r="BC22" s="742"/>
      <c r="BD22" s="742"/>
      <c r="BE22" s="742"/>
      <c r="BF22" s="737"/>
      <c r="BG22" s="640" t="s">
        <v>237</v>
      </c>
      <c r="BH22" s="641"/>
      <c r="BI22" s="641"/>
      <c r="BJ22" s="641"/>
      <c r="BK22" s="641"/>
      <c r="BL22" s="641"/>
      <c r="BM22" s="641"/>
      <c r="BN22" s="642"/>
      <c r="BO22" s="677" t="s">
        <v>231</v>
      </c>
      <c r="BP22" s="677"/>
      <c r="BQ22" s="677"/>
      <c r="BR22" s="677"/>
      <c r="BS22" s="646" t="s">
        <v>231</v>
      </c>
      <c r="BT22" s="641"/>
      <c r="BU22" s="641"/>
      <c r="BV22" s="641"/>
      <c r="BW22" s="641"/>
      <c r="BX22" s="641"/>
      <c r="BY22" s="641"/>
      <c r="BZ22" s="641"/>
      <c r="CA22" s="641"/>
      <c r="CB22" s="684"/>
      <c r="CD22" s="744" t="s">
        <v>279</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c r="B23" s="637" t="s">
        <v>280</v>
      </c>
      <c r="C23" s="638"/>
      <c r="D23" s="638"/>
      <c r="E23" s="638"/>
      <c r="F23" s="638"/>
      <c r="G23" s="638"/>
      <c r="H23" s="638"/>
      <c r="I23" s="638"/>
      <c r="J23" s="638"/>
      <c r="K23" s="638"/>
      <c r="L23" s="638"/>
      <c r="M23" s="638"/>
      <c r="N23" s="638"/>
      <c r="O23" s="638"/>
      <c r="P23" s="638"/>
      <c r="Q23" s="639"/>
      <c r="R23" s="640">
        <v>2566125</v>
      </c>
      <c r="S23" s="641"/>
      <c r="T23" s="641"/>
      <c r="U23" s="641"/>
      <c r="V23" s="641"/>
      <c r="W23" s="641"/>
      <c r="X23" s="641"/>
      <c r="Y23" s="642"/>
      <c r="Z23" s="677">
        <v>12.3</v>
      </c>
      <c r="AA23" s="677"/>
      <c r="AB23" s="677"/>
      <c r="AC23" s="677"/>
      <c r="AD23" s="678">
        <v>2566125</v>
      </c>
      <c r="AE23" s="678"/>
      <c r="AF23" s="678"/>
      <c r="AG23" s="678"/>
      <c r="AH23" s="678"/>
      <c r="AI23" s="678"/>
      <c r="AJ23" s="678"/>
      <c r="AK23" s="678"/>
      <c r="AL23" s="643">
        <v>25.3</v>
      </c>
      <c r="AM23" s="644"/>
      <c r="AN23" s="644"/>
      <c r="AO23" s="679"/>
      <c r="AP23" s="735" t="s">
        <v>281</v>
      </c>
      <c r="AQ23" s="742"/>
      <c r="AR23" s="742"/>
      <c r="AS23" s="742"/>
      <c r="AT23" s="742"/>
      <c r="AU23" s="742"/>
      <c r="AV23" s="742"/>
      <c r="AW23" s="742"/>
      <c r="AX23" s="742"/>
      <c r="AY23" s="742"/>
      <c r="AZ23" s="742"/>
      <c r="BA23" s="742"/>
      <c r="BB23" s="742"/>
      <c r="BC23" s="742"/>
      <c r="BD23" s="742"/>
      <c r="BE23" s="742"/>
      <c r="BF23" s="737"/>
      <c r="BG23" s="640" t="s">
        <v>176</v>
      </c>
      <c r="BH23" s="641"/>
      <c r="BI23" s="641"/>
      <c r="BJ23" s="641"/>
      <c r="BK23" s="641"/>
      <c r="BL23" s="641"/>
      <c r="BM23" s="641"/>
      <c r="BN23" s="642"/>
      <c r="BO23" s="677" t="s">
        <v>237</v>
      </c>
      <c r="BP23" s="677"/>
      <c r="BQ23" s="677"/>
      <c r="BR23" s="677"/>
      <c r="BS23" s="646" t="s">
        <v>237</v>
      </c>
      <c r="BT23" s="641"/>
      <c r="BU23" s="641"/>
      <c r="BV23" s="641"/>
      <c r="BW23" s="641"/>
      <c r="BX23" s="641"/>
      <c r="BY23" s="641"/>
      <c r="BZ23" s="641"/>
      <c r="CA23" s="641"/>
      <c r="CB23" s="684"/>
      <c r="CD23" s="744" t="s">
        <v>219</v>
      </c>
      <c r="CE23" s="745"/>
      <c r="CF23" s="745"/>
      <c r="CG23" s="745"/>
      <c r="CH23" s="745"/>
      <c r="CI23" s="745"/>
      <c r="CJ23" s="745"/>
      <c r="CK23" s="745"/>
      <c r="CL23" s="745"/>
      <c r="CM23" s="745"/>
      <c r="CN23" s="745"/>
      <c r="CO23" s="745"/>
      <c r="CP23" s="745"/>
      <c r="CQ23" s="746"/>
      <c r="CR23" s="744" t="s">
        <v>282</v>
      </c>
      <c r="CS23" s="745"/>
      <c r="CT23" s="745"/>
      <c r="CU23" s="745"/>
      <c r="CV23" s="745"/>
      <c r="CW23" s="745"/>
      <c r="CX23" s="745"/>
      <c r="CY23" s="746"/>
      <c r="CZ23" s="744" t="s">
        <v>283</v>
      </c>
      <c r="DA23" s="745"/>
      <c r="DB23" s="745"/>
      <c r="DC23" s="746"/>
      <c r="DD23" s="744" t="s">
        <v>284</v>
      </c>
      <c r="DE23" s="745"/>
      <c r="DF23" s="745"/>
      <c r="DG23" s="745"/>
      <c r="DH23" s="745"/>
      <c r="DI23" s="745"/>
      <c r="DJ23" s="745"/>
      <c r="DK23" s="746"/>
      <c r="DL23" s="753" t="s">
        <v>285</v>
      </c>
      <c r="DM23" s="754"/>
      <c r="DN23" s="754"/>
      <c r="DO23" s="754"/>
      <c r="DP23" s="754"/>
      <c r="DQ23" s="754"/>
      <c r="DR23" s="754"/>
      <c r="DS23" s="754"/>
      <c r="DT23" s="754"/>
      <c r="DU23" s="754"/>
      <c r="DV23" s="755"/>
      <c r="DW23" s="744" t="s">
        <v>286</v>
      </c>
      <c r="DX23" s="745"/>
      <c r="DY23" s="745"/>
      <c r="DZ23" s="745"/>
      <c r="EA23" s="745"/>
      <c r="EB23" s="745"/>
      <c r="EC23" s="746"/>
    </row>
    <row r="24" spans="2:133" ht="11.25" customHeight="1">
      <c r="B24" s="637" t="s">
        <v>287</v>
      </c>
      <c r="C24" s="638"/>
      <c r="D24" s="638"/>
      <c r="E24" s="638"/>
      <c r="F24" s="638"/>
      <c r="G24" s="638"/>
      <c r="H24" s="638"/>
      <c r="I24" s="638"/>
      <c r="J24" s="638"/>
      <c r="K24" s="638"/>
      <c r="L24" s="638"/>
      <c r="M24" s="638"/>
      <c r="N24" s="638"/>
      <c r="O24" s="638"/>
      <c r="P24" s="638"/>
      <c r="Q24" s="639"/>
      <c r="R24" s="640">
        <v>673383</v>
      </c>
      <c r="S24" s="641"/>
      <c r="T24" s="641"/>
      <c r="U24" s="641"/>
      <c r="V24" s="641"/>
      <c r="W24" s="641"/>
      <c r="X24" s="641"/>
      <c r="Y24" s="642"/>
      <c r="Z24" s="677">
        <v>3.2</v>
      </c>
      <c r="AA24" s="677"/>
      <c r="AB24" s="677"/>
      <c r="AC24" s="677"/>
      <c r="AD24" s="678" t="s">
        <v>237</v>
      </c>
      <c r="AE24" s="678"/>
      <c r="AF24" s="678"/>
      <c r="AG24" s="678"/>
      <c r="AH24" s="678"/>
      <c r="AI24" s="678"/>
      <c r="AJ24" s="678"/>
      <c r="AK24" s="678"/>
      <c r="AL24" s="643" t="s">
        <v>231</v>
      </c>
      <c r="AM24" s="644"/>
      <c r="AN24" s="644"/>
      <c r="AO24" s="679"/>
      <c r="AP24" s="735" t="s">
        <v>288</v>
      </c>
      <c r="AQ24" s="742"/>
      <c r="AR24" s="742"/>
      <c r="AS24" s="742"/>
      <c r="AT24" s="742"/>
      <c r="AU24" s="742"/>
      <c r="AV24" s="742"/>
      <c r="AW24" s="742"/>
      <c r="AX24" s="742"/>
      <c r="AY24" s="742"/>
      <c r="AZ24" s="742"/>
      <c r="BA24" s="742"/>
      <c r="BB24" s="742"/>
      <c r="BC24" s="742"/>
      <c r="BD24" s="742"/>
      <c r="BE24" s="742"/>
      <c r="BF24" s="737"/>
      <c r="BG24" s="640" t="s">
        <v>237</v>
      </c>
      <c r="BH24" s="641"/>
      <c r="BI24" s="641"/>
      <c r="BJ24" s="641"/>
      <c r="BK24" s="641"/>
      <c r="BL24" s="641"/>
      <c r="BM24" s="641"/>
      <c r="BN24" s="642"/>
      <c r="BO24" s="677" t="s">
        <v>176</v>
      </c>
      <c r="BP24" s="677"/>
      <c r="BQ24" s="677"/>
      <c r="BR24" s="677"/>
      <c r="BS24" s="646" t="s">
        <v>231</v>
      </c>
      <c r="BT24" s="641"/>
      <c r="BU24" s="641"/>
      <c r="BV24" s="641"/>
      <c r="BW24" s="641"/>
      <c r="BX24" s="641"/>
      <c r="BY24" s="641"/>
      <c r="BZ24" s="641"/>
      <c r="CA24" s="641"/>
      <c r="CB24" s="684"/>
      <c r="CD24" s="698" t="s">
        <v>289</v>
      </c>
      <c r="CE24" s="699"/>
      <c r="CF24" s="699"/>
      <c r="CG24" s="699"/>
      <c r="CH24" s="699"/>
      <c r="CI24" s="699"/>
      <c r="CJ24" s="699"/>
      <c r="CK24" s="699"/>
      <c r="CL24" s="699"/>
      <c r="CM24" s="699"/>
      <c r="CN24" s="699"/>
      <c r="CO24" s="699"/>
      <c r="CP24" s="699"/>
      <c r="CQ24" s="700"/>
      <c r="CR24" s="695">
        <v>9969908</v>
      </c>
      <c r="CS24" s="696"/>
      <c r="CT24" s="696"/>
      <c r="CU24" s="696"/>
      <c r="CV24" s="696"/>
      <c r="CW24" s="696"/>
      <c r="CX24" s="696"/>
      <c r="CY24" s="739"/>
      <c r="CZ24" s="740">
        <v>49.7</v>
      </c>
      <c r="DA24" s="711"/>
      <c r="DB24" s="711"/>
      <c r="DC24" s="743"/>
      <c r="DD24" s="738">
        <v>5560188</v>
      </c>
      <c r="DE24" s="696"/>
      <c r="DF24" s="696"/>
      <c r="DG24" s="696"/>
      <c r="DH24" s="696"/>
      <c r="DI24" s="696"/>
      <c r="DJ24" s="696"/>
      <c r="DK24" s="739"/>
      <c r="DL24" s="738">
        <v>5462803</v>
      </c>
      <c r="DM24" s="696"/>
      <c r="DN24" s="696"/>
      <c r="DO24" s="696"/>
      <c r="DP24" s="696"/>
      <c r="DQ24" s="696"/>
      <c r="DR24" s="696"/>
      <c r="DS24" s="696"/>
      <c r="DT24" s="696"/>
      <c r="DU24" s="696"/>
      <c r="DV24" s="739"/>
      <c r="DW24" s="740">
        <v>51.2</v>
      </c>
      <c r="DX24" s="711"/>
      <c r="DY24" s="711"/>
      <c r="DZ24" s="711"/>
      <c r="EA24" s="711"/>
      <c r="EB24" s="711"/>
      <c r="EC24" s="741"/>
    </row>
    <row r="25" spans="2:133" ht="11.25" customHeight="1">
      <c r="B25" s="637" t="s">
        <v>290</v>
      </c>
      <c r="C25" s="638"/>
      <c r="D25" s="638"/>
      <c r="E25" s="638"/>
      <c r="F25" s="638"/>
      <c r="G25" s="638"/>
      <c r="H25" s="638"/>
      <c r="I25" s="638"/>
      <c r="J25" s="638"/>
      <c r="K25" s="638"/>
      <c r="L25" s="638"/>
      <c r="M25" s="638"/>
      <c r="N25" s="638"/>
      <c r="O25" s="638"/>
      <c r="P25" s="638"/>
      <c r="Q25" s="639"/>
      <c r="R25" s="640" t="s">
        <v>237</v>
      </c>
      <c r="S25" s="641"/>
      <c r="T25" s="641"/>
      <c r="U25" s="641"/>
      <c r="V25" s="641"/>
      <c r="W25" s="641"/>
      <c r="X25" s="641"/>
      <c r="Y25" s="642"/>
      <c r="Z25" s="677" t="s">
        <v>231</v>
      </c>
      <c r="AA25" s="677"/>
      <c r="AB25" s="677"/>
      <c r="AC25" s="677"/>
      <c r="AD25" s="678" t="s">
        <v>231</v>
      </c>
      <c r="AE25" s="678"/>
      <c r="AF25" s="678"/>
      <c r="AG25" s="678"/>
      <c r="AH25" s="678"/>
      <c r="AI25" s="678"/>
      <c r="AJ25" s="678"/>
      <c r="AK25" s="678"/>
      <c r="AL25" s="643" t="s">
        <v>237</v>
      </c>
      <c r="AM25" s="644"/>
      <c r="AN25" s="644"/>
      <c r="AO25" s="679"/>
      <c r="AP25" s="735" t="s">
        <v>291</v>
      </c>
      <c r="AQ25" s="742"/>
      <c r="AR25" s="742"/>
      <c r="AS25" s="742"/>
      <c r="AT25" s="742"/>
      <c r="AU25" s="742"/>
      <c r="AV25" s="742"/>
      <c r="AW25" s="742"/>
      <c r="AX25" s="742"/>
      <c r="AY25" s="742"/>
      <c r="AZ25" s="742"/>
      <c r="BA25" s="742"/>
      <c r="BB25" s="742"/>
      <c r="BC25" s="742"/>
      <c r="BD25" s="742"/>
      <c r="BE25" s="742"/>
      <c r="BF25" s="737"/>
      <c r="BG25" s="640" t="s">
        <v>231</v>
      </c>
      <c r="BH25" s="641"/>
      <c r="BI25" s="641"/>
      <c r="BJ25" s="641"/>
      <c r="BK25" s="641"/>
      <c r="BL25" s="641"/>
      <c r="BM25" s="641"/>
      <c r="BN25" s="642"/>
      <c r="BO25" s="677" t="s">
        <v>237</v>
      </c>
      <c r="BP25" s="677"/>
      <c r="BQ25" s="677"/>
      <c r="BR25" s="677"/>
      <c r="BS25" s="646" t="s">
        <v>231</v>
      </c>
      <c r="BT25" s="641"/>
      <c r="BU25" s="641"/>
      <c r="BV25" s="641"/>
      <c r="BW25" s="641"/>
      <c r="BX25" s="641"/>
      <c r="BY25" s="641"/>
      <c r="BZ25" s="641"/>
      <c r="CA25" s="641"/>
      <c r="CB25" s="684"/>
      <c r="CD25" s="673" t="s">
        <v>292</v>
      </c>
      <c r="CE25" s="674"/>
      <c r="CF25" s="674"/>
      <c r="CG25" s="674"/>
      <c r="CH25" s="674"/>
      <c r="CI25" s="674"/>
      <c r="CJ25" s="674"/>
      <c r="CK25" s="674"/>
      <c r="CL25" s="674"/>
      <c r="CM25" s="674"/>
      <c r="CN25" s="674"/>
      <c r="CO25" s="674"/>
      <c r="CP25" s="674"/>
      <c r="CQ25" s="675"/>
      <c r="CR25" s="640">
        <v>3057250</v>
      </c>
      <c r="CS25" s="659"/>
      <c r="CT25" s="659"/>
      <c r="CU25" s="659"/>
      <c r="CV25" s="659"/>
      <c r="CW25" s="659"/>
      <c r="CX25" s="659"/>
      <c r="CY25" s="660"/>
      <c r="CZ25" s="643">
        <v>15.2</v>
      </c>
      <c r="DA25" s="661"/>
      <c r="DB25" s="661"/>
      <c r="DC25" s="662"/>
      <c r="DD25" s="646">
        <v>2775999</v>
      </c>
      <c r="DE25" s="659"/>
      <c r="DF25" s="659"/>
      <c r="DG25" s="659"/>
      <c r="DH25" s="659"/>
      <c r="DI25" s="659"/>
      <c r="DJ25" s="659"/>
      <c r="DK25" s="660"/>
      <c r="DL25" s="646">
        <v>2679017</v>
      </c>
      <c r="DM25" s="659"/>
      <c r="DN25" s="659"/>
      <c r="DO25" s="659"/>
      <c r="DP25" s="659"/>
      <c r="DQ25" s="659"/>
      <c r="DR25" s="659"/>
      <c r="DS25" s="659"/>
      <c r="DT25" s="659"/>
      <c r="DU25" s="659"/>
      <c r="DV25" s="660"/>
      <c r="DW25" s="643">
        <v>25.1</v>
      </c>
      <c r="DX25" s="661"/>
      <c r="DY25" s="661"/>
      <c r="DZ25" s="661"/>
      <c r="EA25" s="661"/>
      <c r="EB25" s="661"/>
      <c r="EC25" s="676"/>
    </row>
    <row r="26" spans="2:133" ht="11.25" customHeight="1">
      <c r="B26" s="637" t="s">
        <v>293</v>
      </c>
      <c r="C26" s="638"/>
      <c r="D26" s="638"/>
      <c r="E26" s="638"/>
      <c r="F26" s="638"/>
      <c r="G26" s="638"/>
      <c r="H26" s="638"/>
      <c r="I26" s="638"/>
      <c r="J26" s="638"/>
      <c r="K26" s="638"/>
      <c r="L26" s="638"/>
      <c r="M26" s="638"/>
      <c r="N26" s="638"/>
      <c r="O26" s="638"/>
      <c r="P26" s="638"/>
      <c r="Q26" s="639"/>
      <c r="R26" s="640">
        <v>10786167</v>
      </c>
      <c r="S26" s="641"/>
      <c r="T26" s="641"/>
      <c r="U26" s="641"/>
      <c r="V26" s="641"/>
      <c r="W26" s="641"/>
      <c r="X26" s="641"/>
      <c r="Y26" s="642"/>
      <c r="Z26" s="677">
        <v>51.7</v>
      </c>
      <c r="AA26" s="677"/>
      <c r="AB26" s="677"/>
      <c r="AC26" s="677"/>
      <c r="AD26" s="678">
        <v>10112784</v>
      </c>
      <c r="AE26" s="678"/>
      <c r="AF26" s="678"/>
      <c r="AG26" s="678"/>
      <c r="AH26" s="678"/>
      <c r="AI26" s="678"/>
      <c r="AJ26" s="678"/>
      <c r="AK26" s="678"/>
      <c r="AL26" s="643">
        <v>99.8</v>
      </c>
      <c r="AM26" s="644"/>
      <c r="AN26" s="644"/>
      <c r="AO26" s="679"/>
      <c r="AP26" s="735" t="s">
        <v>294</v>
      </c>
      <c r="AQ26" s="736"/>
      <c r="AR26" s="736"/>
      <c r="AS26" s="736"/>
      <c r="AT26" s="736"/>
      <c r="AU26" s="736"/>
      <c r="AV26" s="736"/>
      <c r="AW26" s="736"/>
      <c r="AX26" s="736"/>
      <c r="AY26" s="736"/>
      <c r="AZ26" s="736"/>
      <c r="BA26" s="736"/>
      <c r="BB26" s="736"/>
      <c r="BC26" s="736"/>
      <c r="BD26" s="736"/>
      <c r="BE26" s="736"/>
      <c r="BF26" s="737"/>
      <c r="BG26" s="640" t="s">
        <v>231</v>
      </c>
      <c r="BH26" s="641"/>
      <c r="BI26" s="641"/>
      <c r="BJ26" s="641"/>
      <c r="BK26" s="641"/>
      <c r="BL26" s="641"/>
      <c r="BM26" s="641"/>
      <c r="BN26" s="642"/>
      <c r="BO26" s="677" t="s">
        <v>237</v>
      </c>
      <c r="BP26" s="677"/>
      <c r="BQ26" s="677"/>
      <c r="BR26" s="677"/>
      <c r="BS26" s="646" t="s">
        <v>231</v>
      </c>
      <c r="BT26" s="641"/>
      <c r="BU26" s="641"/>
      <c r="BV26" s="641"/>
      <c r="BW26" s="641"/>
      <c r="BX26" s="641"/>
      <c r="BY26" s="641"/>
      <c r="BZ26" s="641"/>
      <c r="CA26" s="641"/>
      <c r="CB26" s="684"/>
      <c r="CD26" s="673" t="s">
        <v>295</v>
      </c>
      <c r="CE26" s="674"/>
      <c r="CF26" s="674"/>
      <c r="CG26" s="674"/>
      <c r="CH26" s="674"/>
      <c r="CI26" s="674"/>
      <c r="CJ26" s="674"/>
      <c r="CK26" s="674"/>
      <c r="CL26" s="674"/>
      <c r="CM26" s="674"/>
      <c r="CN26" s="674"/>
      <c r="CO26" s="674"/>
      <c r="CP26" s="674"/>
      <c r="CQ26" s="675"/>
      <c r="CR26" s="640">
        <v>1858734</v>
      </c>
      <c r="CS26" s="641"/>
      <c r="CT26" s="641"/>
      <c r="CU26" s="641"/>
      <c r="CV26" s="641"/>
      <c r="CW26" s="641"/>
      <c r="CX26" s="641"/>
      <c r="CY26" s="642"/>
      <c r="CZ26" s="643">
        <v>9.3000000000000007</v>
      </c>
      <c r="DA26" s="661"/>
      <c r="DB26" s="661"/>
      <c r="DC26" s="662"/>
      <c r="DD26" s="646">
        <v>1709207</v>
      </c>
      <c r="DE26" s="641"/>
      <c r="DF26" s="641"/>
      <c r="DG26" s="641"/>
      <c r="DH26" s="641"/>
      <c r="DI26" s="641"/>
      <c r="DJ26" s="641"/>
      <c r="DK26" s="642"/>
      <c r="DL26" s="646" t="s">
        <v>237</v>
      </c>
      <c r="DM26" s="641"/>
      <c r="DN26" s="641"/>
      <c r="DO26" s="641"/>
      <c r="DP26" s="641"/>
      <c r="DQ26" s="641"/>
      <c r="DR26" s="641"/>
      <c r="DS26" s="641"/>
      <c r="DT26" s="641"/>
      <c r="DU26" s="641"/>
      <c r="DV26" s="642"/>
      <c r="DW26" s="643" t="s">
        <v>237</v>
      </c>
      <c r="DX26" s="661"/>
      <c r="DY26" s="661"/>
      <c r="DZ26" s="661"/>
      <c r="EA26" s="661"/>
      <c r="EB26" s="661"/>
      <c r="EC26" s="676"/>
    </row>
    <row r="27" spans="2:133" ht="11.25" customHeight="1">
      <c r="B27" s="637" t="s">
        <v>296</v>
      </c>
      <c r="C27" s="638"/>
      <c r="D27" s="638"/>
      <c r="E27" s="638"/>
      <c r="F27" s="638"/>
      <c r="G27" s="638"/>
      <c r="H27" s="638"/>
      <c r="I27" s="638"/>
      <c r="J27" s="638"/>
      <c r="K27" s="638"/>
      <c r="L27" s="638"/>
      <c r="M27" s="638"/>
      <c r="N27" s="638"/>
      <c r="O27" s="638"/>
      <c r="P27" s="638"/>
      <c r="Q27" s="639"/>
      <c r="R27" s="640">
        <v>8799</v>
      </c>
      <c r="S27" s="641"/>
      <c r="T27" s="641"/>
      <c r="U27" s="641"/>
      <c r="V27" s="641"/>
      <c r="W27" s="641"/>
      <c r="X27" s="641"/>
      <c r="Y27" s="642"/>
      <c r="Z27" s="677">
        <v>0</v>
      </c>
      <c r="AA27" s="677"/>
      <c r="AB27" s="677"/>
      <c r="AC27" s="677"/>
      <c r="AD27" s="678">
        <v>8799</v>
      </c>
      <c r="AE27" s="678"/>
      <c r="AF27" s="678"/>
      <c r="AG27" s="678"/>
      <c r="AH27" s="678"/>
      <c r="AI27" s="678"/>
      <c r="AJ27" s="678"/>
      <c r="AK27" s="678"/>
      <c r="AL27" s="643">
        <v>0.1</v>
      </c>
      <c r="AM27" s="644"/>
      <c r="AN27" s="644"/>
      <c r="AO27" s="679"/>
      <c r="AP27" s="637" t="s">
        <v>297</v>
      </c>
      <c r="AQ27" s="638"/>
      <c r="AR27" s="638"/>
      <c r="AS27" s="638"/>
      <c r="AT27" s="638"/>
      <c r="AU27" s="638"/>
      <c r="AV27" s="638"/>
      <c r="AW27" s="638"/>
      <c r="AX27" s="638"/>
      <c r="AY27" s="638"/>
      <c r="AZ27" s="638"/>
      <c r="BA27" s="638"/>
      <c r="BB27" s="638"/>
      <c r="BC27" s="638"/>
      <c r="BD27" s="638"/>
      <c r="BE27" s="638"/>
      <c r="BF27" s="639"/>
      <c r="BG27" s="640">
        <v>6353736</v>
      </c>
      <c r="BH27" s="641"/>
      <c r="BI27" s="641"/>
      <c r="BJ27" s="641"/>
      <c r="BK27" s="641"/>
      <c r="BL27" s="641"/>
      <c r="BM27" s="641"/>
      <c r="BN27" s="642"/>
      <c r="BO27" s="677">
        <v>100</v>
      </c>
      <c r="BP27" s="677"/>
      <c r="BQ27" s="677"/>
      <c r="BR27" s="677"/>
      <c r="BS27" s="646">
        <v>280832</v>
      </c>
      <c r="BT27" s="641"/>
      <c r="BU27" s="641"/>
      <c r="BV27" s="641"/>
      <c r="BW27" s="641"/>
      <c r="BX27" s="641"/>
      <c r="BY27" s="641"/>
      <c r="BZ27" s="641"/>
      <c r="CA27" s="641"/>
      <c r="CB27" s="684"/>
      <c r="CD27" s="673" t="s">
        <v>298</v>
      </c>
      <c r="CE27" s="674"/>
      <c r="CF27" s="674"/>
      <c r="CG27" s="674"/>
      <c r="CH27" s="674"/>
      <c r="CI27" s="674"/>
      <c r="CJ27" s="674"/>
      <c r="CK27" s="674"/>
      <c r="CL27" s="674"/>
      <c r="CM27" s="674"/>
      <c r="CN27" s="674"/>
      <c r="CO27" s="674"/>
      <c r="CP27" s="674"/>
      <c r="CQ27" s="675"/>
      <c r="CR27" s="640">
        <v>5526290</v>
      </c>
      <c r="CS27" s="659"/>
      <c r="CT27" s="659"/>
      <c r="CU27" s="659"/>
      <c r="CV27" s="659"/>
      <c r="CW27" s="659"/>
      <c r="CX27" s="659"/>
      <c r="CY27" s="660"/>
      <c r="CZ27" s="643">
        <v>27.5</v>
      </c>
      <c r="DA27" s="661"/>
      <c r="DB27" s="661"/>
      <c r="DC27" s="662"/>
      <c r="DD27" s="646">
        <v>1576745</v>
      </c>
      <c r="DE27" s="659"/>
      <c r="DF27" s="659"/>
      <c r="DG27" s="659"/>
      <c r="DH27" s="659"/>
      <c r="DI27" s="659"/>
      <c r="DJ27" s="659"/>
      <c r="DK27" s="660"/>
      <c r="DL27" s="646">
        <v>1576342</v>
      </c>
      <c r="DM27" s="659"/>
      <c r="DN27" s="659"/>
      <c r="DO27" s="659"/>
      <c r="DP27" s="659"/>
      <c r="DQ27" s="659"/>
      <c r="DR27" s="659"/>
      <c r="DS27" s="659"/>
      <c r="DT27" s="659"/>
      <c r="DU27" s="659"/>
      <c r="DV27" s="660"/>
      <c r="DW27" s="643">
        <v>14.8</v>
      </c>
      <c r="DX27" s="661"/>
      <c r="DY27" s="661"/>
      <c r="DZ27" s="661"/>
      <c r="EA27" s="661"/>
      <c r="EB27" s="661"/>
      <c r="EC27" s="676"/>
    </row>
    <row r="28" spans="2:133" ht="11.25" customHeight="1">
      <c r="B28" s="637" t="s">
        <v>299</v>
      </c>
      <c r="C28" s="638"/>
      <c r="D28" s="638"/>
      <c r="E28" s="638"/>
      <c r="F28" s="638"/>
      <c r="G28" s="638"/>
      <c r="H28" s="638"/>
      <c r="I28" s="638"/>
      <c r="J28" s="638"/>
      <c r="K28" s="638"/>
      <c r="L28" s="638"/>
      <c r="M28" s="638"/>
      <c r="N28" s="638"/>
      <c r="O28" s="638"/>
      <c r="P28" s="638"/>
      <c r="Q28" s="639"/>
      <c r="R28" s="640">
        <v>281452</v>
      </c>
      <c r="S28" s="641"/>
      <c r="T28" s="641"/>
      <c r="U28" s="641"/>
      <c r="V28" s="641"/>
      <c r="W28" s="641"/>
      <c r="X28" s="641"/>
      <c r="Y28" s="642"/>
      <c r="Z28" s="677">
        <v>1.3</v>
      </c>
      <c r="AA28" s="677"/>
      <c r="AB28" s="677"/>
      <c r="AC28" s="677"/>
      <c r="AD28" s="678" t="s">
        <v>231</v>
      </c>
      <c r="AE28" s="678"/>
      <c r="AF28" s="678"/>
      <c r="AG28" s="678"/>
      <c r="AH28" s="678"/>
      <c r="AI28" s="678"/>
      <c r="AJ28" s="678"/>
      <c r="AK28" s="678"/>
      <c r="AL28" s="643" t="s">
        <v>231</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300</v>
      </c>
      <c r="CE28" s="674"/>
      <c r="CF28" s="674"/>
      <c r="CG28" s="674"/>
      <c r="CH28" s="674"/>
      <c r="CI28" s="674"/>
      <c r="CJ28" s="674"/>
      <c r="CK28" s="674"/>
      <c r="CL28" s="674"/>
      <c r="CM28" s="674"/>
      <c r="CN28" s="674"/>
      <c r="CO28" s="674"/>
      <c r="CP28" s="674"/>
      <c r="CQ28" s="675"/>
      <c r="CR28" s="640">
        <v>1386368</v>
      </c>
      <c r="CS28" s="641"/>
      <c r="CT28" s="641"/>
      <c r="CU28" s="641"/>
      <c r="CV28" s="641"/>
      <c r="CW28" s="641"/>
      <c r="CX28" s="641"/>
      <c r="CY28" s="642"/>
      <c r="CZ28" s="643">
        <v>6.9</v>
      </c>
      <c r="DA28" s="661"/>
      <c r="DB28" s="661"/>
      <c r="DC28" s="662"/>
      <c r="DD28" s="646">
        <v>1207444</v>
      </c>
      <c r="DE28" s="641"/>
      <c r="DF28" s="641"/>
      <c r="DG28" s="641"/>
      <c r="DH28" s="641"/>
      <c r="DI28" s="641"/>
      <c r="DJ28" s="641"/>
      <c r="DK28" s="642"/>
      <c r="DL28" s="646">
        <v>1207444</v>
      </c>
      <c r="DM28" s="641"/>
      <c r="DN28" s="641"/>
      <c r="DO28" s="641"/>
      <c r="DP28" s="641"/>
      <c r="DQ28" s="641"/>
      <c r="DR28" s="641"/>
      <c r="DS28" s="641"/>
      <c r="DT28" s="641"/>
      <c r="DU28" s="641"/>
      <c r="DV28" s="642"/>
      <c r="DW28" s="643">
        <v>11.3</v>
      </c>
      <c r="DX28" s="661"/>
      <c r="DY28" s="661"/>
      <c r="DZ28" s="661"/>
      <c r="EA28" s="661"/>
      <c r="EB28" s="661"/>
      <c r="EC28" s="676"/>
    </row>
    <row r="29" spans="2:133" ht="11.25" customHeight="1">
      <c r="B29" s="637" t="s">
        <v>301</v>
      </c>
      <c r="C29" s="638"/>
      <c r="D29" s="638"/>
      <c r="E29" s="638"/>
      <c r="F29" s="638"/>
      <c r="G29" s="638"/>
      <c r="H29" s="638"/>
      <c r="I29" s="638"/>
      <c r="J29" s="638"/>
      <c r="K29" s="638"/>
      <c r="L29" s="638"/>
      <c r="M29" s="638"/>
      <c r="N29" s="638"/>
      <c r="O29" s="638"/>
      <c r="P29" s="638"/>
      <c r="Q29" s="639"/>
      <c r="R29" s="640">
        <v>165735</v>
      </c>
      <c r="S29" s="641"/>
      <c r="T29" s="641"/>
      <c r="U29" s="641"/>
      <c r="V29" s="641"/>
      <c r="W29" s="641"/>
      <c r="X29" s="641"/>
      <c r="Y29" s="642"/>
      <c r="Z29" s="677">
        <v>0.8</v>
      </c>
      <c r="AA29" s="677"/>
      <c r="AB29" s="677"/>
      <c r="AC29" s="677"/>
      <c r="AD29" s="678">
        <v>12711</v>
      </c>
      <c r="AE29" s="678"/>
      <c r="AF29" s="678"/>
      <c r="AG29" s="678"/>
      <c r="AH29" s="678"/>
      <c r="AI29" s="678"/>
      <c r="AJ29" s="678"/>
      <c r="AK29" s="678"/>
      <c r="AL29" s="643">
        <v>0.1</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302</v>
      </c>
      <c r="CE29" s="730"/>
      <c r="CF29" s="673" t="s">
        <v>70</v>
      </c>
      <c r="CG29" s="674"/>
      <c r="CH29" s="674"/>
      <c r="CI29" s="674"/>
      <c r="CJ29" s="674"/>
      <c r="CK29" s="674"/>
      <c r="CL29" s="674"/>
      <c r="CM29" s="674"/>
      <c r="CN29" s="674"/>
      <c r="CO29" s="674"/>
      <c r="CP29" s="674"/>
      <c r="CQ29" s="675"/>
      <c r="CR29" s="640">
        <v>1386367</v>
      </c>
      <c r="CS29" s="659"/>
      <c r="CT29" s="659"/>
      <c r="CU29" s="659"/>
      <c r="CV29" s="659"/>
      <c r="CW29" s="659"/>
      <c r="CX29" s="659"/>
      <c r="CY29" s="660"/>
      <c r="CZ29" s="643">
        <v>6.9</v>
      </c>
      <c r="DA29" s="661"/>
      <c r="DB29" s="661"/>
      <c r="DC29" s="662"/>
      <c r="DD29" s="646">
        <v>1207443</v>
      </c>
      <c r="DE29" s="659"/>
      <c r="DF29" s="659"/>
      <c r="DG29" s="659"/>
      <c r="DH29" s="659"/>
      <c r="DI29" s="659"/>
      <c r="DJ29" s="659"/>
      <c r="DK29" s="660"/>
      <c r="DL29" s="646">
        <v>1207443</v>
      </c>
      <c r="DM29" s="659"/>
      <c r="DN29" s="659"/>
      <c r="DO29" s="659"/>
      <c r="DP29" s="659"/>
      <c r="DQ29" s="659"/>
      <c r="DR29" s="659"/>
      <c r="DS29" s="659"/>
      <c r="DT29" s="659"/>
      <c r="DU29" s="659"/>
      <c r="DV29" s="660"/>
      <c r="DW29" s="643">
        <v>11.3</v>
      </c>
      <c r="DX29" s="661"/>
      <c r="DY29" s="661"/>
      <c r="DZ29" s="661"/>
      <c r="EA29" s="661"/>
      <c r="EB29" s="661"/>
      <c r="EC29" s="676"/>
    </row>
    <row r="30" spans="2:133" ht="11.25" customHeight="1">
      <c r="B30" s="637" t="s">
        <v>303</v>
      </c>
      <c r="C30" s="638"/>
      <c r="D30" s="638"/>
      <c r="E30" s="638"/>
      <c r="F30" s="638"/>
      <c r="G30" s="638"/>
      <c r="H30" s="638"/>
      <c r="I30" s="638"/>
      <c r="J30" s="638"/>
      <c r="K30" s="638"/>
      <c r="L30" s="638"/>
      <c r="M30" s="638"/>
      <c r="N30" s="638"/>
      <c r="O30" s="638"/>
      <c r="P30" s="638"/>
      <c r="Q30" s="639"/>
      <c r="R30" s="640">
        <v>98506</v>
      </c>
      <c r="S30" s="641"/>
      <c r="T30" s="641"/>
      <c r="U30" s="641"/>
      <c r="V30" s="641"/>
      <c r="W30" s="641"/>
      <c r="X30" s="641"/>
      <c r="Y30" s="642"/>
      <c r="Z30" s="677">
        <v>0.5</v>
      </c>
      <c r="AA30" s="677"/>
      <c r="AB30" s="677"/>
      <c r="AC30" s="677"/>
      <c r="AD30" s="678" t="s">
        <v>231</v>
      </c>
      <c r="AE30" s="678"/>
      <c r="AF30" s="678"/>
      <c r="AG30" s="678"/>
      <c r="AH30" s="678"/>
      <c r="AI30" s="678"/>
      <c r="AJ30" s="678"/>
      <c r="AK30" s="678"/>
      <c r="AL30" s="643" t="s">
        <v>231</v>
      </c>
      <c r="AM30" s="644"/>
      <c r="AN30" s="644"/>
      <c r="AO30" s="679"/>
      <c r="AP30" s="701" t="s">
        <v>219</v>
      </c>
      <c r="AQ30" s="702"/>
      <c r="AR30" s="702"/>
      <c r="AS30" s="702"/>
      <c r="AT30" s="702"/>
      <c r="AU30" s="702"/>
      <c r="AV30" s="702"/>
      <c r="AW30" s="702"/>
      <c r="AX30" s="702"/>
      <c r="AY30" s="702"/>
      <c r="AZ30" s="702"/>
      <c r="BA30" s="702"/>
      <c r="BB30" s="702"/>
      <c r="BC30" s="702"/>
      <c r="BD30" s="702"/>
      <c r="BE30" s="702"/>
      <c r="BF30" s="703"/>
      <c r="BG30" s="701" t="s">
        <v>304</v>
      </c>
      <c r="BH30" s="726"/>
      <c r="BI30" s="726"/>
      <c r="BJ30" s="726"/>
      <c r="BK30" s="726"/>
      <c r="BL30" s="726"/>
      <c r="BM30" s="726"/>
      <c r="BN30" s="726"/>
      <c r="BO30" s="726"/>
      <c r="BP30" s="726"/>
      <c r="BQ30" s="727"/>
      <c r="BR30" s="701" t="s">
        <v>305</v>
      </c>
      <c r="BS30" s="726"/>
      <c r="BT30" s="726"/>
      <c r="BU30" s="726"/>
      <c r="BV30" s="726"/>
      <c r="BW30" s="726"/>
      <c r="BX30" s="726"/>
      <c r="BY30" s="726"/>
      <c r="BZ30" s="726"/>
      <c r="CA30" s="726"/>
      <c r="CB30" s="727"/>
      <c r="CD30" s="731"/>
      <c r="CE30" s="732"/>
      <c r="CF30" s="673" t="s">
        <v>306</v>
      </c>
      <c r="CG30" s="674"/>
      <c r="CH30" s="674"/>
      <c r="CI30" s="674"/>
      <c r="CJ30" s="674"/>
      <c r="CK30" s="674"/>
      <c r="CL30" s="674"/>
      <c r="CM30" s="674"/>
      <c r="CN30" s="674"/>
      <c r="CO30" s="674"/>
      <c r="CP30" s="674"/>
      <c r="CQ30" s="675"/>
      <c r="CR30" s="640">
        <v>1290569</v>
      </c>
      <c r="CS30" s="641"/>
      <c r="CT30" s="641"/>
      <c r="CU30" s="641"/>
      <c r="CV30" s="641"/>
      <c r="CW30" s="641"/>
      <c r="CX30" s="641"/>
      <c r="CY30" s="642"/>
      <c r="CZ30" s="643">
        <v>6.4</v>
      </c>
      <c r="DA30" s="661"/>
      <c r="DB30" s="661"/>
      <c r="DC30" s="662"/>
      <c r="DD30" s="646">
        <v>1127416</v>
      </c>
      <c r="DE30" s="641"/>
      <c r="DF30" s="641"/>
      <c r="DG30" s="641"/>
      <c r="DH30" s="641"/>
      <c r="DI30" s="641"/>
      <c r="DJ30" s="641"/>
      <c r="DK30" s="642"/>
      <c r="DL30" s="646">
        <v>1127416</v>
      </c>
      <c r="DM30" s="641"/>
      <c r="DN30" s="641"/>
      <c r="DO30" s="641"/>
      <c r="DP30" s="641"/>
      <c r="DQ30" s="641"/>
      <c r="DR30" s="641"/>
      <c r="DS30" s="641"/>
      <c r="DT30" s="641"/>
      <c r="DU30" s="641"/>
      <c r="DV30" s="642"/>
      <c r="DW30" s="643">
        <v>10.6</v>
      </c>
      <c r="DX30" s="661"/>
      <c r="DY30" s="661"/>
      <c r="DZ30" s="661"/>
      <c r="EA30" s="661"/>
      <c r="EB30" s="661"/>
      <c r="EC30" s="676"/>
    </row>
    <row r="31" spans="2:133" ht="11.25" customHeight="1">
      <c r="B31" s="637" t="s">
        <v>307</v>
      </c>
      <c r="C31" s="638"/>
      <c r="D31" s="638"/>
      <c r="E31" s="638"/>
      <c r="F31" s="638"/>
      <c r="G31" s="638"/>
      <c r="H31" s="638"/>
      <c r="I31" s="638"/>
      <c r="J31" s="638"/>
      <c r="K31" s="638"/>
      <c r="L31" s="638"/>
      <c r="M31" s="638"/>
      <c r="N31" s="638"/>
      <c r="O31" s="638"/>
      <c r="P31" s="638"/>
      <c r="Q31" s="639"/>
      <c r="R31" s="640">
        <v>3269316</v>
      </c>
      <c r="S31" s="641"/>
      <c r="T31" s="641"/>
      <c r="U31" s="641"/>
      <c r="V31" s="641"/>
      <c r="W31" s="641"/>
      <c r="X31" s="641"/>
      <c r="Y31" s="642"/>
      <c r="Z31" s="677">
        <v>15.7</v>
      </c>
      <c r="AA31" s="677"/>
      <c r="AB31" s="677"/>
      <c r="AC31" s="677"/>
      <c r="AD31" s="678" t="s">
        <v>231</v>
      </c>
      <c r="AE31" s="678"/>
      <c r="AF31" s="678"/>
      <c r="AG31" s="678"/>
      <c r="AH31" s="678"/>
      <c r="AI31" s="678"/>
      <c r="AJ31" s="678"/>
      <c r="AK31" s="678"/>
      <c r="AL31" s="643" t="s">
        <v>231</v>
      </c>
      <c r="AM31" s="644"/>
      <c r="AN31" s="644"/>
      <c r="AO31" s="679"/>
      <c r="AP31" s="714" t="s">
        <v>308</v>
      </c>
      <c r="AQ31" s="715"/>
      <c r="AR31" s="715"/>
      <c r="AS31" s="715"/>
      <c r="AT31" s="720" t="s">
        <v>309</v>
      </c>
      <c r="AU31" s="231"/>
      <c r="AV31" s="231"/>
      <c r="AW31" s="231"/>
      <c r="AX31" s="706" t="s">
        <v>184</v>
      </c>
      <c r="AY31" s="707"/>
      <c r="AZ31" s="707"/>
      <c r="BA31" s="707"/>
      <c r="BB31" s="707"/>
      <c r="BC31" s="707"/>
      <c r="BD31" s="707"/>
      <c r="BE31" s="707"/>
      <c r="BF31" s="708"/>
      <c r="BG31" s="709">
        <v>99</v>
      </c>
      <c r="BH31" s="710"/>
      <c r="BI31" s="710"/>
      <c r="BJ31" s="710"/>
      <c r="BK31" s="710"/>
      <c r="BL31" s="710"/>
      <c r="BM31" s="711">
        <v>96.1</v>
      </c>
      <c r="BN31" s="710"/>
      <c r="BO31" s="710"/>
      <c r="BP31" s="710"/>
      <c r="BQ31" s="712"/>
      <c r="BR31" s="709">
        <v>99.1</v>
      </c>
      <c r="BS31" s="710"/>
      <c r="BT31" s="710"/>
      <c r="BU31" s="710"/>
      <c r="BV31" s="710"/>
      <c r="BW31" s="710"/>
      <c r="BX31" s="711">
        <v>96.1</v>
      </c>
      <c r="BY31" s="710"/>
      <c r="BZ31" s="710"/>
      <c r="CA31" s="710"/>
      <c r="CB31" s="712"/>
      <c r="CD31" s="731"/>
      <c r="CE31" s="732"/>
      <c r="CF31" s="673" t="s">
        <v>310</v>
      </c>
      <c r="CG31" s="674"/>
      <c r="CH31" s="674"/>
      <c r="CI31" s="674"/>
      <c r="CJ31" s="674"/>
      <c r="CK31" s="674"/>
      <c r="CL31" s="674"/>
      <c r="CM31" s="674"/>
      <c r="CN31" s="674"/>
      <c r="CO31" s="674"/>
      <c r="CP31" s="674"/>
      <c r="CQ31" s="675"/>
      <c r="CR31" s="640">
        <v>95798</v>
      </c>
      <c r="CS31" s="659"/>
      <c r="CT31" s="659"/>
      <c r="CU31" s="659"/>
      <c r="CV31" s="659"/>
      <c r="CW31" s="659"/>
      <c r="CX31" s="659"/>
      <c r="CY31" s="660"/>
      <c r="CZ31" s="643">
        <v>0.5</v>
      </c>
      <c r="DA31" s="661"/>
      <c r="DB31" s="661"/>
      <c r="DC31" s="662"/>
      <c r="DD31" s="646">
        <v>80027</v>
      </c>
      <c r="DE31" s="659"/>
      <c r="DF31" s="659"/>
      <c r="DG31" s="659"/>
      <c r="DH31" s="659"/>
      <c r="DI31" s="659"/>
      <c r="DJ31" s="659"/>
      <c r="DK31" s="660"/>
      <c r="DL31" s="646">
        <v>80027</v>
      </c>
      <c r="DM31" s="659"/>
      <c r="DN31" s="659"/>
      <c r="DO31" s="659"/>
      <c r="DP31" s="659"/>
      <c r="DQ31" s="659"/>
      <c r="DR31" s="659"/>
      <c r="DS31" s="659"/>
      <c r="DT31" s="659"/>
      <c r="DU31" s="659"/>
      <c r="DV31" s="660"/>
      <c r="DW31" s="643">
        <v>0.8</v>
      </c>
      <c r="DX31" s="661"/>
      <c r="DY31" s="661"/>
      <c r="DZ31" s="661"/>
      <c r="EA31" s="661"/>
      <c r="EB31" s="661"/>
      <c r="EC31" s="676"/>
    </row>
    <row r="32" spans="2:133" ht="11.25" customHeight="1">
      <c r="B32" s="723" t="s">
        <v>311</v>
      </c>
      <c r="C32" s="724"/>
      <c r="D32" s="724"/>
      <c r="E32" s="724"/>
      <c r="F32" s="724"/>
      <c r="G32" s="724"/>
      <c r="H32" s="724"/>
      <c r="I32" s="724"/>
      <c r="J32" s="724"/>
      <c r="K32" s="724"/>
      <c r="L32" s="724"/>
      <c r="M32" s="724"/>
      <c r="N32" s="724"/>
      <c r="O32" s="724"/>
      <c r="P32" s="724"/>
      <c r="Q32" s="725"/>
      <c r="R32" s="640" t="s">
        <v>176</v>
      </c>
      <c r="S32" s="641"/>
      <c r="T32" s="641"/>
      <c r="U32" s="641"/>
      <c r="V32" s="641"/>
      <c r="W32" s="641"/>
      <c r="X32" s="641"/>
      <c r="Y32" s="642"/>
      <c r="Z32" s="677" t="s">
        <v>237</v>
      </c>
      <c r="AA32" s="677"/>
      <c r="AB32" s="677"/>
      <c r="AC32" s="677"/>
      <c r="AD32" s="678" t="s">
        <v>231</v>
      </c>
      <c r="AE32" s="678"/>
      <c r="AF32" s="678"/>
      <c r="AG32" s="678"/>
      <c r="AH32" s="678"/>
      <c r="AI32" s="678"/>
      <c r="AJ32" s="678"/>
      <c r="AK32" s="678"/>
      <c r="AL32" s="643" t="s">
        <v>237</v>
      </c>
      <c r="AM32" s="644"/>
      <c r="AN32" s="644"/>
      <c r="AO32" s="679"/>
      <c r="AP32" s="716"/>
      <c r="AQ32" s="717"/>
      <c r="AR32" s="717"/>
      <c r="AS32" s="717"/>
      <c r="AT32" s="721"/>
      <c r="AU32" s="230" t="s">
        <v>312</v>
      </c>
      <c r="AV32" s="230"/>
      <c r="AW32" s="230"/>
      <c r="AX32" s="637" t="s">
        <v>313</v>
      </c>
      <c r="AY32" s="638"/>
      <c r="AZ32" s="638"/>
      <c r="BA32" s="638"/>
      <c r="BB32" s="638"/>
      <c r="BC32" s="638"/>
      <c r="BD32" s="638"/>
      <c r="BE32" s="638"/>
      <c r="BF32" s="639"/>
      <c r="BG32" s="713">
        <v>99</v>
      </c>
      <c r="BH32" s="659"/>
      <c r="BI32" s="659"/>
      <c r="BJ32" s="659"/>
      <c r="BK32" s="659"/>
      <c r="BL32" s="659"/>
      <c r="BM32" s="644">
        <v>96.5</v>
      </c>
      <c r="BN32" s="705"/>
      <c r="BO32" s="705"/>
      <c r="BP32" s="705"/>
      <c r="BQ32" s="683"/>
      <c r="BR32" s="713">
        <v>99.2</v>
      </c>
      <c r="BS32" s="659"/>
      <c r="BT32" s="659"/>
      <c r="BU32" s="659"/>
      <c r="BV32" s="659"/>
      <c r="BW32" s="659"/>
      <c r="BX32" s="644">
        <v>96.6</v>
      </c>
      <c r="BY32" s="705"/>
      <c r="BZ32" s="705"/>
      <c r="CA32" s="705"/>
      <c r="CB32" s="683"/>
      <c r="CD32" s="733"/>
      <c r="CE32" s="734"/>
      <c r="CF32" s="673" t="s">
        <v>314</v>
      </c>
      <c r="CG32" s="674"/>
      <c r="CH32" s="674"/>
      <c r="CI32" s="674"/>
      <c r="CJ32" s="674"/>
      <c r="CK32" s="674"/>
      <c r="CL32" s="674"/>
      <c r="CM32" s="674"/>
      <c r="CN32" s="674"/>
      <c r="CO32" s="674"/>
      <c r="CP32" s="674"/>
      <c r="CQ32" s="675"/>
      <c r="CR32" s="640">
        <v>1</v>
      </c>
      <c r="CS32" s="641"/>
      <c r="CT32" s="641"/>
      <c r="CU32" s="641"/>
      <c r="CV32" s="641"/>
      <c r="CW32" s="641"/>
      <c r="CX32" s="641"/>
      <c r="CY32" s="642"/>
      <c r="CZ32" s="643">
        <v>0</v>
      </c>
      <c r="DA32" s="661"/>
      <c r="DB32" s="661"/>
      <c r="DC32" s="662"/>
      <c r="DD32" s="646">
        <v>1</v>
      </c>
      <c r="DE32" s="641"/>
      <c r="DF32" s="641"/>
      <c r="DG32" s="641"/>
      <c r="DH32" s="641"/>
      <c r="DI32" s="641"/>
      <c r="DJ32" s="641"/>
      <c r="DK32" s="642"/>
      <c r="DL32" s="646">
        <v>1</v>
      </c>
      <c r="DM32" s="641"/>
      <c r="DN32" s="641"/>
      <c r="DO32" s="641"/>
      <c r="DP32" s="641"/>
      <c r="DQ32" s="641"/>
      <c r="DR32" s="641"/>
      <c r="DS32" s="641"/>
      <c r="DT32" s="641"/>
      <c r="DU32" s="641"/>
      <c r="DV32" s="642"/>
      <c r="DW32" s="643">
        <v>0</v>
      </c>
      <c r="DX32" s="661"/>
      <c r="DY32" s="661"/>
      <c r="DZ32" s="661"/>
      <c r="EA32" s="661"/>
      <c r="EB32" s="661"/>
      <c r="EC32" s="676"/>
    </row>
    <row r="33" spans="2:133" ht="11.25" customHeight="1">
      <c r="B33" s="637" t="s">
        <v>315</v>
      </c>
      <c r="C33" s="638"/>
      <c r="D33" s="638"/>
      <c r="E33" s="638"/>
      <c r="F33" s="638"/>
      <c r="G33" s="638"/>
      <c r="H33" s="638"/>
      <c r="I33" s="638"/>
      <c r="J33" s="638"/>
      <c r="K33" s="638"/>
      <c r="L33" s="638"/>
      <c r="M33" s="638"/>
      <c r="N33" s="638"/>
      <c r="O33" s="638"/>
      <c r="P33" s="638"/>
      <c r="Q33" s="639"/>
      <c r="R33" s="640">
        <v>1989171</v>
      </c>
      <c r="S33" s="641"/>
      <c r="T33" s="641"/>
      <c r="U33" s="641"/>
      <c r="V33" s="641"/>
      <c r="W33" s="641"/>
      <c r="X33" s="641"/>
      <c r="Y33" s="642"/>
      <c r="Z33" s="677">
        <v>9.5</v>
      </c>
      <c r="AA33" s="677"/>
      <c r="AB33" s="677"/>
      <c r="AC33" s="677"/>
      <c r="AD33" s="678" t="s">
        <v>237</v>
      </c>
      <c r="AE33" s="678"/>
      <c r="AF33" s="678"/>
      <c r="AG33" s="678"/>
      <c r="AH33" s="678"/>
      <c r="AI33" s="678"/>
      <c r="AJ33" s="678"/>
      <c r="AK33" s="678"/>
      <c r="AL33" s="643" t="s">
        <v>237</v>
      </c>
      <c r="AM33" s="644"/>
      <c r="AN33" s="644"/>
      <c r="AO33" s="679"/>
      <c r="AP33" s="718"/>
      <c r="AQ33" s="719"/>
      <c r="AR33" s="719"/>
      <c r="AS33" s="719"/>
      <c r="AT33" s="722"/>
      <c r="AU33" s="232"/>
      <c r="AV33" s="232"/>
      <c r="AW33" s="232"/>
      <c r="AX33" s="621" t="s">
        <v>316</v>
      </c>
      <c r="AY33" s="622"/>
      <c r="AZ33" s="622"/>
      <c r="BA33" s="622"/>
      <c r="BB33" s="622"/>
      <c r="BC33" s="622"/>
      <c r="BD33" s="622"/>
      <c r="BE33" s="622"/>
      <c r="BF33" s="623"/>
      <c r="BG33" s="704">
        <v>98.8</v>
      </c>
      <c r="BH33" s="625"/>
      <c r="BI33" s="625"/>
      <c r="BJ33" s="625"/>
      <c r="BK33" s="625"/>
      <c r="BL33" s="625"/>
      <c r="BM33" s="668">
        <v>95.5</v>
      </c>
      <c r="BN33" s="625"/>
      <c r="BO33" s="625"/>
      <c r="BP33" s="625"/>
      <c r="BQ33" s="689"/>
      <c r="BR33" s="704">
        <v>99</v>
      </c>
      <c r="BS33" s="625"/>
      <c r="BT33" s="625"/>
      <c r="BU33" s="625"/>
      <c r="BV33" s="625"/>
      <c r="BW33" s="625"/>
      <c r="BX33" s="668">
        <v>95.2</v>
      </c>
      <c r="BY33" s="625"/>
      <c r="BZ33" s="625"/>
      <c r="CA33" s="625"/>
      <c r="CB33" s="689"/>
      <c r="CD33" s="673" t="s">
        <v>317</v>
      </c>
      <c r="CE33" s="674"/>
      <c r="CF33" s="674"/>
      <c r="CG33" s="674"/>
      <c r="CH33" s="674"/>
      <c r="CI33" s="674"/>
      <c r="CJ33" s="674"/>
      <c r="CK33" s="674"/>
      <c r="CL33" s="674"/>
      <c r="CM33" s="674"/>
      <c r="CN33" s="674"/>
      <c r="CO33" s="674"/>
      <c r="CP33" s="674"/>
      <c r="CQ33" s="675"/>
      <c r="CR33" s="640">
        <v>8358167</v>
      </c>
      <c r="CS33" s="659"/>
      <c r="CT33" s="659"/>
      <c r="CU33" s="659"/>
      <c r="CV33" s="659"/>
      <c r="CW33" s="659"/>
      <c r="CX33" s="659"/>
      <c r="CY33" s="660"/>
      <c r="CZ33" s="643">
        <v>41.6</v>
      </c>
      <c r="DA33" s="661"/>
      <c r="DB33" s="661"/>
      <c r="DC33" s="662"/>
      <c r="DD33" s="646">
        <v>5909307</v>
      </c>
      <c r="DE33" s="659"/>
      <c r="DF33" s="659"/>
      <c r="DG33" s="659"/>
      <c r="DH33" s="659"/>
      <c r="DI33" s="659"/>
      <c r="DJ33" s="659"/>
      <c r="DK33" s="660"/>
      <c r="DL33" s="646">
        <v>4517434</v>
      </c>
      <c r="DM33" s="659"/>
      <c r="DN33" s="659"/>
      <c r="DO33" s="659"/>
      <c r="DP33" s="659"/>
      <c r="DQ33" s="659"/>
      <c r="DR33" s="659"/>
      <c r="DS33" s="659"/>
      <c r="DT33" s="659"/>
      <c r="DU33" s="659"/>
      <c r="DV33" s="660"/>
      <c r="DW33" s="643">
        <v>42.4</v>
      </c>
      <c r="DX33" s="661"/>
      <c r="DY33" s="661"/>
      <c r="DZ33" s="661"/>
      <c r="EA33" s="661"/>
      <c r="EB33" s="661"/>
      <c r="EC33" s="676"/>
    </row>
    <row r="34" spans="2:133" ht="11.25" customHeight="1">
      <c r="B34" s="637" t="s">
        <v>318</v>
      </c>
      <c r="C34" s="638"/>
      <c r="D34" s="638"/>
      <c r="E34" s="638"/>
      <c r="F34" s="638"/>
      <c r="G34" s="638"/>
      <c r="H34" s="638"/>
      <c r="I34" s="638"/>
      <c r="J34" s="638"/>
      <c r="K34" s="638"/>
      <c r="L34" s="638"/>
      <c r="M34" s="638"/>
      <c r="N34" s="638"/>
      <c r="O34" s="638"/>
      <c r="P34" s="638"/>
      <c r="Q34" s="639"/>
      <c r="R34" s="640">
        <v>99553</v>
      </c>
      <c r="S34" s="641"/>
      <c r="T34" s="641"/>
      <c r="U34" s="641"/>
      <c r="V34" s="641"/>
      <c r="W34" s="641"/>
      <c r="X34" s="641"/>
      <c r="Y34" s="642"/>
      <c r="Z34" s="677">
        <v>0.5</v>
      </c>
      <c r="AA34" s="677"/>
      <c r="AB34" s="677"/>
      <c r="AC34" s="677"/>
      <c r="AD34" s="678">
        <v>2946</v>
      </c>
      <c r="AE34" s="678"/>
      <c r="AF34" s="678"/>
      <c r="AG34" s="678"/>
      <c r="AH34" s="678"/>
      <c r="AI34" s="678"/>
      <c r="AJ34" s="678"/>
      <c r="AK34" s="678"/>
      <c r="AL34" s="643">
        <v>0</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319</v>
      </c>
      <c r="CE34" s="674"/>
      <c r="CF34" s="674"/>
      <c r="CG34" s="674"/>
      <c r="CH34" s="674"/>
      <c r="CI34" s="674"/>
      <c r="CJ34" s="674"/>
      <c r="CK34" s="674"/>
      <c r="CL34" s="674"/>
      <c r="CM34" s="674"/>
      <c r="CN34" s="674"/>
      <c r="CO34" s="674"/>
      <c r="CP34" s="674"/>
      <c r="CQ34" s="675"/>
      <c r="CR34" s="640">
        <v>2055830</v>
      </c>
      <c r="CS34" s="641"/>
      <c r="CT34" s="641"/>
      <c r="CU34" s="641"/>
      <c r="CV34" s="641"/>
      <c r="CW34" s="641"/>
      <c r="CX34" s="641"/>
      <c r="CY34" s="642"/>
      <c r="CZ34" s="643">
        <v>10.199999999999999</v>
      </c>
      <c r="DA34" s="661"/>
      <c r="DB34" s="661"/>
      <c r="DC34" s="662"/>
      <c r="DD34" s="646">
        <v>1680227</v>
      </c>
      <c r="DE34" s="641"/>
      <c r="DF34" s="641"/>
      <c r="DG34" s="641"/>
      <c r="DH34" s="641"/>
      <c r="DI34" s="641"/>
      <c r="DJ34" s="641"/>
      <c r="DK34" s="642"/>
      <c r="DL34" s="646">
        <v>1378007</v>
      </c>
      <c r="DM34" s="641"/>
      <c r="DN34" s="641"/>
      <c r="DO34" s="641"/>
      <c r="DP34" s="641"/>
      <c r="DQ34" s="641"/>
      <c r="DR34" s="641"/>
      <c r="DS34" s="641"/>
      <c r="DT34" s="641"/>
      <c r="DU34" s="641"/>
      <c r="DV34" s="642"/>
      <c r="DW34" s="643">
        <v>12.9</v>
      </c>
      <c r="DX34" s="661"/>
      <c r="DY34" s="661"/>
      <c r="DZ34" s="661"/>
      <c r="EA34" s="661"/>
      <c r="EB34" s="661"/>
      <c r="EC34" s="676"/>
    </row>
    <row r="35" spans="2:133" ht="11.25" customHeight="1">
      <c r="B35" s="637" t="s">
        <v>320</v>
      </c>
      <c r="C35" s="638"/>
      <c r="D35" s="638"/>
      <c r="E35" s="638"/>
      <c r="F35" s="638"/>
      <c r="G35" s="638"/>
      <c r="H35" s="638"/>
      <c r="I35" s="638"/>
      <c r="J35" s="638"/>
      <c r="K35" s="638"/>
      <c r="L35" s="638"/>
      <c r="M35" s="638"/>
      <c r="N35" s="638"/>
      <c r="O35" s="638"/>
      <c r="P35" s="638"/>
      <c r="Q35" s="639"/>
      <c r="R35" s="640">
        <v>249433</v>
      </c>
      <c r="S35" s="641"/>
      <c r="T35" s="641"/>
      <c r="U35" s="641"/>
      <c r="V35" s="641"/>
      <c r="W35" s="641"/>
      <c r="X35" s="641"/>
      <c r="Y35" s="642"/>
      <c r="Z35" s="677">
        <v>1.2</v>
      </c>
      <c r="AA35" s="677"/>
      <c r="AB35" s="677"/>
      <c r="AC35" s="677"/>
      <c r="AD35" s="678" t="s">
        <v>231</v>
      </c>
      <c r="AE35" s="678"/>
      <c r="AF35" s="678"/>
      <c r="AG35" s="678"/>
      <c r="AH35" s="678"/>
      <c r="AI35" s="678"/>
      <c r="AJ35" s="678"/>
      <c r="AK35" s="678"/>
      <c r="AL35" s="643" t="s">
        <v>231</v>
      </c>
      <c r="AM35" s="644"/>
      <c r="AN35" s="644"/>
      <c r="AO35" s="679"/>
      <c r="AP35" s="235"/>
      <c r="AQ35" s="701" t="s">
        <v>321</v>
      </c>
      <c r="AR35" s="702"/>
      <c r="AS35" s="702"/>
      <c r="AT35" s="702"/>
      <c r="AU35" s="702"/>
      <c r="AV35" s="702"/>
      <c r="AW35" s="702"/>
      <c r="AX35" s="702"/>
      <c r="AY35" s="702"/>
      <c r="AZ35" s="702"/>
      <c r="BA35" s="702"/>
      <c r="BB35" s="702"/>
      <c r="BC35" s="702"/>
      <c r="BD35" s="702"/>
      <c r="BE35" s="702"/>
      <c r="BF35" s="703"/>
      <c r="BG35" s="701" t="s">
        <v>322</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323</v>
      </c>
      <c r="CE35" s="674"/>
      <c r="CF35" s="674"/>
      <c r="CG35" s="674"/>
      <c r="CH35" s="674"/>
      <c r="CI35" s="674"/>
      <c r="CJ35" s="674"/>
      <c r="CK35" s="674"/>
      <c r="CL35" s="674"/>
      <c r="CM35" s="674"/>
      <c r="CN35" s="674"/>
      <c r="CO35" s="674"/>
      <c r="CP35" s="674"/>
      <c r="CQ35" s="675"/>
      <c r="CR35" s="640">
        <v>138568</v>
      </c>
      <c r="CS35" s="659"/>
      <c r="CT35" s="659"/>
      <c r="CU35" s="659"/>
      <c r="CV35" s="659"/>
      <c r="CW35" s="659"/>
      <c r="CX35" s="659"/>
      <c r="CY35" s="660"/>
      <c r="CZ35" s="643">
        <v>0.7</v>
      </c>
      <c r="DA35" s="661"/>
      <c r="DB35" s="661"/>
      <c r="DC35" s="662"/>
      <c r="DD35" s="646">
        <v>121309</v>
      </c>
      <c r="DE35" s="659"/>
      <c r="DF35" s="659"/>
      <c r="DG35" s="659"/>
      <c r="DH35" s="659"/>
      <c r="DI35" s="659"/>
      <c r="DJ35" s="659"/>
      <c r="DK35" s="660"/>
      <c r="DL35" s="646">
        <v>117054</v>
      </c>
      <c r="DM35" s="659"/>
      <c r="DN35" s="659"/>
      <c r="DO35" s="659"/>
      <c r="DP35" s="659"/>
      <c r="DQ35" s="659"/>
      <c r="DR35" s="659"/>
      <c r="DS35" s="659"/>
      <c r="DT35" s="659"/>
      <c r="DU35" s="659"/>
      <c r="DV35" s="660"/>
      <c r="DW35" s="643">
        <v>1.1000000000000001</v>
      </c>
      <c r="DX35" s="661"/>
      <c r="DY35" s="661"/>
      <c r="DZ35" s="661"/>
      <c r="EA35" s="661"/>
      <c r="EB35" s="661"/>
      <c r="EC35" s="676"/>
    </row>
    <row r="36" spans="2:133" ht="11.25" customHeight="1">
      <c r="B36" s="637" t="s">
        <v>324</v>
      </c>
      <c r="C36" s="638"/>
      <c r="D36" s="638"/>
      <c r="E36" s="638"/>
      <c r="F36" s="638"/>
      <c r="G36" s="638"/>
      <c r="H36" s="638"/>
      <c r="I36" s="638"/>
      <c r="J36" s="638"/>
      <c r="K36" s="638"/>
      <c r="L36" s="638"/>
      <c r="M36" s="638"/>
      <c r="N36" s="638"/>
      <c r="O36" s="638"/>
      <c r="P36" s="638"/>
      <c r="Q36" s="639"/>
      <c r="R36" s="640">
        <v>1681737</v>
      </c>
      <c r="S36" s="641"/>
      <c r="T36" s="641"/>
      <c r="U36" s="641"/>
      <c r="V36" s="641"/>
      <c r="W36" s="641"/>
      <c r="X36" s="641"/>
      <c r="Y36" s="642"/>
      <c r="Z36" s="677">
        <v>8.1</v>
      </c>
      <c r="AA36" s="677"/>
      <c r="AB36" s="677"/>
      <c r="AC36" s="677"/>
      <c r="AD36" s="678" t="s">
        <v>231</v>
      </c>
      <c r="AE36" s="678"/>
      <c r="AF36" s="678"/>
      <c r="AG36" s="678"/>
      <c r="AH36" s="678"/>
      <c r="AI36" s="678"/>
      <c r="AJ36" s="678"/>
      <c r="AK36" s="678"/>
      <c r="AL36" s="643" t="s">
        <v>231</v>
      </c>
      <c r="AM36" s="644"/>
      <c r="AN36" s="644"/>
      <c r="AO36" s="679"/>
      <c r="AP36" s="235"/>
      <c r="AQ36" s="692" t="s">
        <v>325</v>
      </c>
      <c r="AR36" s="693"/>
      <c r="AS36" s="693"/>
      <c r="AT36" s="693"/>
      <c r="AU36" s="693"/>
      <c r="AV36" s="693"/>
      <c r="AW36" s="693"/>
      <c r="AX36" s="693"/>
      <c r="AY36" s="694"/>
      <c r="AZ36" s="695">
        <v>2471263</v>
      </c>
      <c r="BA36" s="696"/>
      <c r="BB36" s="696"/>
      <c r="BC36" s="696"/>
      <c r="BD36" s="696"/>
      <c r="BE36" s="696"/>
      <c r="BF36" s="697"/>
      <c r="BG36" s="698" t="s">
        <v>326</v>
      </c>
      <c r="BH36" s="699"/>
      <c r="BI36" s="699"/>
      <c r="BJ36" s="699"/>
      <c r="BK36" s="699"/>
      <c r="BL36" s="699"/>
      <c r="BM36" s="699"/>
      <c r="BN36" s="699"/>
      <c r="BO36" s="699"/>
      <c r="BP36" s="699"/>
      <c r="BQ36" s="699"/>
      <c r="BR36" s="699"/>
      <c r="BS36" s="699"/>
      <c r="BT36" s="699"/>
      <c r="BU36" s="700"/>
      <c r="BV36" s="695">
        <v>11026</v>
      </c>
      <c r="BW36" s="696"/>
      <c r="BX36" s="696"/>
      <c r="BY36" s="696"/>
      <c r="BZ36" s="696"/>
      <c r="CA36" s="696"/>
      <c r="CB36" s="697"/>
      <c r="CD36" s="673" t="s">
        <v>327</v>
      </c>
      <c r="CE36" s="674"/>
      <c r="CF36" s="674"/>
      <c r="CG36" s="674"/>
      <c r="CH36" s="674"/>
      <c r="CI36" s="674"/>
      <c r="CJ36" s="674"/>
      <c r="CK36" s="674"/>
      <c r="CL36" s="674"/>
      <c r="CM36" s="674"/>
      <c r="CN36" s="674"/>
      <c r="CO36" s="674"/>
      <c r="CP36" s="674"/>
      <c r="CQ36" s="675"/>
      <c r="CR36" s="640">
        <v>2152045</v>
      </c>
      <c r="CS36" s="641"/>
      <c r="CT36" s="641"/>
      <c r="CU36" s="641"/>
      <c r="CV36" s="641"/>
      <c r="CW36" s="641"/>
      <c r="CX36" s="641"/>
      <c r="CY36" s="642"/>
      <c r="CZ36" s="643">
        <v>10.7</v>
      </c>
      <c r="DA36" s="661"/>
      <c r="DB36" s="661"/>
      <c r="DC36" s="662"/>
      <c r="DD36" s="646">
        <v>1995541</v>
      </c>
      <c r="DE36" s="641"/>
      <c r="DF36" s="641"/>
      <c r="DG36" s="641"/>
      <c r="DH36" s="641"/>
      <c r="DI36" s="641"/>
      <c r="DJ36" s="641"/>
      <c r="DK36" s="642"/>
      <c r="DL36" s="646">
        <v>1572386</v>
      </c>
      <c r="DM36" s="641"/>
      <c r="DN36" s="641"/>
      <c r="DO36" s="641"/>
      <c r="DP36" s="641"/>
      <c r="DQ36" s="641"/>
      <c r="DR36" s="641"/>
      <c r="DS36" s="641"/>
      <c r="DT36" s="641"/>
      <c r="DU36" s="641"/>
      <c r="DV36" s="642"/>
      <c r="DW36" s="643">
        <v>14.8</v>
      </c>
      <c r="DX36" s="661"/>
      <c r="DY36" s="661"/>
      <c r="DZ36" s="661"/>
      <c r="EA36" s="661"/>
      <c r="EB36" s="661"/>
      <c r="EC36" s="676"/>
    </row>
    <row r="37" spans="2:133" ht="11.25" customHeight="1">
      <c r="B37" s="637" t="s">
        <v>328</v>
      </c>
      <c r="C37" s="638"/>
      <c r="D37" s="638"/>
      <c r="E37" s="638"/>
      <c r="F37" s="638"/>
      <c r="G37" s="638"/>
      <c r="H37" s="638"/>
      <c r="I37" s="638"/>
      <c r="J37" s="638"/>
      <c r="K37" s="638"/>
      <c r="L37" s="638"/>
      <c r="M37" s="638"/>
      <c r="N37" s="638"/>
      <c r="O37" s="638"/>
      <c r="P37" s="638"/>
      <c r="Q37" s="639"/>
      <c r="R37" s="640">
        <v>677652</v>
      </c>
      <c r="S37" s="641"/>
      <c r="T37" s="641"/>
      <c r="U37" s="641"/>
      <c r="V37" s="641"/>
      <c r="W37" s="641"/>
      <c r="X37" s="641"/>
      <c r="Y37" s="642"/>
      <c r="Z37" s="677">
        <v>3.2</v>
      </c>
      <c r="AA37" s="677"/>
      <c r="AB37" s="677"/>
      <c r="AC37" s="677"/>
      <c r="AD37" s="678" t="s">
        <v>176</v>
      </c>
      <c r="AE37" s="678"/>
      <c r="AF37" s="678"/>
      <c r="AG37" s="678"/>
      <c r="AH37" s="678"/>
      <c r="AI37" s="678"/>
      <c r="AJ37" s="678"/>
      <c r="AK37" s="678"/>
      <c r="AL37" s="643" t="s">
        <v>237</v>
      </c>
      <c r="AM37" s="644"/>
      <c r="AN37" s="644"/>
      <c r="AO37" s="679"/>
      <c r="AQ37" s="680" t="s">
        <v>329</v>
      </c>
      <c r="AR37" s="681"/>
      <c r="AS37" s="681"/>
      <c r="AT37" s="681"/>
      <c r="AU37" s="681"/>
      <c r="AV37" s="681"/>
      <c r="AW37" s="681"/>
      <c r="AX37" s="681"/>
      <c r="AY37" s="682"/>
      <c r="AZ37" s="640">
        <v>540925</v>
      </c>
      <c r="BA37" s="641"/>
      <c r="BB37" s="641"/>
      <c r="BC37" s="641"/>
      <c r="BD37" s="659"/>
      <c r="BE37" s="659"/>
      <c r="BF37" s="683"/>
      <c r="BG37" s="673" t="s">
        <v>330</v>
      </c>
      <c r="BH37" s="674"/>
      <c r="BI37" s="674"/>
      <c r="BJ37" s="674"/>
      <c r="BK37" s="674"/>
      <c r="BL37" s="674"/>
      <c r="BM37" s="674"/>
      <c r="BN37" s="674"/>
      <c r="BO37" s="674"/>
      <c r="BP37" s="674"/>
      <c r="BQ37" s="674"/>
      <c r="BR37" s="674"/>
      <c r="BS37" s="674"/>
      <c r="BT37" s="674"/>
      <c r="BU37" s="675"/>
      <c r="BV37" s="640">
        <v>-33806</v>
      </c>
      <c r="BW37" s="641"/>
      <c r="BX37" s="641"/>
      <c r="BY37" s="641"/>
      <c r="BZ37" s="641"/>
      <c r="CA37" s="641"/>
      <c r="CB37" s="684"/>
      <c r="CD37" s="673" t="s">
        <v>331</v>
      </c>
      <c r="CE37" s="674"/>
      <c r="CF37" s="674"/>
      <c r="CG37" s="674"/>
      <c r="CH37" s="674"/>
      <c r="CI37" s="674"/>
      <c r="CJ37" s="674"/>
      <c r="CK37" s="674"/>
      <c r="CL37" s="674"/>
      <c r="CM37" s="674"/>
      <c r="CN37" s="674"/>
      <c r="CO37" s="674"/>
      <c r="CP37" s="674"/>
      <c r="CQ37" s="675"/>
      <c r="CR37" s="640">
        <v>458067</v>
      </c>
      <c r="CS37" s="659"/>
      <c r="CT37" s="659"/>
      <c r="CU37" s="659"/>
      <c r="CV37" s="659"/>
      <c r="CW37" s="659"/>
      <c r="CX37" s="659"/>
      <c r="CY37" s="660"/>
      <c r="CZ37" s="643">
        <v>2.2999999999999998</v>
      </c>
      <c r="DA37" s="661"/>
      <c r="DB37" s="661"/>
      <c r="DC37" s="662"/>
      <c r="DD37" s="646">
        <v>458061</v>
      </c>
      <c r="DE37" s="659"/>
      <c r="DF37" s="659"/>
      <c r="DG37" s="659"/>
      <c r="DH37" s="659"/>
      <c r="DI37" s="659"/>
      <c r="DJ37" s="659"/>
      <c r="DK37" s="660"/>
      <c r="DL37" s="646">
        <v>442365</v>
      </c>
      <c r="DM37" s="659"/>
      <c r="DN37" s="659"/>
      <c r="DO37" s="659"/>
      <c r="DP37" s="659"/>
      <c r="DQ37" s="659"/>
      <c r="DR37" s="659"/>
      <c r="DS37" s="659"/>
      <c r="DT37" s="659"/>
      <c r="DU37" s="659"/>
      <c r="DV37" s="660"/>
      <c r="DW37" s="643">
        <v>4.0999999999999996</v>
      </c>
      <c r="DX37" s="661"/>
      <c r="DY37" s="661"/>
      <c r="DZ37" s="661"/>
      <c r="EA37" s="661"/>
      <c r="EB37" s="661"/>
      <c r="EC37" s="676"/>
    </row>
    <row r="38" spans="2:133" ht="11.25" customHeight="1">
      <c r="B38" s="637" t="s">
        <v>332</v>
      </c>
      <c r="C38" s="638"/>
      <c r="D38" s="638"/>
      <c r="E38" s="638"/>
      <c r="F38" s="638"/>
      <c r="G38" s="638"/>
      <c r="H38" s="638"/>
      <c r="I38" s="638"/>
      <c r="J38" s="638"/>
      <c r="K38" s="638"/>
      <c r="L38" s="638"/>
      <c r="M38" s="638"/>
      <c r="N38" s="638"/>
      <c r="O38" s="638"/>
      <c r="P38" s="638"/>
      <c r="Q38" s="639"/>
      <c r="R38" s="640">
        <v>462900</v>
      </c>
      <c r="S38" s="641"/>
      <c r="T38" s="641"/>
      <c r="U38" s="641"/>
      <c r="V38" s="641"/>
      <c r="W38" s="641"/>
      <c r="X38" s="641"/>
      <c r="Y38" s="642"/>
      <c r="Z38" s="677">
        <v>2.2000000000000002</v>
      </c>
      <c r="AA38" s="677"/>
      <c r="AB38" s="677"/>
      <c r="AC38" s="677"/>
      <c r="AD38" s="678">
        <v>20</v>
      </c>
      <c r="AE38" s="678"/>
      <c r="AF38" s="678"/>
      <c r="AG38" s="678"/>
      <c r="AH38" s="678"/>
      <c r="AI38" s="678"/>
      <c r="AJ38" s="678"/>
      <c r="AK38" s="678"/>
      <c r="AL38" s="643">
        <v>0</v>
      </c>
      <c r="AM38" s="644"/>
      <c r="AN38" s="644"/>
      <c r="AO38" s="679"/>
      <c r="AQ38" s="680" t="s">
        <v>333</v>
      </c>
      <c r="AR38" s="681"/>
      <c r="AS38" s="681"/>
      <c r="AT38" s="681"/>
      <c r="AU38" s="681"/>
      <c r="AV38" s="681"/>
      <c r="AW38" s="681"/>
      <c r="AX38" s="681"/>
      <c r="AY38" s="682"/>
      <c r="AZ38" s="640">
        <v>32629</v>
      </c>
      <c r="BA38" s="641"/>
      <c r="BB38" s="641"/>
      <c r="BC38" s="641"/>
      <c r="BD38" s="659"/>
      <c r="BE38" s="659"/>
      <c r="BF38" s="683"/>
      <c r="BG38" s="673" t="s">
        <v>334</v>
      </c>
      <c r="BH38" s="674"/>
      <c r="BI38" s="674"/>
      <c r="BJ38" s="674"/>
      <c r="BK38" s="674"/>
      <c r="BL38" s="674"/>
      <c r="BM38" s="674"/>
      <c r="BN38" s="674"/>
      <c r="BO38" s="674"/>
      <c r="BP38" s="674"/>
      <c r="BQ38" s="674"/>
      <c r="BR38" s="674"/>
      <c r="BS38" s="674"/>
      <c r="BT38" s="674"/>
      <c r="BU38" s="675"/>
      <c r="BV38" s="640">
        <v>6228</v>
      </c>
      <c r="BW38" s="641"/>
      <c r="BX38" s="641"/>
      <c r="BY38" s="641"/>
      <c r="BZ38" s="641"/>
      <c r="CA38" s="641"/>
      <c r="CB38" s="684"/>
      <c r="CD38" s="673" t="s">
        <v>335</v>
      </c>
      <c r="CE38" s="674"/>
      <c r="CF38" s="674"/>
      <c r="CG38" s="674"/>
      <c r="CH38" s="674"/>
      <c r="CI38" s="674"/>
      <c r="CJ38" s="674"/>
      <c r="CK38" s="674"/>
      <c r="CL38" s="674"/>
      <c r="CM38" s="674"/>
      <c r="CN38" s="674"/>
      <c r="CO38" s="674"/>
      <c r="CP38" s="674"/>
      <c r="CQ38" s="675"/>
      <c r="CR38" s="640">
        <v>1897709</v>
      </c>
      <c r="CS38" s="641"/>
      <c r="CT38" s="641"/>
      <c r="CU38" s="641"/>
      <c r="CV38" s="641"/>
      <c r="CW38" s="641"/>
      <c r="CX38" s="641"/>
      <c r="CY38" s="642"/>
      <c r="CZ38" s="643">
        <v>9.5</v>
      </c>
      <c r="DA38" s="661"/>
      <c r="DB38" s="661"/>
      <c r="DC38" s="662"/>
      <c r="DD38" s="646">
        <v>1570652</v>
      </c>
      <c r="DE38" s="641"/>
      <c r="DF38" s="641"/>
      <c r="DG38" s="641"/>
      <c r="DH38" s="641"/>
      <c r="DI38" s="641"/>
      <c r="DJ38" s="641"/>
      <c r="DK38" s="642"/>
      <c r="DL38" s="646">
        <v>1449987</v>
      </c>
      <c r="DM38" s="641"/>
      <c r="DN38" s="641"/>
      <c r="DO38" s="641"/>
      <c r="DP38" s="641"/>
      <c r="DQ38" s="641"/>
      <c r="DR38" s="641"/>
      <c r="DS38" s="641"/>
      <c r="DT38" s="641"/>
      <c r="DU38" s="641"/>
      <c r="DV38" s="642"/>
      <c r="DW38" s="643">
        <v>13.6</v>
      </c>
      <c r="DX38" s="661"/>
      <c r="DY38" s="661"/>
      <c r="DZ38" s="661"/>
      <c r="EA38" s="661"/>
      <c r="EB38" s="661"/>
      <c r="EC38" s="676"/>
    </row>
    <row r="39" spans="2:133" ht="11.25" customHeight="1">
      <c r="B39" s="637" t="s">
        <v>336</v>
      </c>
      <c r="C39" s="638"/>
      <c r="D39" s="638"/>
      <c r="E39" s="638"/>
      <c r="F39" s="638"/>
      <c r="G39" s="638"/>
      <c r="H39" s="638"/>
      <c r="I39" s="638"/>
      <c r="J39" s="638"/>
      <c r="K39" s="638"/>
      <c r="L39" s="638"/>
      <c r="M39" s="638"/>
      <c r="N39" s="638"/>
      <c r="O39" s="638"/>
      <c r="P39" s="638"/>
      <c r="Q39" s="639"/>
      <c r="R39" s="640">
        <v>1104847</v>
      </c>
      <c r="S39" s="641"/>
      <c r="T39" s="641"/>
      <c r="U39" s="641"/>
      <c r="V39" s="641"/>
      <c r="W39" s="641"/>
      <c r="X39" s="641"/>
      <c r="Y39" s="642"/>
      <c r="Z39" s="677">
        <v>5.3</v>
      </c>
      <c r="AA39" s="677"/>
      <c r="AB39" s="677"/>
      <c r="AC39" s="677"/>
      <c r="AD39" s="678" t="s">
        <v>231</v>
      </c>
      <c r="AE39" s="678"/>
      <c r="AF39" s="678"/>
      <c r="AG39" s="678"/>
      <c r="AH39" s="678"/>
      <c r="AI39" s="678"/>
      <c r="AJ39" s="678"/>
      <c r="AK39" s="678"/>
      <c r="AL39" s="643" t="s">
        <v>237</v>
      </c>
      <c r="AM39" s="644"/>
      <c r="AN39" s="644"/>
      <c r="AO39" s="679"/>
      <c r="AQ39" s="680" t="s">
        <v>337</v>
      </c>
      <c r="AR39" s="681"/>
      <c r="AS39" s="681"/>
      <c r="AT39" s="681"/>
      <c r="AU39" s="681"/>
      <c r="AV39" s="681"/>
      <c r="AW39" s="681"/>
      <c r="AX39" s="681"/>
      <c r="AY39" s="682"/>
      <c r="AZ39" s="640" t="s">
        <v>231</v>
      </c>
      <c r="BA39" s="641"/>
      <c r="BB39" s="641"/>
      <c r="BC39" s="641"/>
      <c r="BD39" s="659"/>
      <c r="BE39" s="659"/>
      <c r="BF39" s="683"/>
      <c r="BG39" s="673" t="s">
        <v>338</v>
      </c>
      <c r="BH39" s="674"/>
      <c r="BI39" s="674"/>
      <c r="BJ39" s="674"/>
      <c r="BK39" s="674"/>
      <c r="BL39" s="674"/>
      <c r="BM39" s="674"/>
      <c r="BN39" s="674"/>
      <c r="BO39" s="674"/>
      <c r="BP39" s="674"/>
      <c r="BQ39" s="674"/>
      <c r="BR39" s="674"/>
      <c r="BS39" s="674"/>
      <c r="BT39" s="674"/>
      <c r="BU39" s="675"/>
      <c r="BV39" s="640">
        <v>10444</v>
      </c>
      <c r="BW39" s="641"/>
      <c r="BX39" s="641"/>
      <c r="BY39" s="641"/>
      <c r="BZ39" s="641"/>
      <c r="CA39" s="641"/>
      <c r="CB39" s="684"/>
      <c r="CD39" s="673" t="s">
        <v>339</v>
      </c>
      <c r="CE39" s="674"/>
      <c r="CF39" s="674"/>
      <c r="CG39" s="674"/>
      <c r="CH39" s="674"/>
      <c r="CI39" s="674"/>
      <c r="CJ39" s="674"/>
      <c r="CK39" s="674"/>
      <c r="CL39" s="674"/>
      <c r="CM39" s="674"/>
      <c r="CN39" s="674"/>
      <c r="CO39" s="674"/>
      <c r="CP39" s="674"/>
      <c r="CQ39" s="675"/>
      <c r="CR39" s="640">
        <v>1847856</v>
      </c>
      <c r="CS39" s="659"/>
      <c r="CT39" s="659"/>
      <c r="CU39" s="659"/>
      <c r="CV39" s="659"/>
      <c r="CW39" s="659"/>
      <c r="CX39" s="659"/>
      <c r="CY39" s="660"/>
      <c r="CZ39" s="643">
        <v>9.1999999999999993</v>
      </c>
      <c r="DA39" s="661"/>
      <c r="DB39" s="661"/>
      <c r="DC39" s="662"/>
      <c r="DD39" s="646">
        <v>532332</v>
      </c>
      <c r="DE39" s="659"/>
      <c r="DF39" s="659"/>
      <c r="DG39" s="659"/>
      <c r="DH39" s="659"/>
      <c r="DI39" s="659"/>
      <c r="DJ39" s="659"/>
      <c r="DK39" s="660"/>
      <c r="DL39" s="646" t="s">
        <v>231</v>
      </c>
      <c r="DM39" s="659"/>
      <c r="DN39" s="659"/>
      <c r="DO39" s="659"/>
      <c r="DP39" s="659"/>
      <c r="DQ39" s="659"/>
      <c r="DR39" s="659"/>
      <c r="DS39" s="659"/>
      <c r="DT39" s="659"/>
      <c r="DU39" s="659"/>
      <c r="DV39" s="660"/>
      <c r="DW39" s="643" t="s">
        <v>176</v>
      </c>
      <c r="DX39" s="661"/>
      <c r="DY39" s="661"/>
      <c r="DZ39" s="661"/>
      <c r="EA39" s="661"/>
      <c r="EB39" s="661"/>
      <c r="EC39" s="676"/>
    </row>
    <row r="40" spans="2:133" ht="11.25" customHeight="1">
      <c r="B40" s="637" t="s">
        <v>340</v>
      </c>
      <c r="C40" s="638"/>
      <c r="D40" s="638"/>
      <c r="E40" s="638"/>
      <c r="F40" s="638"/>
      <c r="G40" s="638"/>
      <c r="H40" s="638"/>
      <c r="I40" s="638"/>
      <c r="J40" s="638"/>
      <c r="K40" s="638"/>
      <c r="L40" s="638"/>
      <c r="M40" s="638"/>
      <c r="N40" s="638"/>
      <c r="O40" s="638"/>
      <c r="P40" s="638"/>
      <c r="Q40" s="639"/>
      <c r="R40" s="640" t="s">
        <v>231</v>
      </c>
      <c r="S40" s="641"/>
      <c r="T40" s="641"/>
      <c r="U40" s="641"/>
      <c r="V40" s="641"/>
      <c r="W40" s="641"/>
      <c r="X40" s="641"/>
      <c r="Y40" s="642"/>
      <c r="Z40" s="677" t="s">
        <v>231</v>
      </c>
      <c r="AA40" s="677"/>
      <c r="AB40" s="677"/>
      <c r="AC40" s="677"/>
      <c r="AD40" s="678" t="s">
        <v>231</v>
      </c>
      <c r="AE40" s="678"/>
      <c r="AF40" s="678"/>
      <c r="AG40" s="678"/>
      <c r="AH40" s="678"/>
      <c r="AI40" s="678"/>
      <c r="AJ40" s="678"/>
      <c r="AK40" s="678"/>
      <c r="AL40" s="643" t="s">
        <v>231</v>
      </c>
      <c r="AM40" s="644"/>
      <c r="AN40" s="644"/>
      <c r="AO40" s="679"/>
      <c r="AQ40" s="680" t="s">
        <v>341</v>
      </c>
      <c r="AR40" s="681"/>
      <c r="AS40" s="681"/>
      <c r="AT40" s="681"/>
      <c r="AU40" s="681"/>
      <c r="AV40" s="681"/>
      <c r="AW40" s="681"/>
      <c r="AX40" s="681"/>
      <c r="AY40" s="682"/>
      <c r="AZ40" s="640" t="s">
        <v>237</v>
      </c>
      <c r="BA40" s="641"/>
      <c r="BB40" s="641"/>
      <c r="BC40" s="641"/>
      <c r="BD40" s="659"/>
      <c r="BE40" s="659"/>
      <c r="BF40" s="683"/>
      <c r="BG40" s="685" t="s">
        <v>342</v>
      </c>
      <c r="BH40" s="686"/>
      <c r="BI40" s="686"/>
      <c r="BJ40" s="686"/>
      <c r="BK40" s="686"/>
      <c r="BL40" s="236"/>
      <c r="BM40" s="674" t="s">
        <v>343</v>
      </c>
      <c r="BN40" s="674"/>
      <c r="BO40" s="674"/>
      <c r="BP40" s="674"/>
      <c r="BQ40" s="674"/>
      <c r="BR40" s="674"/>
      <c r="BS40" s="674"/>
      <c r="BT40" s="674"/>
      <c r="BU40" s="675"/>
      <c r="BV40" s="640">
        <v>100</v>
      </c>
      <c r="BW40" s="641"/>
      <c r="BX40" s="641"/>
      <c r="BY40" s="641"/>
      <c r="BZ40" s="641"/>
      <c r="CA40" s="641"/>
      <c r="CB40" s="684"/>
      <c r="CD40" s="673" t="s">
        <v>344</v>
      </c>
      <c r="CE40" s="674"/>
      <c r="CF40" s="674"/>
      <c r="CG40" s="674"/>
      <c r="CH40" s="674"/>
      <c r="CI40" s="674"/>
      <c r="CJ40" s="674"/>
      <c r="CK40" s="674"/>
      <c r="CL40" s="674"/>
      <c r="CM40" s="674"/>
      <c r="CN40" s="674"/>
      <c r="CO40" s="674"/>
      <c r="CP40" s="674"/>
      <c r="CQ40" s="675"/>
      <c r="CR40" s="640">
        <v>266159</v>
      </c>
      <c r="CS40" s="641"/>
      <c r="CT40" s="641"/>
      <c r="CU40" s="641"/>
      <c r="CV40" s="641"/>
      <c r="CW40" s="641"/>
      <c r="CX40" s="641"/>
      <c r="CY40" s="642"/>
      <c r="CZ40" s="643">
        <v>1.3</v>
      </c>
      <c r="DA40" s="661"/>
      <c r="DB40" s="661"/>
      <c r="DC40" s="662"/>
      <c r="DD40" s="646">
        <v>9246</v>
      </c>
      <c r="DE40" s="641"/>
      <c r="DF40" s="641"/>
      <c r="DG40" s="641"/>
      <c r="DH40" s="641"/>
      <c r="DI40" s="641"/>
      <c r="DJ40" s="641"/>
      <c r="DK40" s="642"/>
      <c r="DL40" s="646" t="s">
        <v>231</v>
      </c>
      <c r="DM40" s="641"/>
      <c r="DN40" s="641"/>
      <c r="DO40" s="641"/>
      <c r="DP40" s="641"/>
      <c r="DQ40" s="641"/>
      <c r="DR40" s="641"/>
      <c r="DS40" s="641"/>
      <c r="DT40" s="641"/>
      <c r="DU40" s="641"/>
      <c r="DV40" s="642"/>
      <c r="DW40" s="643" t="s">
        <v>237</v>
      </c>
      <c r="DX40" s="661"/>
      <c r="DY40" s="661"/>
      <c r="DZ40" s="661"/>
      <c r="EA40" s="661"/>
      <c r="EB40" s="661"/>
      <c r="EC40" s="676"/>
    </row>
    <row r="41" spans="2:133" ht="11.25" customHeight="1">
      <c r="B41" s="637" t="s">
        <v>345</v>
      </c>
      <c r="C41" s="638"/>
      <c r="D41" s="638"/>
      <c r="E41" s="638"/>
      <c r="F41" s="638"/>
      <c r="G41" s="638"/>
      <c r="H41" s="638"/>
      <c r="I41" s="638"/>
      <c r="J41" s="638"/>
      <c r="K41" s="638"/>
      <c r="L41" s="638"/>
      <c r="M41" s="638"/>
      <c r="N41" s="638"/>
      <c r="O41" s="638"/>
      <c r="P41" s="638"/>
      <c r="Q41" s="639"/>
      <c r="R41" s="640">
        <v>522947</v>
      </c>
      <c r="S41" s="641"/>
      <c r="T41" s="641"/>
      <c r="U41" s="641"/>
      <c r="V41" s="641"/>
      <c r="W41" s="641"/>
      <c r="X41" s="641"/>
      <c r="Y41" s="642"/>
      <c r="Z41" s="677">
        <v>2.5</v>
      </c>
      <c r="AA41" s="677"/>
      <c r="AB41" s="677"/>
      <c r="AC41" s="677"/>
      <c r="AD41" s="678" t="s">
        <v>237</v>
      </c>
      <c r="AE41" s="678"/>
      <c r="AF41" s="678"/>
      <c r="AG41" s="678"/>
      <c r="AH41" s="678"/>
      <c r="AI41" s="678"/>
      <c r="AJ41" s="678"/>
      <c r="AK41" s="678"/>
      <c r="AL41" s="643" t="s">
        <v>237</v>
      </c>
      <c r="AM41" s="644"/>
      <c r="AN41" s="644"/>
      <c r="AO41" s="679"/>
      <c r="AQ41" s="680" t="s">
        <v>346</v>
      </c>
      <c r="AR41" s="681"/>
      <c r="AS41" s="681"/>
      <c r="AT41" s="681"/>
      <c r="AU41" s="681"/>
      <c r="AV41" s="681"/>
      <c r="AW41" s="681"/>
      <c r="AX41" s="681"/>
      <c r="AY41" s="682"/>
      <c r="AZ41" s="640">
        <v>459196</v>
      </c>
      <c r="BA41" s="641"/>
      <c r="BB41" s="641"/>
      <c r="BC41" s="641"/>
      <c r="BD41" s="659"/>
      <c r="BE41" s="659"/>
      <c r="BF41" s="683"/>
      <c r="BG41" s="685"/>
      <c r="BH41" s="686"/>
      <c r="BI41" s="686"/>
      <c r="BJ41" s="686"/>
      <c r="BK41" s="686"/>
      <c r="BL41" s="236"/>
      <c r="BM41" s="674" t="s">
        <v>347</v>
      </c>
      <c r="BN41" s="674"/>
      <c r="BO41" s="674"/>
      <c r="BP41" s="674"/>
      <c r="BQ41" s="674"/>
      <c r="BR41" s="674"/>
      <c r="BS41" s="674"/>
      <c r="BT41" s="674"/>
      <c r="BU41" s="675"/>
      <c r="BV41" s="640">
        <v>1</v>
      </c>
      <c r="BW41" s="641"/>
      <c r="BX41" s="641"/>
      <c r="BY41" s="641"/>
      <c r="BZ41" s="641"/>
      <c r="CA41" s="641"/>
      <c r="CB41" s="684"/>
      <c r="CD41" s="673" t="s">
        <v>348</v>
      </c>
      <c r="CE41" s="674"/>
      <c r="CF41" s="674"/>
      <c r="CG41" s="674"/>
      <c r="CH41" s="674"/>
      <c r="CI41" s="674"/>
      <c r="CJ41" s="674"/>
      <c r="CK41" s="674"/>
      <c r="CL41" s="674"/>
      <c r="CM41" s="674"/>
      <c r="CN41" s="674"/>
      <c r="CO41" s="674"/>
      <c r="CP41" s="674"/>
      <c r="CQ41" s="675"/>
      <c r="CR41" s="640" t="s">
        <v>231</v>
      </c>
      <c r="CS41" s="659"/>
      <c r="CT41" s="659"/>
      <c r="CU41" s="659"/>
      <c r="CV41" s="659"/>
      <c r="CW41" s="659"/>
      <c r="CX41" s="659"/>
      <c r="CY41" s="660"/>
      <c r="CZ41" s="643" t="s">
        <v>231</v>
      </c>
      <c r="DA41" s="661"/>
      <c r="DB41" s="661"/>
      <c r="DC41" s="662"/>
      <c r="DD41" s="646" t="s">
        <v>231</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c r="B42" s="621" t="s">
        <v>349</v>
      </c>
      <c r="C42" s="622"/>
      <c r="D42" s="622"/>
      <c r="E42" s="622"/>
      <c r="F42" s="622"/>
      <c r="G42" s="622"/>
      <c r="H42" s="622"/>
      <c r="I42" s="622"/>
      <c r="J42" s="622"/>
      <c r="K42" s="622"/>
      <c r="L42" s="622"/>
      <c r="M42" s="622"/>
      <c r="N42" s="622"/>
      <c r="O42" s="622"/>
      <c r="P42" s="622"/>
      <c r="Q42" s="623"/>
      <c r="R42" s="624">
        <v>20875268</v>
      </c>
      <c r="S42" s="663"/>
      <c r="T42" s="663"/>
      <c r="U42" s="663"/>
      <c r="V42" s="663"/>
      <c r="W42" s="663"/>
      <c r="X42" s="663"/>
      <c r="Y42" s="665"/>
      <c r="Z42" s="666">
        <v>100</v>
      </c>
      <c r="AA42" s="666"/>
      <c r="AB42" s="666"/>
      <c r="AC42" s="666"/>
      <c r="AD42" s="667">
        <v>10137260</v>
      </c>
      <c r="AE42" s="667"/>
      <c r="AF42" s="667"/>
      <c r="AG42" s="667"/>
      <c r="AH42" s="667"/>
      <c r="AI42" s="667"/>
      <c r="AJ42" s="667"/>
      <c r="AK42" s="667"/>
      <c r="AL42" s="627">
        <v>100</v>
      </c>
      <c r="AM42" s="668"/>
      <c r="AN42" s="668"/>
      <c r="AO42" s="669"/>
      <c r="AQ42" s="670" t="s">
        <v>350</v>
      </c>
      <c r="AR42" s="671"/>
      <c r="AS42" s="671"/>
      <c r="AT42" s="671"/>
      <c r="AU42" s="671"/>
      <c r="AV42" s="671"/>
      <c r="AW42" s="671"/>
      <c r="AX42" s="671"/>
      <c r="AY42" s="672"/>
      <c r="AZ42" s="624">
        <v>1438513</v>
      </c>
      <c r="BA42" s="663"/>
      <c r="BB42" s="663"/>
      <c r="BC42" s="663"/>
      <c r="BD42" s="625"/>
      <c r="BE42" s="625"/>
      <c r="BF42" s="689"/>
      <c r="BG42" s="687"/>
      <c r="BH42" s="688"/>
      <c r="BI42" s="688"/>
      <c r="BJ42" s="688"/>
      <c r="BK42" s="688"/>
      <c r="BL42" s="237"/>
      <c r="BM42" s="690" t="s">
        <v>351</v>
      </c>
      <c r="BN42" s="690"/>
      <c r="BO42" s="690"/>
      <c r="BP42" s="690"/>
      <c r="BQ42" s="690"/>
      <c r="BR42" s="690"/>
      <c r="BS42" s="690"/>
      <c r="BT42" s="690"/>
      <c r="BU42" s="691"/>
      <c r="BV42" s="624">
        <v>359</v>
      </c>
      <c r="BW42" s="663"/>
      <c r="BX42" s="663"/>
      <c r="BY42" s="663"/>
      <c r="BZ42" s="663"/>
      <c r="CA42" s="663"/>
      <c r="CB42" s="664"/>
      <c r="CD42" s="637" t="s">
        <v>352</v>
      </c>
      <c r="CE42" s="638"/>
      <c r="CF42" s="638"/>
      <c r="CG42" s="638"/>
      <c r="CH42" s="638"/>
      <c r="CI42" s="638"/>
      <c r="CJ42" s="638"/>
      <c r="CK42" s="638"/>
      <c r="CL42" s="638"/>
      <c r="CM42" s="638"/>
      <c r="CN42" s="638"/>
      <c r="CO42" s="638"/>
      <c r="CP42" s="638"/>
      <c r="CQ42" s="639"/>
      <c r="CR42" s="640">
        <v>1746551</v>
      </c>
      <c r="CS42" s="641"/>
      <c r="CT42" s="641"/>
      <c r="CU42" s="641"/>
      <c r="CV42" s="641"/>
      <c r="CW42" s="641"/>
      <c r="CX42" s="641"/>
      <c r="CY42" s="642"/>
      <c r="CZ42" s="643">
        <v>8.6999999999999993</v>
      </c>
      <c r="DA42" s="644"/>
      <c r="DB42" s="644"/>
      <c r="DC42" s="645"/>
      <c r="DD42" s="646">
        <v>308217</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c r="BV43" s="238"/>
      <c r="BW43" s="238"/>
      <c r="BX43" s="238"/>
      <c r="BY43" s="238"/>
      <c r="BZ43" s="238"/>
      <c r="CA43" s="238"/>
      <c r="CB43" s="238"/>
      <c r="CD43" s="637" t="s">
        <v>353</v>
      </c>
      <c r="CE43" s="638"/>
      <c r="CF43" s="638"/>
      <c r="CG43" s="638"/>
      <c r="CH43" s="638"/>
      <c r="CI43" s="638"/>
      <c r="CJ43" s="638"/>
      <c r="CK43" s="638"/>
      <c r="CL43" s="638"/>
      <c r="CM43" s="638"/>
      <c r="CN43" s="638"/>
      <c r="CO43" s="638"/>
      <c r="CP43" s="638"/>
      <c r="CQ43" s="639"/>
      <c r="CR43" s="640">
        <v>21067</v>
      </c>
      <c r="CS43" s="659"/>
      <c r="CT43" s="659"/>
      <c r="CU43" s="659"/>
      <c r="CV43" s="659"/>
      <c r="CW43" s="659"/>
      <c r="CX43" s="659"/>
      <c r="CY43" s="660"/>
      <c r="CZ43" s="643">
        <v>0.1</v>
      </c>
      <c r="DA43" s="661"/>
      <c r="DB43" s="661"/>
      <c r="DC43" s="662"/>
      <c r="DD43" s="646">
        <v>19996</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c r="CD44" s="653" t="s">
        <v>302</v>
      </c>
      <c r="CE44" s="654"/>
      <c r="CF44" s="637" t="s">
        <v>354</v>
      </c>
      <c r="CG44" s="638"/>
      <c r="CH44" s="638"/>
      <c r="CI44" s="638"/>
      <c r="CJ44" s="638"/>
      <c r="CK44" s="638"/>
      <c r="CL44" s="638"/>
      <c r="CM44" s="638"/>
      <c r="CN44" s="638"/>
      <c r="CO44" s="638"/>
      <c r="CP44" s="638"/>
      <c r="CQ44" s="639"/>
      <c r="CR44" s="640">
        <v>1727504</v>
      </c>
      <c r="CS44" s="641"/>
      <c r="CT44" s="641"/>
      <c r="CU44" s="641"/>
      <c r="CV44" s="641"/>
      <c r="CW44" s="641"/>
      <c r="CX44" s="641"/>
      <c r="CY44" s="642"/>
      <c r="CZ44" s="643">
        <v>8.6</v>
      </c>
      <c r="DA44" s="644"/>
      <c r="DB44" s="644"/>
      <c r="DC44" s="645"/>
      <c r="DD44" s="646">
        <v>302232</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c r="CD45" s="655"/>
      <c r="CE45" s="656"/>
      <c r="CF45" s="637" t="s">
        <v>355</v>
      </c>
      <c r="CG45" s="638"/>
      <c r="CH45" s="638"/>
      <c r="CI45" s="638"/>
      <c r="CJ45" s="638"/>
      <c r="CK45" s="638"/>
      <c r="CL45" s="638"/>
      <c r="CM45" s="638"/>
      <c r="CN45" s="638"/>
      <c r="CO45" s="638"/>
      <c r="CP45" s="638"/>
      <c r="CQ45" s="639"/>
      <c r="CR45" s="640">
        <v>895764</v>
      </c>
      <c r="CS45" s="659"/>
      <c r="CT45" s="659"/>
      <c r="CU45" s="659"/>
      <c r="CV45" s="659"/>
      <c r="CW45" s="659"/>
      <c r="CX45" s="659"/>
      <c r="CY45" s="660"/>
      <c r="CZ45" s="643">
        <v>4.5</v>
      </c>
      <c r="DA45" s="661"/>
      <c r="DB45" s="661"/>
      <c r="DC45" s="662"/>
      <c r="DD45" s="646">
        <v>34858</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357</v>
      </c>
      <c r="CG46" s="638"/>
      <c r="CH46" s="638"/>
      <c r="CI46" s="638"/>
      <c r="CJ46" s="638"/>
      <c r="CK46" s="638"/>
      <c r="CL46" s="638"/>
      <c r="CM46" s="638"/>
      <c r="CN46" s="638"/>
      <c r="CO46" s="638"/>
      <c r="CP46" s="638"/>
      <c r="CQ46" s="639"/>
      <c r="CR46" s="640">
        <v>717393</v>
      </c>
      <c r="CS46" s="641"/>
      <c r="CT46" s="641"/>
      <c r="CU46" s="641"/>
      <c r="CV46" s="641"/>
      <c r="CW46" s="641"/>
      <c r="CX46" s="641"/>
      <c r="CY46" s="642"/>
      <c r="CZ46" s="643">
        <v>3.6</v>
      </c>
      <c r="DA46" s="644"/>
      <c r="DB46" s="644"/>
      <c r="DC46" s="645"/>
      <c r="DD46" s="646">
        <v>241371</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359</v>
      </c>
      <c r="CG47" s="638"/>
      <c r="CH47" s="638"/>
      <c r="CI47" s="638"/>
      <c r="CJ47" s="638"/>
      <c r="CK47" s="638"/>
      <c r="CL47" s="638"/>
      <c r="CM47" s="638"/>
      <c r="CN47" s="638"/>
      <c r="CO47" s="638"/>
      <c r="CP47" s="638"/>
      <c r="CQ47" s="639"/>
      <c r="CR47" s="640">
        <v>19047</v>
      </c>
      <c r="CS47" s="659"/>
      <c r="CT47" s="659"/>
      <c r="CU47" s="659"/>
      <c r="CV47" s="659"/>
      <c r="CW47" s="659"/>
      <c r="CX47" s="659"/>
      <c r="CY47" s="660"/>
      <c r="CZ47" s="643">
        <v>0.1</v>
      </c>
      <c r="DA47" s="661"/>
      <c r="DB47" s="661"/>
      <c r="DC47" s="662"/>
      <c r="DD47" s="646">
        <v>5985</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c r="B48" s="241" t="s">
        <v>360</v>
      </c>
      <c r="CD48" s="657"/>
      <c r="CE48" s="658"/>
      <c r="CF48" s="637" t="s">
        <v>361</v>
      </c>
      <c r="CG48" s="638"/>
      <c r="CH48" s="638"/>
      <c r="CI48" s="638"/>
      <c r="CJ48" s="638"/>
      <c r="CK48" s="638"/>
      <c r="CL48" s="638"/>
      <c r="CM48" s="638"/>
      <c r="CN48" s="638"/>
      <c r="CO48" s="638"/>
      <c r="CP48" s="638"/>
      <c r="CQ48" s="639"/>
      <c r="CR48" s="640" t="s">
        <v>231</v>
      </c>
      <c r="CS48" s="641"/>
      <c r="CT48" s="641"/>
      <c r="CU48" s="641"/>
      <c r="CV48" s="641"/>
      <c r="CW48" s="641"/>
      <c r="CX48" s="641"/>
      <c r="CY48" s="642"/>
      <c r="CZ48" s="643" t="s">
        <v>237</v>
      </c>
      <c r="DA48" s="644"/>
      <c r="DB48" s="644"/>
      <c r="DC48" s="645"/>
      <c r="DD48" s="646" t="s">
        <v>237</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c r="CD49" s="621" t="s">
        <v>362</v>
      </c>
      <c r="CE49" s="622"/>
      <c r="CF49" s="622"/>
      <c r="CG49" s="622"/>
      <c r="CH49" s="622"/>
      <c r="CI49" s="622"/>
      <c r="CJ49" s="622"/>
      <c r="CK49" s="622"/>
      <c r="CL49" s="622"/>
      <c r="CM49" s="622"/>
      <c r="CN49" s="622"/>
      <c r="CO49" s="622"/>
      <c r="CP49" s="622"/>
      <c r="CQ49" s="623"/>
      <c r="CR49" s="624">
        <v>20074626</v>
      </c>
      <c r="CS49" s="625"/>
      <c r="CT49" s="625"/>
      <c r="CU49" s="625"/>
      <c r="CV49" s="625"/>
      <c r="CW49" s="625"/>
      <c r="CX49" s="625"/>
      <c r="CY49" s="626"/>
      <c r="CZ49" s="627">
        <v>100</v>
      </c>
      <c r="DA49" s="628"/>
      <c r="DB49" s="628"/>
      <c r="DC49" s="629"/>
      <c r="DD49" s="630">
        <v>11777712</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dq3lqFnAUCd2fA90XakoEKsyODcuerhkir37XYMH/rSgMwmrRyQA/Q9H15RnIy3kvwXCZlKzu0QqtSZairL60w==" saltValue="tyhskQb+Zq4fAJMqlN33i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364</v>
      </c>
      <c r="DK2" s="1166"/>
      <c r="DL2" s="1166"/>
      <c r="DM2" s="1166"/>
      <c r="DN2" s="1166"/>
      <c r="DO2" s="1167"/>
      <c r="DP2" s="250"/>
      <c r="DQ2" s="1165" t="s">
        <v>365</v>
      </c>
      <c r="DR2" s="1166"/>
      <c r="DS2" s="1166"/>
      <c r="DT2" s="1166"/>
      <c r="DU2" s="1166"/>
      <c r="DV2" s="1166"/>
      <c r="DW2" s="1166"/>
      <c r="DX2" s="1166"/>
      <c r="DY2" s="1166"/>
      <c r="DZ2" s="1167"/>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18" t="s">
        <v>366</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50" t="s">
        <v>368</v>
      </c>
      <c r="B5" s="1051"/>
      <c r="C5" s="1051"/>
      <c r="D5" s="1051"/>
      <c r="E5" s="1051"/>
      <c r="F5" s="1051"/>
      <c r="G5" s="1051"/>
      <c r="H5" s="1051"/>
      <c r="I5" s="1051"/>
      <c r="J5" s="1051"/>
      <c r="K5" s="1051"/>
      <c r="L5" s="1051"/>
      <c r="M5" s="1051"/>
      <c r="N5" s="1051"/>
      <c r="O5" s="1051"/>
      <c r="P5" s="1052"/>
      <c r="Q5" s="1056" t="s">
        <v>369</v>
      </c>
      <c r="R5" s="1057"/>
      <c r="S5" s="1057"/>
      <c r="T5" s="1057"/>
      <c r="U5" s="1058"/>
      <c r="V5" s="1056" t="s">
        <v>370</v>
      </c>
      <c r="W5" s="1057"/>
      <c r="X5" s="1057"/>
      <c r="Y5" s="1057"/>
      <c r="Z5" s="1058"/>
      <c r="AA5" s="1056" t="s">
        <v>371</v>
      </c>
      <c r="AB5" s="1057"/>
      <c r="AC5" s="1057"/>
      <c r="AD5" s="1057"/>
      <c r="AE5" s="1057"/>
      <c r="AF5" s="1168" t="s">
        <v>372</v>
      </c>
      <c r="AG5" s="1057"/>
      <c r="AH5" s="1057"/>
      <c r="AI5" s="1057"/>
      <c r="AJ5" s="1072"/>
      <c r="AK5" s="1057" t="s">
        <v>373</v>
      </c>
      <c r="AL5" s="1057"/>
      <c r="AM5" s="1057"/>
      <c r="AN5" s="1057"/>
      <c r="AO5" s="1058"/>
      <c r="AP5" s="1056" t="s">
        <v>374</v>
      </c>
      <c r="AQ5" s="1057"/>
      <c r="AR5" s="1057"/>
      <c r="AS5" s="1057"/>
      <c r="AT5" s="1058"/>
      <c r="AU5" s="1056" t="s">
        <v>375</v>
      </c>
      <c r="AV5" s="1057"/>
      <c r="AW5" s="1057"/>
      <c r="AX5" s="1057"/>
      <c r="AY5" s="1072"/>
      <c r="AZ5" s="257"/>
      <c r="BA5" s="257"/>
      <c r="BB5" s="257"/>
      <c r="BC5" s="257"/>
      <c r="BD5" s="257"/>
      <c r="BE5" s="258"/>
      <c r="BF5" s="258"/>
      <c r="BG5" s="258"/>
      <c r="BH5" s="258"/>
      <c r="BI5" s="258"/>
      <c r="BJ5" s="258"/>
      <c r="BK5" s="258"/>
      <c r="BL5" s="258"/>
      <c r="BM5" s="258"/>
      <c r="BN5" s="258"/>
      <c r="BO5" s="258"/>
      <c r="BP5" s="258"/>
      <c r="BQ5" s="1050" t="s">
        <v>376</v>
      </c>
      <c r="BR5" s="1051"/>
      <c r="BS5" s="1051"/>
      <c r="BT5" s="1051"/>
      <c r="BU5" s="1051"/>
      <c r="BV5" s="1051"/>
      <c r="BW5" s="1051"/>
      <c r="BX5" s="1051"/>
      <c r="BY5" s="1051"/>
      <c r="BZ5" s="1051"/>
      <c r="CA5" s="1051"/>
      <c r="CB5" s="1051"/>
      <c r="CC5" s="1051"/>
      <c r="CD5" s="1051"/>
      <c r="CE5" s="1051"/>
      <c r="CF5" s="1051"/>
      <c r="CG5" s="1052"/>
      <c r="CH5" s="1056" t="s">
        <v>377</v>
      </c>
      <c r="CI5" s="1057"/>
      <c r="CJ5" s="1057"/>
      <c r="CK5" s="1057"/>
      <c r="CL5" s="1058"/>
      <c r="CM5" s="1056" t="s">
        <v>378</v>
      </c>
      <c r="CN5" s="1057"/>
      <c r="CO5" s="1057"/>
      <c r="CP5" s="1057"/>
      <c r="CQ5" s="1058"/>
      <c r="CR5" s="1056" t="s">
        <v>379</v>
      </c>
      <c r="CS5" s="1057"/>
      <c r="CT5" s="1057"/>
      <c r="CU5" s="1057"/>
      <c r="CV5" s="1058"/>
      <c r="CW5" s="1056" t="s">
        <v>380</v>
      </c>
      <c r="CX5" s="1057"/>
      <c r="CY5" s="1057"/>
      <c r="CZ5" s="1057"/>
      <c r="DA5" s="1058"/>
      <c r="DB5" s="1056" t="s">
        <v>381</v>
      </c>
      <c r="DC5" s="1057"/>
      <c r="DD5" s="1057"/>
      <c r="DE5" s="1057"/>
      <c r="DF5" s="1058"/>
      <c r="DG5" s="1153" t="s">
        <v>382</v>
      </c>
      <c r="DH5" s="1154"/>
      <c r="DI5" s="1154"/>
      <c r="DJ5" s="1154"/>
      <c r="DK5" s="1155"/>
      <c r="DL5" s="1153" t="s">
        <v>383</v>
      </c>
      <c r="DM5" s="1154"/>
      <c r="DN5" s="1154"/>
      <c r="DO5" s="1154"/>
      <c r="DP5" s="1155"/>
      <c r="DQ5" s="1056" t="s">
        <v>384</v>
      </c>
      <c r="DR5" s="1057"/>
      <c r="DS5" s="1057"/>
      <c r="DT5" s="1057"/>
      <c r="DU5" s="1058"/>
      <c r="DV5" s="1056" t="s">
        <v>375</v>
      </c>
      <c r="DW5" s="1057"/>
      <c r="DX5" s="1057"/>
      <c r="DY5" s="1057"/>
      <c r="DZ5" s="1072"/>
      <c r="EA5" s="255"/>
    </row>
    <row r="6" spans="1:131" s="256" customFormat="1" ht="26.25" customHeight="1" thickBot="1">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c r="A7" s="259">
        <v>1</v>
      </c>
      <c r="B7" s="1105" t="s">
        <v>385</v>
      </c>
      <c r="C7" s="1106"/>
      <c r="D7" s="1106"/>
      <c r="E7" s="1106"/>
      <c r="F7" s="1106"/>
      <c r="G7" s="1106"/>
      <c r="H7" s="1106"/>
      <c r="I7" s="1106"/>
      <c r="J7" s="1106"/>
      <c r="K7" s="1106"/>
      <c r="L7" s="1106"/>
      <c r="M7" s="1106"/>
      <c r="N7" s="1106"/>
      <c r="O7" s="1106"/>
      <c r="P7" s="1107"/>
      <c r="Q7" s="1159">
        <v>20838</v>
      </c>
      <c r="R7" s="1160"/>
      <c r="S7" s="1160"/>
      <c r="T7" s="1160"/>
      <c r="U7" s="1160"/>
      <c r="V7" s="1160">
        <v>19993</v>
      </c>
      <c r="W7" s="1160"/>
      <c r="X7" s="1160"/>
      <c r="Y7" s="1160"/>
      <c r="Z7" s="1160"/>
      <c r="AA7" s="1160">
        <v>845</v>
      </c>
      <c r="AB7" s="1160"/>
      <c r="AC7" s="1160"/>
      <c r="AD7" s="1160"/>
      <c r="AE7" s="1161"/>
      <c r="AF7" s="1162">
        <v>805</v>
      </c>
      <c r="AG7" s="1163"/>
      <c r="AH7" s="1163"/>
      <c r="AI7" s="1163"/>
      <c r="AJ7" s="1164"/>
      <c r="AK7" s="1146">
        <v>1682</v>
      </c>
      <c r="AL7" s="1147"/>
      <c r="AM7" s="1147"/>
      <c r="AN7" s="1147"/>
      <c r="AO7" s="1147"/>
      <c r="AP7" s="1147">
        <v>14640</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583</v>
      </c>
      <c r="BT7" s="1151"/>
      <c r="BU7" s="1151"/>
      <c r="BV7" s="1151"/>
      <c r="BW7" s="1151"/>
      <c r="BX7" s="1151"/>
      <c r="BY7" s="1151"/>
      <c r="BZ7" s="1151"/>
      <c r="CA7" s="1151"/>
      <c r="CB7" s="1151"/>
      <c r="CC7" s="1151"/>
      <c r="CD7" s="1151"/>
      <c r="CE7" s="1151"/>
      <c r="CF7" s="1151"/>
      <c r="CG7" s="1152"/>
      <c r="CH7" s="1143">
        <v>-6</v>
      </c>
      <c r="CI7" s="1144"/>
      <c r="CJ7" s="1144"/>
      <c r="CK7" s="1144"/>
      <c r="CL7" s="1145"/>
      <c r="CM7" s="1143">
        <v>31</v>
      </c>
      <c r="CN7" s="1144"/>
      <c r="CO7" s="1144"/>
      <c r="CP7" s="1144"/>
      <c r="CQ7" s="1145"/>
      <c r="CR7" s="1143">
        <v>30</v>
      </c>
      <c r="CS7" s="1144"/>
      <c r="CT7" s="1144"/>
      <c r="CU7" s="1144"/>
      <c r="CV7" s="1145"/>
      <c r="CW7" s="1143">
        <v>0</v>
      </c>
      <c r="CX7" s="1144"/>
      <c r="CY7" s="1144"/>
      <c r="CZ7" s="1144"/>
      <c r="DA7" s="1145"/>
      <c r="DB7" s="1143" t="s">
        <v>586</v>
      </c>
      <c r="DC7" s="1144"/>
      <c r="DD7" s="1144"/>
      <c r="DE7" s="1144"/>
      <c r="DF7" s="1145"/>
      <c r="DG7" s="1143" t="s">
        <v>586</v>
      </c>
      <c r="DH7" s="1144"/>
      <c r="DI7" s="1144"/>
      <c r="DJ7" s="1144"/>
      <c r="DK7" s="1145"/>
      <c r="DL7" s="1143" t="s">
        <v>586</v>
      </c>
      <c r="DM7" s="1144"/>
      <c r="DN7" s="1144"/>
      <c r="DO7" s="1144"/>
      <c r="DP7" s="1145"/>
      <c r="DQ7" s="1143" t="s">
        <v>586</v>
      </c>
      <c r="DR7" s="1144"/>
      <c r="DS7" s="1144"/>
      <c r="DT7" s="1144"/>
      <c r="DU7" s="1145"/>
      <c r="DV7" s="1170"/>
      <c r="DW7" s="1171"/>
      <c r="DX7" s="1171"/>
      <c r="DY7" s="1171"/>
      <c r="DZ7" s="1172"/>
      <c r="EA7" s="255"/>
    </row>
    <row r="8" spans="1:131" s="256" customFormat="1" ht="26.25" customHeight="1">
      <c r="A8" s="262">
        <v>2</v>
      </c>
      <c r="B8" s="1092" t="s">
        <v>386</v>
      </c>
      <c r="C8" s="1093"/>
      <c r="D8" s="1093"/>
      <c r="E8" s="1093"/>
      <c r="F8" s="1093"/>
      <c r="G8" s="1093"/>
      <c r="H8" s="1093"/>
      <c r="I8" s="1093"/>
      <c r="J8" s="1093"/>
      <c r="K8" s="1093"/>
      <c r="L8" s="1093"/>
      <c r="M8" s="1093"/>
      <c r="N8" s="1093"/>
      <c r="O8" s="1093"/>
      <c r="P8" s="1094"/>
      <c r="Q8" s="1098">
        <v>1</v>
      </c>
      <c r="R8" s="1099"/>
      <c r="S8" s="1099"/>
      <c r="T8" s="1099"/>
      <c r="U8" s="1099"/>
      <c r="V8" s="1099">
        <v>45</v>
      </c>
      <c r="W8" s="1099"/>
      <c r="X8" s="1099"/>
      <c r="Y8" s="1099"/>
      <c r="Z8" s="1099"/>
      <c r="AA8" s="1099">
        <v>-44</v>
      </c>
      <c r="AB8" s="1099"/>
      <c r="AC8" s="1099"/>
      <c r="AD8" s="1099"/>
      <c r="AE8" s="1100"/>
      <c r="AF8" s="1074">
        <v>-44</v>
      </c>
      <c r="AG8" s="1075"/>
      <c r="AH8" s="1075"/>
      <c r="AI8" s="1075"/>
      <c r="AJ8" s="1076"/>
      <c r="AK8" s="1141">
        <v>0</v>
      </c>
      <c r="AL8" s="1142"/>
      <c r="AM8" s="1142"/>
      <c r="AN8" s="1142"/>
      <c r="AO8" s="1142"/>
      <c r="AP8" s="1142" t="s">
        <v>574</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t="s">
        <v>587</v>
      </c>
      <c r="BS8" s="1069" t="s">
        <v>584</v>
      </c>
      <c r="BT8" s="1070"/>
      <c r="BU8" s="1070"/>
      <c r="BV8" s="1070"/>
      <c r="BW8" s="1070"/>
      <c r="BX8" s="1070"/>
      <c r="BY8" s="1070"/>
      <c r="BZ8" s="1070"/>
      <c r="CA8" s="1070"/>
      <c r="CB8" s="1070"/>
      <c r="CC8" s="1070"/>
      <c r="CD8" s="1070"/>
      <c r="CE8" s="1070"/>
      <c r="CF8" s="1070"/>
      <c r="CG8" s="1071"/>
      <c r="CH8" s="1044">
        <v>0</v>
      </c>
      <c r="CI8" s="1045"/>
      <c r="CJ8" s="1045"/>
      <c r="CK8" s="1045"/>
      <c r="CL8" s="1046"/>
      <c r="CM8" s="1044">
        <v>179</v>
      </c>
      <c r="CN8" s="1045"/>
      <c r="CO8" s="1045"/>
      <c r="CP8" s="1045"/>
      <c r="CQ8" s="1046"/>
      <c r="CR8" s="1044">
        <v>5</v>
      </c>
      <c r="CS8" s="1045"/>
      <c r="CT8" s="1045"/>
      <c r="CU8" s="1045"/>
      <c r="CV8" s="1046"/>
      <c r="CW8" s="1044" t="s">
        <v>586</v>
      </c>
      <c r="CX8" s="1045"/>
      <c r="CY8" s="1045"/>
      <c r="CZ8" s="1045"/>
      <c r="DA8" s="1046"/>
      <c r="DB8" s="1044" t="s">
        <v>586</v>
      </c>
      <c r="DC8" s="1045"/>
      <c r="DD8" s="1045"/>
      <c r="DE8" s="1045"/>
      <c r="DF8" s="1046"/>
      <c r="DG8" s="1044" t="s">
        <v>586</v>
      </c>
      <c r="DH8" s="1045"/>
      <c r="DI8" s="1045"/>
      <c r="DJ8" s="1045"/>
      <c r="DK8" s="1046"/>
      <c r="DL8" s="1044" t="s">
        <v>586</v>
      </c>
      <c r="DM8" s="1045"/>
      <c r="DN8" s="1045"/>
      <c r="DO8" s="1045"/>
      <c r="DP8" s="1046"/>
      <c r="DQ8" s="1044" t="s">
        <v>586</v>
      </c>
      <c r="DR8" s="1045"/>
      <c r="DS8" s="1045"/>
      <c r="DT8" s="1045"/>
      <c r="DU8" s="1046"/>
      <c r="DV8" s="1047"/>
      <c r="DW8" s="1048"/>
      <c r="DX8" s="1048"/>
      <c r="DY8" s="1048"/>
      <c r="DZ8" s="1049"/>
      <c r="EA8" s="255"/>
    </row>
    <row r="9" spans="1:131" s="256" customFormat="1" ht="26.25" customHeight="1">
      <c r="A9" s="262">
        <v>3</v>
      </c>
      <c r="B9" s="1092" t="s">
        <v>387</v>
      </c>
      <c r="C9" s="1093"/>
      <c r="D9" s="1093"/>
      <c r="E9" s="1093"/>
      <c r="F9" s="1093"/>
      <c r="G9" s="1093"/>
      <c r="H9" s="1093"/>
      <c r="I9" s="1093"/>
      <c r="J9" s="1093"/>
      <c r="K9" s="1093"/>
      <c r="L9" s="1093"/>
      <c r="M9" s="1093"/>
      <c r="N9" s="1093"/>
      <c r="O9" s="1093"/>
      <c r="P9" s="1094"/>
      <c r="Q9" s="1098">
        <v>454</v>
      </c>
      <c r="R9" s="1099"/>
      <c r="S9" s="1099"/>
      <c r="T9" s="1099"/>
      <c r="U9" s="1099"/>
      <c r="V9" s="1099">
        <v>454</v>
      </c>
      <c r="W9" s="1099"/>
      <c r="X9" s="1099"/>
      <c r="Y9" s="1099"/>
      <c r="Z9" s="1099"/>
      <c r="AA9" s="1099" t="s">
        <v>574</v>
      </c>
      <c r="AB9" s="1099"/>
      <c r="AC9" s="1099"/>
      <c r="AD9" s="1099"/>
      <c r="AE9" s="1100"/>
      <c r="AF9" s="1074" t="s">
        <v>231</v>
      </c>
      <c r="AG9" s="1075"/>
      <c r="AH9" s="1075"/>
      <c r="AI9" s="1075"/>
      <c r="AJ9" s="1076"/>
      <c r="AK9" s="1141" t="s">
        <v>574</v>
      </c>
      <c r="AL9" s="1142"/>
      <c r="AM9" s="1142"/>
      <c r="AN9" s="1142"/>
      <c r="AO9" s="1142"/>
      <c r="AP9" s="1142">
        <v>2683</v>
      </c>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t="s">
        <v>587</v>
      </c>
      <c r="BS9" s="1069" t="s">
        <v>585</v>
      </c>
      <c r="BT9" s="1070"/>
      <c r="BU9" s="1070"/>
      <c r="BV9" s="1070"/>
      <c r="BW9" s="1070"/>
      <c r="BX9" s="1070"/>
      <c r="BY9" s="1070"/>
      <c r="BZ9" s="1070"/>
      <c r="CA9" s="1070"/>
      <c r="CB9" s="1070"/>
      <c r="CC9" s="1070"/>
      <c r="CD9" s="1070"/>
      <c r="CE9" s="1070"/>
      <c r="CF9" s="1070"/>
      <c r="CG9" s="1071"/>
      <c r="CH9" s="1044">
        <v>-119</v>
      </c>
      <c r="CI9" s="1045"/>
      <c r="CJ9" s="1045"/>
      <c r="CK9" s="1045"/>
      <c r="CL9" s="1046"/>
      <c r="CM9" s="1044">
        <v>2361</v>
      </c>
      <c r="CN9" s="1045"/>
      <c r="CO9" s="1045"/>
      <c r="CP9" s="1045"/>
      <c r="CQ9" s="1046"/>
      <c r="CR9" s="1044">
        <v>295</v>
      </c>
      <c r="CS9" s="1045"/>
      <c r="CT9" s="1045"/>
      <c r="CU9" s="1045"/>
      <c r="CV9" s="1046"/>
      <c r="CW9" s="1044">
        <v>375</v>
      </c>
      <c r="CX9" s="1045"/>
      <c r="CY9" s="1045"/>
      <c r="CZ9" s="1045"/>
      <c r="DA9" s="1046"/>
      <c r="DB9" s="1044">
        <v>2683</v>
      </c>
      <c r="DC9" s="1045"/>
      <c r="DD9" s="1045"/>
      <c r="DE9" s="1045"/>
      <c r="DF9" s="1046"/>
      <c r="DG9" s="1044" t="s">
        <v>586</v>
      </c>
      <c r="DH9" s="1045"/>
      <c r="DI9" s="1045"/>
      <c r="DJ9" s="1045"/>
      <c r="DK9" s="1046"/>
      <c r="DL9" s="1044" t="s">
        <v>586</v>
      </c>
      <c r="DM9" s="1045"/>
      <c r="DN9" s="1045"/>
      <c r="DO9" s="1045"/>
      <c r="DP9" s="1046"/>
      <c r="DQ9" s="1044" t="s">
        <v>586</v>
      </c>
      <c r="DR9" s="1045"/>
      <c r="DS9" s="1045"/>
      <c r="DT9" s="1045"/>
      <c r="DU9" s="1046"/>
      <c r="DV9" s="1047"/>
      <c r="DW9" s="1048"/>
      <c r="DX9" s="1048"/>
      <c r="DY9" s="1048"/>
      <c r="DZ9" s="1049"/>
      <c r="EA9" s="255"/>
    </row>
    <row r="10" spans="1:131" s="256" customFormat="1" ht="26.25" customHeight="1">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388</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c r="A23" s="265" t="s">
        <v>389</v>
      </c>
      <c r="B23" s="999" t="s">
        <v>390</v>
      </c>
      <c r="C23" s="1000"/>
      <c r="D23" s="1000"/>
      <c r="E23" s="1000"/>
      <c r="F23" s="1000"/>
      <c r="G23" s="1000"/>
      <c r="H23" s="1000"/>
      <c r="I23" s="1000"/>
      <c r="J23" s="1000"/>
      <c r="K23" s="1000"/>
      <c r="L23" s="1000"/>
      <c r="M23" s="1000"/>
      <c r="N23" s="1000"/>
      <c r="O23" s="1000"/>
      <c r="P23" s="1001"/>
      <c r="Q23" s="1123">
        <v>21172</v>
      </c>
      <c r="R23" s="1124"/>
      <c r="S23" s="1124"/>
      <c r="T23" s="1124"/>
      <c r="U23" s="1124"/>
      <c r="V23" s="1124">
        <v>20371</v>
      </c>
      <c r="W23" s="1124"/>
      <c r="X23" s="1124"/>
      <c r="Y23" s="1124"/>
      <c r="Z23" s="1124"/>
      <c r="AA23" s="1124">
        <v>801</v>
      </c>
      <c r="AB23" s="1124"/>
      <c r="AC23" s="1124"/>
      <c r="AD23" s="1124"/>
      <c r="AE23" s="1125"/>
      <c r="AF23" s="1126">
        <v>761</v>
      </c>
      <c r="AG23" s="1124"/>
      <c r="AH23" s="1124"/>
      <c r="AI23" s="1124"/>
      <c r="AJ23" s="1127"/>
      <c r="AK23" s="1128"/>
      <c r="AL23" s="1129"/>
      <c r="AM23" s="1129"/>
      <c r="AN23" s="1129"/>
      <c r="AO23" s="1129"/>
      <c r="AP23" s="1124">
        <v>17323</v>
      </c>
      <c r="AQ23" s="1124"/>
      <c r="AR23" s="1124"/>
      <c r="AS23" s="1124"/>
      <c r="AT23" s="1124"/>
      <c r="AU23" s="1130"/>
      <c r="AV23" s="1130"/>
      <c r="AW23" s="1130"/>
      <c r="AX23" s="1130"/>
      <c r="AY23" s="1131"/>
      <c r="AZ23" s="1120" t="s">
        <v>231</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c r="A24" s="1119" t="s">
        <v>391</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c r="A25" s="1118" t="s">
        <v>392</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c r="A26" s="1050" t="s">
        <v>368</v>
      </c>
      <c r="B26" s="1051"/>
      <c r="C26" s="1051"/>
      <c r="D26" s="1051"/>
      <c r="E26" s="1051"/>
      <c r="F26" s="1051"/>
      <c r="G26" s="1051"/>
      <c r="H26" s="1051"/>
      <c r="I26" s="1051"/>
      <c r="J26" s="1051"/>
      <c r="K26" s="1051"/>
      <c r="L26" s="1051"/>
      <c r="M26" s="1051"/>
      <c r="N26" s="1051"/>
      <c r="O26" s="1051"/>
      <c r="P26" s="1052"/>
      <c r="Q26" s="1056" t="s">
        <v>393</v>
      </c>
      <c r="R26" s="1057"/>
      <c r="S26" s="1057"/>
      <c r="T26" s="1057"/>
      <c r="U26" s="1058"/>
      <c r="V26" s="1056" t="s">
        <v>394</v>
      </c>
      <c r="W26" s="1057"/>
      <c r="X26" s="1057"/>
      <c r="Y26" s="1057"/>
      <c r="Z26" s="1058"/>
      <c r="AA26" s="1056" t="s">
        <v>395</v>
      </c>
      <c r="AB26" s="1057"/>
      <c r="AC26" s="1057"/>
      <c r="AD26" s="1057"/>
      <c r="AE26" s="1057"/>
      <c r="AF26" s="1114" t="s">
        <v>396</v>
      </c>
      <c r="AG26" s="1063"/>
      <c r="AH26" s="1063"/>
      <c r="AI26" s="1063"/>
      <c r="AJ26" s="1115"/>
      <c r="AK26" s="1057" t="s">
        <v>397</v>
      </c>
      <c r="AL26" s="1057"/>
      <c r="AM26" s="1057"/>
      <c r="AN26" s="1057"/>
      <c r="AO26" s="1058"/>
      <c r="AP26" s="1056" t="s">
        <v>398</v>
      </c>
      <c r="AQ26" s="1057"/>
      <c r="AR26" s="1057"/>
      <c r="AS26" s="1057"/>
      <c r="AT26" s="1058"/>
      <c r="AU26" s="1056" t="s">
        <v>399</v>
      </c>
      <c r="AV26" s="1057"/>
      <c r="AW26" s="1057"/>
      <c r="AX26" s="1057"/>
      <c r="AY26" s="1058"/>
      <c r="AZ26" s="1056" t="s">
        <v>400</v>
      </c>
      <c r="BA26" s="1057"/>
      <c r="BB26" s="1057"/>
      <c r="BC26" s="1057"/>
      <c r="BD26" s="1058"/>
      <c r="BE26" s="1056" t="s">
        <v>375</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c r="A28" s="267">
        <v>1</v>
      </c>
      <c r="B28" s="1105" t="s">
        <v>401</v>
      </c>
      <c r="C28" s="1106"/>
      <c r="D28" s="1106"/>
      <c r="E28" s="1106"/>
      <c r="F28" s="1106"/>
      <c r="G28" s="1106"/>
      <c r="H28" s="1106"/>
      <c r="I28" s="1106"/>
      <c r="J28" s="1106"/>
      <c r="K28" s="1106"/>
      <c r="L28" s="1106"/>
      <c r="M28" s="1106"/>
      <c r="N28" s="1106"/>
      <c r="O28" s="1106"/>
      <c r="P28" s="1107"/>
      <c r="Q28" s="1108">
        <v>5464</v>
      </c>
      <c r="R28" s="1109"/>
      <c r="S28" s="1109"/>
      <c r="T28" s="1109"/>
      <c r="U28" s="1109"/>
      <c r="V28" s="1109">
        <v>5453</v>
      </c>
      <c r="W28" s="1109"/>
      <c r="X28" s="1109"/>
      <c r="Y28" s="1109"/>
      <c r="Z28" s="1109"/>
      <c r="AA28" s="1109">
        <v>11</v>
      </c>
      <c r="AB28" s="1109"/>
      <c r="AC28" s="1109"/>
      <c r="AD28" s="1109"/>
      <c r="AE28" s="1110"/>
      <c r="AF28" s="1111">
        <v>11</v>
      </c>
      <c r="AG28" s="1109"/>
      <c r="AH28" s="1109"/>
      <c r="AI28" s="1109"/>
      <c r="AJ28" s="1112"/>
      <c r="AK28" s="1113">
        <v>459</v>
      </c>
      <c r="AL28" s="1101"/>
      <c r="AM28" s="1101"/>
      <c r="AN28" s="1101"/>
      <c r="AO28" s="1101"/>
      <c r="AP28" s="1101" t="s">
        <v>574</v>
      </c>
      <c r="AQ28" s="1101"/>
      <c r="AR28" s="1101"/>
      <c r="AS28" s="1101"/>
      <c r="AT28" s="1101"/>
      <c r="AU28" s="1101" t="s">
        <v>574</v>
      </c>
      <c r="AV28" s="1101"/>
      <c r="AW28" s="1101"/>
      <c r="AX28" s="1101"/>
      <c r="AY28" s="1101"/>
      <c r="AZ28" s="1102"/>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c r="A29" s="267">
        <v>2</v>
      </c>
      <c r="B29" s="1092" t="s">
        <v>402</v>
      </c>
      <c r="C29" s="1093"/>
      <c r="D29" s="1093"/>
      <c r="E29" s="1093"/>
      <c r="F29" s="1093"/>
      <c r="G29" s="1093"/>
      <c r="H29" s="1093"/>
      <c r="I29" s="1093"/>
      <c r="J29" s="1093"/>
      <c r="K29" s="1093"/>
      <c r="L29" s="1093"/>
      <c r="M29" s="1093"/>
      <c r="N29" s="1093"/>
      <c r="O29" s="1093"/>
      <c r="P29" s="1094"/>
      <c r="Q29" s="1098">
        <v>4178</v>
      </c>
      <c r="R29" s="1099"/>
      <c r="S29" s="1099"/>
      <c r="T29" s="1099"/>
      <c r="U29" s="1099"/>
      <c r="V29" s="1099">
        <v>3952</v>
      </c>
      <c r="W29" s="1099"/>
      <c r="X29" s="1099"/>
      <c r="Y29" s="1099"/>
      <c r="Z29" s="1099"/>
      <c r="AA29" s="1099">
        <v>227</v>
      </c>
      <c r="AB29" s="1099"/>
      <c r="AC29" s="1099"/>
      <c r="AD29" s="1099"/>
      <c r="AE29" s="1100"/>
      <c r="AF29" s="1074">
        <v>227</v>
      </c>
      <c r="AG29" s="1075"/>
      <c r="AH29" s="1075"/>
      <c r="AI29" s="1075"/>
      <c r="AJ29" s="1076"/>
      <c r="AK29" s="1035">
        <v>597</v>
      </c>
      <c r="AL29" s="1026"/>
      <c r="AM29" s="1026"/>
      <c r="AN29" s="1026"/>
      <c r="AO29" s="1026"/>
      <c r="AP29" s="1026" t="s">
        <v>574</v>
      </c>
      <c r="AQ29" s="1026"/>
      <c r="AR29" s="1026"/>
      <c r="AS29" s="1026"/>
      <c r="AT29" s="1026"/>
      <c r="AU29" s="1026" t="s">
        <v>574</v>
      </c>
      <c r="AV29" s="1026"/>
      <c r="AW29" s="1026"/>
      <c r="AX29" s="1026"/>
      <c r="AY29" s="1026"/>
      <c r="AZ29" s="1097"/>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c r="A30" s="267">
        <v>3</v>
      </c>
      <c r="B30" s="1092" t="s">
        <v>403</v>
      </c>
      <c r="C30" s="1093"/>
      <c r="D30" s="1093"/>
      <c r="E30" s="1093"/>
      <c r="F30" s="1093"/>
      <c r="G30" s="1093"/>
      <c r="H30" s="1093"/>
      <c r="I30" s="1093"/>
      <c r="J30" s="1093"/>
      <c r="K30" s="1093"/>
      <c r="L30" s="1093"/>
      <c r="M30" s="1093"/>
      <c r="N30" s="1093"/>
      <c r="O30" s="1093"/>
      <c r="P30" s="1094"/>
      <c r="Q30" s="1098">
        <v>38</v>
      </c>
      <c r="R30" s="1099"/>
      <c r="S30" s="1099"/>
      <c r="T30" s="1099"/>
      <c r="U30" s="1099"/>
      <c r="V30" s="1099">
        <v>35</v>
      </c>
      <c r="W30" s="1099"/>
      <c r="X30" s="1099"/>
      <c r="Y30" s="1099"/>
      <c r="Z30" s="1099"/>
      <c r="AA30" s="1099">
        <v>3</v>
      </c>
      <c r="AB30" s="1099"/>
      <c r="AC30" s="1099"/>
      <c r="AD30" s="1099"/>
      <c r="AE30" s="1100"/>
      <c r="AF30" s="1074">
        <v>3</v>
      </c>
      <c r="AG30" s="1075"/>
      <c r="AH30" s="1075"/>
      <c r="AI30" s="1075"/>
      <c r="AJ30" s="1076"/>
      <c r="AK30" s="1035">
        <v>12</v>
      </c>
      <c r="AL30" s="1026"/>
      <c r="AM30" s="1026"/>
      <c r="AN30" s="1026"/>
      <c r="AO30" s="1026"/>
      <c r="AP30" s="1026" t="s">
        <v>574</v>
      </c>
      <c r="AQ30" s="1026"/>
      <c r="AR30" s="1026"/>
      <c r="AS30" s="1026"/>
      <c r="AT30" s="1026"/>
      <c r="AU30" s="1026" t="s">
        <v>574</v>
      </c>
      <c r="AV30" s="1026"/>
      <c r="AW30" s="1026"/>
      <c r="AX30" s="1026"/>
      <c r="AY30" s="1026"/>
      <c r="AZ30" s="1097"/>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c r="A31" s="267">
        <v>4</v>
      </c>
      <c r="B31" s="1092" t="s">
        <v>404</v>
      </c>
      <c r="C31" s="1093"/>
      <c r="D31" s="1093"/>
      <c r="E31" s="1093"/>
      <c r="F31" s="1093"/>
      <c r="G31" s="1093"/>
      <c r="H31" s="1093"/>
      <c r="I31" s="1093"/>
      <c r="J31" s="1093"/>
      <c r="K31" s="1093"/>
      <c r="L31" s="1093"/>
      <c r="M31" s="1093"/>
      <c r="N31" s="1093"/>
      <c r="O31" s="1093"/>
      <c r="P31" s="1094"/>
      <c r="Q31" s="1098">
        <v>696</v>
      </c>
      <c r="R31" s="1099"/>
      <c r="S31" s="1099"/>
      <c r="T31" s="1099"/>
      <c r="U31" s="1099"/>
      <c r="V31" s="1099">
        <v>693</v>
      </c>
      <c r="W31" s="1099"/>
      <c r="X31" s="1099"/>
      <c r="Y31" s="1099"/>
      <c r="Z31" s="1099"/>
      <c r="AA31" s="1099">
        <v>3</v>
      </c>
      <c r="AB31" s="1099"/>
      <c r="AC31" s="1099"/>
      <c r="AD31" s="1099"/>
      <c r="AE31" s="1100"/>
      <c r="AF31" s="1074">
        <v>3</v>
      </c>
      <c r="AG31" s="1075"/>
      <c r="AH31" s="1075"/>
      <c r="AI31" s="1075"/>
      <c r="AJ31" s="1076"/>
      <c r="AK31" s="1035">
        <v>185</v>
      </c>
      <c r="AL31" s="1026"/>
      <c r="AM31" s="1026"/>
      <c r="AN31" s="1026"/>
      <c r="AO31" s="1026"/>
      <c r="AP31" s="1026" t="s">
        <v>574</v>
      </c>
      <c r="AQ31" s="1026"/>
      <c r="AR31" s="1026"/>
      <c r="AS31" s="1026"/>
      <c r="AT31" s="1026"/>
      <c r="AU31" s="1026" t="s">
        <v>574</v>
      </c>
      <c r="AV31" s="1026"/>
      <c r="AW31" s="1026"/>
      <c r="AX31" s="1026"/>
      <c r="AY31" s="1026"/>
      <c r="AZ31" s="1097"/>
      <c r="BA31" s="1097"/>
      <c r="BB31" s="1097"/>
      <c r="BC31" s="1097"/>
      <c r="BD31" s="1097"/>
      <c r="BE31" s="1087"/>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c r="A32" s="267">
        <v>5</v>
      </c>
      <c r="B32" s="1092" t="s">
        <v>594</v>
      </c>
      <c r="C32" s="1093"/>
      <c r="D32" s="1093"/>
      <c r="E32" s="1093"/>
      <c r="F32" s="1093"/>
      <c r="G32" s="1093"/>
      <c r="H32" s="1093"/>
      <c r="I32" s="1093"/>
      <c r="J32" s="1093"/>
      <c r="K32" s="1093"/>
      <c r="L32" s="1093"/>
      <c r="M32" s="1093"/>
      <c r="N32" s="1093"/>
      <c r="O32" s="1093"/>
      <c r="P32" s="1094"/>
      <c r="Q32" s="1098">
        <v>800</v>
      </c>
      <c r="R32" s="1099"/>
      <c r="S32" s="1099"/>
      <c r="T32" s="1099"/>
      <c r="U32" s="1099"/>
      <c r="V32" s="1099">
        <v>699</v>
      </c>
      <c r="W32" s="1099"/>
      <c r="X32" s="1099"/>
      <c r="Y32" s="1099"/>
      <c r="Z32" s="1099"/>
      <c r="AA32" s="1099">
        <v>101</v>
      </c>
      <c r="AB32" s="1099"/>
      <c r="AC32" s="1099"/>
      <c r="AD32" s="1099"/>
      <c r="AE32" s="1100"/>
      <c r="AF32" s="1074">
        <v>1944</v>
      </c>
      <c r="AG32" s="1075"/>
      <c r="AH32" s="1075"/>
      <c r="AI32" s="1075"/>
      <c r="AJ32" s="1076"/>
      <c r="AK32" s="1035">
        <v>2</v>
      </c>
      <c r="AL32" s="1026"/>
      <c r="AM32" s="1026"/>
      <c r="AN32" s="1026"/>
      <c r="AO32" s="1026"/>
      <c r="AP32" s="1026">
        <v>277</v>
      </c>
      <c r="AQ32" s="1026"/>
      <c r="AR32" s="1026"/>
      <c r="AS32" s="1026"/>
      <c r="AT32" s="1026"/>
      <c r="AU32" s="1026">
        <v>1</v>
      </c>
      <c r="AV32" s="1026"/>
      <c r="AW32" s="1026"/>
      <c r="AX32" s="1026"/>
      <c r="AY32" s="1026"/>
      <c r="AZ32" s="1097"/>
      <c r="BA32" s="1097"/>
      <c r="BB32" s="1097"/>
      <c r="BC32" s="1097"/>
      <c r="BD32" s="1097"/>
      <c r="BE32" s="1087" t="s">
        <v>405</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c r="A33" s="267">
        <v>6</v>
      </c>
      <c r="B33" s="1092" t="s">
        <v>595</v>
      </c>
      <c r="C33" s="1093"/>
      <c r="D33" s="1093"/>
      <c r="E33" s="1093"/>
      <c r="F33" s="1093"/>
      <c r="G33" s="1093"/>
      <c r="H33" s="1093"/>
      <c r="I33" s="1093"/>
      <c r="J33" s="1093"/>
      <c r="K33" s="1093"/>
      <c r="L33" s="1093"/>
      <c r="M33" s="1093"/>
      <c r="N33" s="1093"/>
      <c r="O33" s="1093"/>
      <c r="P33" s="1094"/>
      <c r="Q33" s="1098">
        <v>921</v>
      </c>
      <c r="R33" s="1099"/>
      <c r="S33" s="1099"/>
      <c r="T33" s="1099"/>
      <c r="U33" s="1099"/>
      <c r="V33" s="1099">
        <v>823</v>
      </c>
      <c r="W33" s="1099"/>
      <c r="X33" s="1099"/>
      <c r="Y33" s="1099"/>
      <c r="Z33" s="1099"/>
      <c r="AA33" s="1099">
        <v>98</v>
      </c>
      <c r="AB33" s="1099"/>
      <c r="AC33" s="1099"/>
      <c r="AD33" s="1099"/>
      <c r="AE33" s="1100"/>
      <c r="AF33" s="1074">
        <v>56</v>
      </c>
      <c r="AG33" s="1075"/>
      <c r="AH33" s="1075"/>
      <c r="AI33" s="1075"/>
      <c r="AJ33" s="1076"/>
      <c r="AK33" s="1035">
        <v>541</v>
      </c>
      <c r="AL33" s="1026"/>
      <c r="AM33" s="1026"/>
      <c r="AN33" s="1026"/>
      <c r="AO33" s="1026"/>
      <c r="AP33" s="1026">
        <v>6654</v>
      </c>
      <c r="AQ33" s="1026"/>
      <c r="AR33" s="1026"/>
      <c r="AS33" s="1026"/>
      <c r="AT33" s="1026"/>
      <c r="AU33" s="1026">
        <v>5569</v>
      </c>
      <c r="AV33" s="1026"/>
      <c r="AW33" s="1026"/>
      <c r="AX33" s="1026"/>
      <c r="AY33" s="1026"/>
      <c r="AZ33" s="1097"/>
      <c r="BA33" s="1097"/>
      <c r="BB33" s="1097"/>
      <c r="BC33" s="1097"/>
      <c r="BD33" s="1097"/>
      <c r="BE33" s="1087" t="s">
        <v>405</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406</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c r="A63" s="265" t="s">
        <v>389</v>
      </c>
      <c r="B63" s="999" t="s">
        <v>407</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2243</v>
      </c>
      <c r="AG63" s="1014"/>
      <c r="AH63" s="1014"/>
      <c r="AI63" s="1014"/>
      <c r="AJ63" s="1085"/>
      <c r="AK63" s="1086"/>
      <c r="AL63" s="1018"/>
      <c r="AM63" s="1018"/>
      <c r="AN63" s="1018"/>
      <c r="AO63" s="1018"/>
      <c r="AP63" s="1014">
        <v>6931</v>
      </c>
      <c r="AQ63" s="1014"/>
      <c r="AR63" s="1014"/>
      <c r="AS63" s="1014"/>
      <c r="AT63" s="1014"/>
      <c r="AU63" s="1014">
        <v>5570</v>
      </c>
      <c r="AV63" s="1014"/>
      <c r="AW63" s="1014"/>
      <c r="AX63" s="1014"/>
      <c r="AY63" s="1014"/>
      <c r="AZ63" s="1080"/>
      <c r="BA63" s="1080"/>
      <c r="BB63" s="1080"/>
      <c r="BC63" s="1080"/>
      <c r="BD63" s="1080"/>
      <c r="BE63" s="1015"/>
      <c r="BF63" s="1015"/>
      <c r="BG63" s="1015"/>
      <c r="BH63" s="1015"/>
      <c r="BI63" s="1016"/>
      <c r="BJ63" s="1081" t="s">
        <v>231</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c r="A65" s="253" t="s">
        <v>408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c r="A66" s="1050" t="s">
        <v>409</v>
      </c>
      <c r="B66" s="1051"/>
      <c r="C66" s="1051"/>
      <c r="D66" s="1051"/>
      <c r="E66" s="1051"/>
      <c r="F66" s="1051"/>
      <c r="G66" s="1051"/>
      <c r="H66" s="1051"/>
      <c r="I66" s="1051"/>
      <c r="J66" s="1051"/>
      <c r="K66" s="1051"/>
      <c r="L66" s="1051"/>
      <c r="M66" s="1051"/>
      <c r="N66" s="1051"/>
      <c r="O66" s="1051"/>
      <c r="P66" s="1052"/>
      <c r="Q66" s="1056" t="s">
        <v>393</v>
      </c>
      <c r="R66" s="1057"/>
      <c r="S66" s="1057"/>
      <c r="T66" s="1057"/>
      <c r="U66" s="1058"/>
      <c r="V66" s="1056" t="s">
        <v>394</v>
      </c>
      <c r="W66" s="1057"/>
      <c r="X66" s="1057"/>
      <c r="Y66" s="1057"/>
      <c r="Z66" s="1058"/>
      <c r="AA66" s="1056" t="s">
        <v>395</v>
      </c>
      <c r="AB66" s="1057"/>
      <c r="AC66" s="1057"/>
      <c r="AD66" s="1057"/>
      <c r="AE66" s="1058"/>
      <c r="AF66" s="1062" t="s">
        <v>396</v>
      </c>
      <c r="AG66" s="1063"/>
      <c r="AH66" s="1063"/>
      <c r="AI66" s="1063"/>
      <c r="AJ66" s="1064"/>
      <c r="AK66" s="1056" t="s">
        <v>397</v>
      </c>
      <c r="AL66" s="1051"/>
      <c r="AM66" s="1051"/>
      <c r="AN66" s="1051"/>
      <c r="AO66" s="1052"/>
      <c r="AP66" s="1056" t="s">
        <v>398</v>
      </c>
      <c r="AQ66" s="1057"/>
      <c r="AR66" s="1057"/>
      <c r="AS66" s="1057"/>
      <c r="AT66" s="1058"/>
      <c r="AU66" s="1056" t="s">
        <v>410</v>
      </c>
      <c r="AV66" s="1057"/>
      <c r="AW66" s="1057"/>
      <c r="AX66" s="1057"/>
      <c r="AY66" s="1058"/>
      <c r="AZ66" s="1056" t="s">
        <v>375</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c r="A68" s="259">
        <v>1</v>
      </c>
      <c r="B68" s="1040" t="s">
        <v>575</v>
      </c>
      <c r="C68" s="1041"/>
      <c r="D68" s="1041"/>
      <c r="E68" s="1041"/>
      <c r="F68" s="1041"/>
      <c r="G68" s="1041"/>
      <c r="H68" s="1041"/>
      <c r="I68" s="1041"/>
      <c r="J68" s="1041"/>
      <c r="K68" s="1041"/>
      <c r="L68" s="1041"/>
      <c r="M68" s="1041"/>
      <c r="N68" s="1041"/>
      <c r="O68" s="1041"/>
      <c r="P68" s="1042"/>
      <c r="Q68" s="1043">
        <v>1670</v>
      </c>
      <c r="R68" s="1037"/>
      <c r="S68" s="1037"/>
      <c r="T68" s="1037"/>
      <c r="U68" s="1037"/>
      <c r="V68" s="1037">
        <v>1550</v>
      </c>
      <c r="W68" s="1037"/>
      <c r="X68" s="1037"/>
      <c r="Y68" s="1037"/>
      <c r="Z68" s="1037"/>
      <c r="AA68" s="1037">
        <v>120</v>
      </c>
      <c r="AB68" s="1037"/>
      <c r="AC68" s="1037"/>
      <c r="AD68" s="1037"/>
      <c r="AE68" s="1037"/>
      <c r="AF68" s="1037">
        <v>120</v>
      </c>
      <c r="AG68" s="1037"/>
      <c r="AH68" s="1037"/>
      <c r="AI68" s="1037"/>
      <c r="AJ68" s="1037"/>
      <c r="AK68" s="1037">
        <v>135</v>
      </c>
      <c r="AL68" s="1037"/>
      <c r="AM68" s="1037"/>
      <c r="AN68" s="1037"/>
      <c r="AO68" s="1037"/>
      <c r="AP68" s="1037">
        <v>1048</v>
      </c>
      <c r="AQ68" s="1037"/>
      <c r="AR68" s="1037"/>
      <c r="AS68" s="1037"/>
      <c r="AT68" s="1037"/>
      <c r="AU68" s="1037">
        <v>576</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c r="A69" s="262">
        <v>2</v>
      </c>
      <c r="B69" s="1029" t="s">
        <v>576</v>
      </c>
      <c r="C69" s="1030"/>
      <c r="D69" s="1030"/>
      <c r="E69" s="1030"/>
      <c r="F69" s="1030"/>
      <c r="G69" s="1030"/>
      <c r="H69" s="1030"/>
      <c r="I69" s="1030"/>
      <c r="J69" s="1030"/>
      <c r="K69" s="1030"/>
      <c r="L69" s="1030"/>
      <c r="M69" s="1030"/>
      <c r="N69" s="1030"/>
      <c r="O69" s="1030"/>
      <c r="P69" s="1031"/>
      <c r="Q69" s="1032">
        <v>3854</v>
      </c>
      <c r="R69" s="1026"/>
      <c r="S69" s="1026"/>
      <c r="T69" s="1026"/>
      <c r="U69" s="1026"/>
      <c r="V69" s="1026">
        <v>3385</v>
      </c>
      <c r="W69" s="1026"/>
      <c r="X69" s="1026"/>
      <c r="Y69" s="1026"/>
      <c r="Z69" s="1026"/>
      <c r="AA69" s="1026">
        <v>469</v>
      </c>
      <c r="AB69" s="1026"/>
      <c r="AC69" s="1026"/>
      <c r="AD69" s="1026"/>
      <c r="AE69" s="1026"/>
      <c r="AF69" s="1026">
        <v>2410</v>
      </c>
      <c r="AG69" s="1026"/>
      <c r="AH69" s="1026"/>
      <c r="AI69" s="1026"/>
      <c r="AJ69" s="1026"/>
      <c r="AK69" s="1026" t="s">
        <v>581</v>
      </c>
      <c r="AL69" s="1026"/>
      <c r="AM69" s="1026"/>
      <c r="AN69" s="1026"/>
      <c r="AO69" s="1026"/>
      <c r="AP69" s="1026">
        <v>7935</v>
      </c>
      <c r="AQ69" s="1026"/>
      <c r="AR69" s="1026"/>
      <c r="AS69" s="1026"/>
      <c r="AT69" s="1026"/>
      <c r="AU69" s="1026" t="s">
        <v>581</v>
      </c>
      <c r="AV69" s="1026"/>
      <c r="AW69" s="1026"/>
      <c r="AX69" s="1026"/>
      <c r="AY69" s="1026"/>
      <c r="AZ69" s="1027" t="s">
        <v>582</v>
      </c>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c r="A70" s="262">
        <v>3</v>
      </c>
      <c r="B70" s="1029" t="s">
        <v>577</v>
      </c>
      <c r="C70" s="1030"/>
      <c r="D70" s="1030"/>
      <c r="E70" s="1030"/>
      <c r="F70" s="1030"/>
      <c r="G70" s="1030"/>
      <c r="H70" s="1030"/>
      <c r="I70" s="1030"/>
      <c r="J70" s="1030"/>
      <c r="K70" s="1030"/>
      <c r="L70" s="1030"/>
      <c r="M70" s="1030"/>
      <c r="N70" s="1030"/>
      <c r="O70" s="1030"/>
      <c r="P70" s="1031"/>
      <c r="Q70" s="1032">
        <v>63</v>
      </c>
      <c r="R70" s="1026"/>
      <c r="S70" s="1026"/>
      <c r="T70" s="1026"/>
      <c r="U70" s="1026"/>
      <c r="V70" s="1026">
        <v>63</v>
      </c>
      <c r="W70" s="1026"/>
      <c r="X70" s="1026"/>
      <c r="Y70" s="1026"/>
      <c r="Z70" s="1026"/>
      <c r="AA70" s="1026">
        <v>0</v>
      </c>
      <c r="AB70" s="1026"/>
      <c r="AC70" s="1026"/>
      <c r="AD70" s="1026"/>
      <c r="AE70" s="1026"/>
      <c r="AF70" s="1026">
        <v>0</v>
      </c>
      <c r="AG70" s="1026"/>
      <c r="AH70" s="1026"/>
      <c r="AI70" s="1026"/>
      <c r="AJ70" s="1026"/>
      <c r="AK70" s="1026">
        <v>3</v>
      </c>
      <c r="AL70" s="1026"/>
      <c r="AM70" s="1026"/>
      <c r="AN70" s="1026"/>
      <c r="AO70" s="1026"/>
      <c r="AP70" s="1026" t="s">
        <v>581</v>
      </c>
      <c r="AQ70" s="1026"/>
      <c r="AR70" s="1026"/>
      <c r="AS70" s="1026"/>
      <c r="AT70" s="1026"/>
      <c r="AU70" s="1026" t="s">
        <v>581</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c r="A71" s="262">
        <v>4</v>
      </c>
      <c r="B71" s="1029" t="s">
        <v>578</v>
      </c>
      <c r="C71" s="1030"/>
      <c r="D71" s="1030"/>
      <c r="E71" s="1030"/>
      <c r="F71" s="1030"/>
      <c r="G71" s="1030"/>
      <c r="H71" s="1030"/>
      <c r="I71" s="1030"/>
      <c r="J71" s="1030"/>
      <c r="K71" s="1030"/>
      <c r="L71" s="1030"/>
      <c r="M71" s="1030"/>
      <c r="N71" s="1030"/>
      <c r="O71" s="1030"/>
      <c r="P71" s="1031"/>
      <c r="Q71" s="1032">
        <v>9</v>
      </c>
      <c r="R71" s="1026"/>
      <c r="S71" s="1026"/>
      <c r="T71" s="1026"/>
      <c r="U71" s="1026"/>
      <c r="V71" s="1026">
        <v>9</v>
      </c>
      <c r="W71" s="1026"/>
      <c r="X71" s="1026"/>
      <c r="Y71" s="1026"/>
      <c r="Z71" s="1026"/>
      <c r="AA71" s="1026">
        <v>0</v>
      </c>
      <c r="AB71" s="1026"/>
      <c r="AC71" s="1026"/>
      <c r="AD71" s="1026"/>
      <c r="AE71" s="1026"/>
      <c r="AF71" s="1026">
        <v>0</v>
      </c>
      <c r="AG71" s="1026"/>
      <c r="AH71" s="1026"/>
      <c r="AI71" s="1026"/>
      <c r="AJ71" s="1026"/>
      <c r="AK71" s="1026">
        <v>0</v>
      </c>
      <c r="AL71" s="1026"/>
      <c r="AM71" s="1026"/>
      <c r="AN71" s="1026"/>
      <c r="AO71" s="1026"/>
      <c r="AP71" s="1026" t="s">
        <v>581</v>
      </c>
      <c r="AQ71" s="1026"/>
      <c r="AR71" s="1026"/>
      <c r="AS71" s="1026"/>
      <c r="AT71" s="1026"/>
      <c r="AU71" s="1026" t="s">
        <v>581</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c r="A72" s="262">
        <v>5</v>
      </c>
      <c r="B72" s="1029" t="s">
        <v>579</v>
      </c>
      <c r="C72" s="1030"/>
      <c r="D72" s="1030"/>
      <c r="E72" s="1030"/>
      <c r="F72" s="1030"/>
      <c r="G72" s="1030"/>
      <c r="H72" s="1030"/>
      <c r="I72" s="1030"/>
      <c r="J72" s="1030"/>
      <c r="K72" s="1030"/>
      <c r="L72" s="1030"/>
      <c r="M72" s="1030"/>
      <c r="N72" s="1030"/>
      <c r="O72" s="1030"/>
      <c r="P72" s="1031"/>
      <c r="Q72" s="1032">
        <v>204</v>
      </c>
      <c r="R72" s="1026"/>
      <c r="S72" s="1026"/>
      <c r="T72" s="1026"/>
      <c r="U72" s="1026"/>
      <c r="V72" s="1026">
        <v>196</v>
      </c>
      <c r="W72" s="1026"/>
      <c r="X72" s="1026"/>
      <c r="Y72" s="1026"/>
      <c r="Z72" s="1026"/>
      <c r="AA72" s="1026">
        <v>9</v>
      </c>
      <c r="AB72" s="1026"/>
      <c r="AC72" s="1026"/>
      <c r="AD72" s="1026"/>
      <c r="AE72" s="1026"/>
      <c r="AF72" s="1026">
        <v>9</v>
      </c>
      <c r="AG72" s="1026"/>
      <c r="AH72" s="1026"/>
      <c r="AI72" s="1026"/>
      <c r="AJ72" s="1026"/>
      <c r="AK72" s="1026" t="s">
        <v>581</v>
      </c>
      <c r="AL72" s="1026"/>
      <c r="AM72" s="1026"/>
      <c r="AN72" s="1026"/>
      <c r="AO72" s="1026"/>
      <c r="AP72" s="1026" t="s">
        <v>581</v>
      </c>
      <c r="AQ72" s="1026"/>
      <c r="AR72" s="1026"/>
      <c r="AS72" s="1026"/>
      <c r="AT72" s="1026"/>
      <c r="AU72" s="1026" t="s">
        <v>581</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c r="A73" s="262">
        <v>6</v>
      </c>
      <c r="B73" s="1029" t="s">
        <v>592</v>
      </c>
      <c r="C73" s="1030"/>
      <c r="D73" s="1030"/>
      <c r="E73" s="1030"/>
      <c r="F73" s="1030"/>
      <c r="G73" s="1030"/>
      <c r="H73" s="1030"/>
      <c r="I73" s="1030"/>
      <c r="J73" s="1030"/>
      <c r="K73" s="1030"/>
      <c r="L73" s="1030"/>
      <c r="M73" s="1030"/>
      <c r="N73" s="1030"/>
      <c r="O73" s="1030"/>
      <c r="P73" s="1031"/>
      <c r="Q73" s="1032">
        <v>65</v>
      </c>
      <c r="R73" s="1026"/>
      <c r="S73" s="1026"/>
      <c r="T73" s="1026"/>
      <c r="U73" s="1026"/>
      <c r="V73" s="1026">
        <v>65</v>
      </c>
      <c r="W73" s="1026"/>
      <c r="X73" s="1026"/>
      <c r="Y73" s="1026"/>
      <c r="Z73" s="1026"/>
      <c r="AA73" s="1026" t="s">
        <v>593</v>
      </c>
      <c r="AB73" s="1026"/>
      <c r="AC73" s="1026"/>
      <c r="AD73" s="1026"/>
      <c r="AE73" s="1026"/>
      <c r="AF73" s="1026" t="s">
        <v>593</v>
      </c>
      <c r="AG73" s="1026"/>
      <c r="AH73" s="1026"/>
      <c r="AI73" s="1026"/>
      <c r="AJ73" s="1026"/>
      <c r="AK73" s="1026" t="s">
        <v>581</v>
      </c>
      <c r="AL73" s="1026"/>
      <c r="AM73" s="1026"/>
      <c r="AN73" s="1026"/>
      <c r="AO73" s="1026"/>
      <c r="AP73" s="1026" t="s">
        <v>581</v>
      </c>
      <c r="AQ73" s="1026"/>
      <c r="AR73" s="1026"/>
      <c r="AS73" s="1026"/>
      <c r="AT73" s="1026"/>
      <c r="AU73" s="1026" t="s">
        <v>581</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c r="A74" s="262">
        <v>7</v>
      </c>
      <c r="B74" s="1029" t="s">
        <v>591</v>
      </c>
      <c r="C74" s="1030"/>
      <c r="D74" s="1030"/>
      <c r="E74" s="1030"/>
      <c r="F74" s="1030"/>
      <c r="G74" s="1030"/>
      <c r="H74" s="1030"/>
      <c r="I74" s="1030"/>
      <c r="J74" s="1030"/>
      <c r="K74" s="1030"/>
      <c r="L74" s="1030"/>
      <c r="M74" s="1030"/>
      <c r="N74" s="1030"/>
      <c r="O74" s="1030"/>
      <c r="P74" s="1031"/>
      <c r="Q74" s="1032">
        <v>92</v>
      </c>
      <c r="R74" s="1026"/>
      <c r="S74" s="1026"/>
      <c r="T74" s="1026"/>
      <c r="U74" s="1026"/>
      <c r="V74" s="1026">
        <v>90</v>
      </c>
      <c r="W74" s="1026"/>
      <c r="X74" s="1026"/>
      <c r="Y74" s="1026"/>
      <c r="Z74" s="1026"/>
      <c r="AA74" s="1026">
        <v>1</v>
      </c>
      <c r="AB74" s="1026"/>
      <c r="AC74" s="1026"/>
      <c r="AD74" s="1026"/>
      <c r="AE74" s="1026"/>
      <c r="AF74" s="1026">
        <v>1</v>
      </c>
      <c r="AG74" s="1026"/>
      <c r="AH74" s="1026"/>
      <c r="AI74" s="1026"/>
      <c r="AJ74" s="1026"/>
      <c r="AK74" s="1026" t="s">
        <v>574</v>
      </c>
      <c r="AL74" s="1026"/>
      <c r="AM74" s="1026"/>
      <c r="AN74" s="1026"/>
      <c r="AO74" s="1026"/>
      <c r="AP74" s="1026" t="s">
        <v>574</v>
      </c>
      <c r="AQ74" s="1026"/>
      <c r="AR74" s="1026"/>
      <c r="AS74" s="1026"/>
      <c r="AT74" s="1026"/>
      <c r="AU74" s="1026" t="s">
        <v>574</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c r="A75" s="262">
        <v>8</v>
      </c>
      <c r="B75" s="1029" t="s">
        <v>580</v>
      </c>
      <c r="C75" s="1030"/>
      <c r="D75" s="1030"/>
      <c r="E75" s="1030"/>
      <c r="F75" s="1030"/>
      <c r="G75" s="1030"/>
      <c r="H75" s="1030"/>
      <c r="I75" s="1030"/>
      <c r="J75" s="1030"/>
      <c r="K75" s="1030"/>
      <c r="L75" s="1030"/>
      <c r="M75" s="1030"/>
      <c r="N75" s="1030"/>
      <c r="O75" s="1030"/>
      <c r="P75" s="1031"/>
      <c r="Q75" s="1032">
        <v>173</v>
      </c>
      <c r="R75" s="1026"/>
      <c r="S75" s="1026"/>
      <c r="T75" s="1026"/>
      <c r="U75" s="1026"/>
      <c r="V75" s="1026">
        <v>151</v>
      </c>
      <c r="W75" s="1026"/>
      <c r="X75" s="1026"/>
      <c r="Y75" s="1026"/>
      <c r="Z75" s="1026"/>
      <c r="AA75" s="1026">
        <v>22</v>
      </c>
      <c r="AB75" s="1026"/>
      <c r="AC75" s="1026"/>
      <c r="AD75" s="1026"/>
      <c r="AE75" s="1026"/>
      <c r="AF75" s="1026">
        <v>22</v>
      </c>
      <c r="AG75" s="1026"/>
      <c r="AH75" s="1026"/>
      <c r="AI75" s="1026"/>
      <c r="AJ75" s="1026"/>
      <c r="AK75" s="1026">
        <v>42</v>
      </c>
      <c r="AL75" s="1026"/>
      <c r="AM75" s="1026"/>
      <c r="AN75" s="1026"/>
      <c r="AO75" s="1026"/>
      <c r="AP75" s="1026" t="s">
        <v>574</v>
      </c>
      <c r="AQ75" s="1026"/>
      <c r="AR75" s="1026"/>
      <c r="AS75" s="1026"/>
      <c r="AT75" s="1026"/>
      <c r="AU75" s="1026" t="s">
        <v>574</v>
      </c>
      <c r="AV75" s="1026"/>
      <c r="AW75" s="1026"/>
      <c r="AX75" s="1026"/>
      <c r="AY75" s="1026"/>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c r="A76" s="262">
        <v>9</v>
      </c>
      <c r="B76" s="1029" t="s">
        <v>590</v>
      </c>
      <c r="C76" s="1030"/>
      <c r="D76" s="1030"/>
      <c r="E76" s="1030"/>
      <c r="F76" s="1030"/>
      <c r="G76" s="1030"/>
      <c r="H76" s="1030"/>
      <c r="I76" s="1030"/>
      <c r="J76" s="1030"/>
      <c r="K76" s="1030"/>
      <c r="L76" s="1030"/>
      <c r="M76" s="1030"/>
      <c r="N76" s="1030"/>
      <c r="O76" s="1030"/>
      <c r="P76" s="1031"/>
      <c r="Q76" s="1033">
        <v>783718</v>
      </c>
      <c r="R76" s="1034"/>
      <c r="S76" s="1034"/>
      <c r="T76" s="1034"/>
      <c r="U76" s="1035"/>
      <c r="V76" s="1036">
        <v>768737</v>
      </c>
      <c r="W76" s="1034"/>
      <c r="X76" s="1034"/>
      <c r="Y76" s="1034"/>
      <c r="Z76" s="1035"/>
      <c r="AA76" s="1036">
        <v>14981</v>
      </c>
      <c r="AB76" s="1034"/>
      <c r="AC76" s="1034"/>
      <c r="AD76" s="1034"/>
      <c r="AE76" s="1035"/>
      <c r="AF76" s="1036">
        <v>14981</v>
      </c>
      <c r="AG76" s="1034"/>
      <c r="AH76" s="1034"/>
      <c r="AI76" s="1034"/>
      <c r="AJ76" s="1035"/>
      <c r="AK76" s="1036">
        <v>4096</v>
      </c>
      <c r="AL76" s="1034"/>
      <c r="AM76" s="1034"/>
      <c r="AN76" s="1034"/>
      <c r="AO76" s="1035"/>
      <c r="AP76" s="1036" t="s">
        <v>574</v>
      </c>
      <c r="AQ76" s="1034"/>
      <c r="AR76" s="1034"/>
      <c r="AS76" s="1034"/>
      <c r="AT76" s="1035"/>
      <c r="AU76" s="1036" t="s">
        <v>574</v>
      </c>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c r="A88" s="265" t="s">
        <v>389</v>
      </c>
      <c r="B88" s="999" t="s">
        <v>411</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17543</v>
      </c>
      <c r="AG88" s="1014"/>
      <c r="AH88" s="1014"/>
      <c r="AI88" s="1014"/>
      <c r="AJ88" s="1014"/>
      <c r="AK88" s="1018"/>
      <c r="AL88" s="1018"/>
      <c r="AM88" s="1018"/>
      <c r="AN88" s="1018"/>
      <c r="AO88" s="1018"/>
      <c r="AP88" s="1014">
        <v>8983</v>
      </c>
      <c r="AQ88" s="1014"/>
      <c r="AR88" s="1014"/>
      <c r="AS88" s="1014"/>
      <c r="AT88" s="1014"/>
      <c r="AU88" s="1014">
        <v>576</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999" t="s">
        <v>412</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330</v>
      </c>
      <c r="CS102" s="1006"/>
      <c r="CT102" s="1006"/>
      <c r="CU102" s="1006"/>
      <c r="CV102" s="1007"/>
      <c r="CW102" s="1005">
        <v>375</v>
      </c>
      <c r="CX102" s="1006"/>
      <c r="CY102" s="1006"/>
      <c r="CZ102" s="1006"/>
      <c r="DA102" s="1007"/>
      <c r="DB102" s="1005">
        <v>2683</v>
      </c>
      <c r="DC102" s="1006"/>
      <c r="DD102" s="1006"/>
      <c r="DE102" s="1006"/>
      <c r="DF102" s="1007"/>
      <c r="DG102" s="1005" t="s">
        <v>586</v>
      </c>
      <c r="DH102" s="1006"/>
      <c r="DI102" s="1006"/>
      <c r="DJ102" s="1006"/>
      <c r="DK102" s="1007"/>
      <c r="DL102" s="1005" t="s">
        <v>586</v>
      </c>
      <c r="DM102" s="1006"/>
      <c r="DN102" s="1006"/>
      <c r="DO102" s="1006"/>
      <c r="DP102" s="1007"/>
      <c r="DQ102" s="1005" t="s">
        <v>586</v>
      </c>
      <c r="DR102" s="1006"/>
      <c r="DS102" s="1006"/>
      <c r="DT102" s="1006"/>
      <c r="DU102" s="1007"/>
      <c r="DV102" s="988"/>
      <c r="DW102" s="989"/>
      <c r="DX102" s="989"/>
      <c r="DY102" s="989"/>
      <c r="DZ102" s="990"/>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413</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414</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415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93" t="s">
        <v>417</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418</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c r="A109" s="948" t="s">
        <v>419</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420</v>
      </c>
      <c r="AB109" s="949"/>
      <c r="AC109" s="949"/>
      <c r="AD109" s="949"/>
      <c r="AE109" s="950"/>
      <c r="AF109" s="951" t="s">
        <v>305</v>
      </c>
      <c r="AG109" s="949"/>
      <c r="AH109" s="949"/>
      <c r="AI109" s="949"/>
      <c r="AJ109" s="950"/>
      <c r="AK109" s="951" t="s">
        <v>304</v>
      </c>
      <c r="AL109" s="949"/>
      <c r="AM109" s="949"/>
      <c r="AN109" s="949"/>
      <c r="AO109" s="950"/>
      <c r="AP109" s="951" t="s">
        <v>421</v>
      </c>
      <c r="AQ109" s="949"/>
      <c r="AR109" s="949"/>
      <c r="AS109" s="949"/>
      <c r="AT109" s="980"/>
      <c r="AU109" s="948" t="s">
        <v>419</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420</v>
      </c>
      <c r="BR109" s="949"/>
      <c r="BS109" s="949"/>
      <c r="BT109" s="949"/>
      <c r="BU109" s="950"/>
      <c r="BV109" s="951" t="s">
        <v>305</v>
      </c>
      <c r="BW109" s="949"/>
      <c r="BX109" s="949"/>
      <c r="BY109" s="949"/>
      <c r="BZ109" s="950"/>
      <c r="CA109" s="951" t="s">
        <v>304</v>
      </c>
      <c r="CB109" s="949"/>
      <c r="CC109" s="949"/>
      <c r="CD109" s="949"/>
      <c r="CE109" s="950"/>
      <c r="CF109" s="987" t="s">
        <v>421</v>
      </c>
      <c r="CG109" s="987"/>
      <c r="CH109" s="987"/>
      <c r="CI109" s="987"/>
      <c r="CJ109" s="987"/>
      <c r="CK109" s="951" t="s">
        <v>422</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420</v>
      </c>
      <c r="DH109" s="949"/>
      <c r="DI109" s="949"/>
      <c r="DJ109" s="949"/>
      <c r="DK109" s="950"/>
      <c r="DL109" s="951" t="s">
        <v>305</v>
      </c>
      <c r="DM109" s="949"/>
      <c r="DN109" s="949"/>
      <c r="DO109" s="949"/>
      <c r="DP109" s="950"/>
      <c r="DQ109" s="951" t="s">
        <v>304</v>
      </c>
      <c r="DR109" s="949"/>
      <c r="DS109" s="949"/>
      <c r="DT109" s="949"/>
      <c r="DU109" s="950"/>
      <c r="DV109" s="951" t="s">
        <v>421</v>
      </c>
      <c r="DW109" s="949"/>
      <c r="DX109" s="949"/>
      <c r="DY109" s="949"/>
      <c r="DZ109" s="980"/>
    </row>
    <row r="110" spans="1:131" s="247" customFormat="1" ht="26.25" customHeight="1">
      <c r="A110" s="851" t="s">
        <v>423</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1760959</v>
      </c>
      <c r="AB110" s="942"/>
      <c r="AC110" s="942"/>
      <c r="AD110" s="942"/>
      <c r="AE110" s="943"/>
      <c r="AF110" s="944">
        <v>1680222</v>
      </c>
      <c r="AG110" s="942"/>
      <c r="AH110" s="942"/>
      <c r="AI110" s="942"/>
      <c r="AJ110" s="943"/>
      <c r="AK110" s="944">
        <v>1683221</v>
      </c>
      <c r="AL110" s="942"/>
      <c r="AM110" s="942"/>
      <c r="AN110" s="942"/>
      <c r="AO110" s="943"/>
      <c r="AP110" s="945">
        <v>18.2</v>
      </c>
      <c r="AQ110" s="946"/>
      <c r="AR110" s="946"/>
      <c r="AS110" s="946"/>
      <c r="AT110" s="947"/>
      <c r="AU110" s="981" t="s">
        <v>73</v>
      </c>
      <c r="AV110" s="982"/>
      <c r="AW110" s="982"/>
      <c r="AX110" s="982"/>
      <c r="AY110" s="982"/>
      <c r="AZ110" s="907" t="s">
        <v>424</v>
      </c>
      <c r="BA110" s="852"/>
      <c r="BB110" s="852"/>
      <c r="BC110" s="852"/>
      <c r="BD110" s="852"/>
      <c r="BE110" s="852"/>
      <c r="BF110" s="852"/>
      <c r="BG110" s="852"/>
      <c r="BH110" s="852"/>
      <c r="BI110" s="852"/>
      <c r="BJ110" s="852"/>
      <c r="BK110" s="852"/>
      <c r="BL110" s="852"/>
      <c r="BM110" s="852"/>
      <c r="BN110" s="852"/>
      <c r="BO110" s="852"/>
      <c r="BP110" s="853"/>
      <c r="BQ110" s="908">
        <v>17640126</v>
      </c>
      <c r="BR110" s="889"/>
      <c r="BS110" s="889"/>
      <c r="BT110" s="889"/>
      <c r="BU110" s="889"/>
      <c r="BV110" s="889">
        <v>17755183</v>
      </c>
      <c r="BW110" s="889"/>
      <c r="BX110" s="889"/>
      <c r="BY110" s="889"/>
      <c r="BZ110" s="889"/>
      <c r="CA110" s="889">
        <v>17323442</v>
      </c>
      <c r="CB110" s="889"/>
      <c r="CC110" s="889"/>
      <c r="CD110" s="889"/>
      <c r="CE110" s="889"/>
      <c r="CF110" s="913">
        <v>187.8</v>
      </c>
      <c r="CG110" s="914"/>
      <c r="CH110" s="914"/>
      <c r="CI110" s="914"/>
      <c r="CJ110" s="914"/>
      <c r="CK110" s="977" t="s">
        <v>425</v>
      </c>
      <c r="CL110" s="863"/>
      <c r="CM110" s="938" t="s">
        <v>426</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427</v>
      </c>
      <c r="DH110" s="889"/>
      <c r="DI110" s="889"/>
      <c r="DJ110" s="889"/>
      <c r="DK110" s="889"/>
      <c r="DL110" s="889" t="s">
        <v>427</v>
      </c>
      <c r="DM110" s="889"/>
      <c r="DN110" s="889"/>
      <c r="DO110" s="889"/>
      <c r="DP110" s="889"/>
      <c r="DQ110" s="889" t="s">
        <v>231</v>
      </c>
      <c r="DR110" s="889"/>
      <c r="DS110" s="889"/>
      <c r="DT110" s="889"/>
      <c r="DU110" s="889"/>
      <c r="DV110" s="890" t="s">
        <v>428</v>
      </c>
      <c r="DW110" s="890"/>
      <c r="DX110" s="890"/>
      <c r="DY110" s="890"/>
      <c r="DZ110" s="891"/>
    </row>
    <row r="111" spans="1:131" s="247" customFormat="1" ht="26.25" customHeight="1">
      <c r="A111" s="818" t="s">
        <v>429</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231</v>
      </c>
      <c r="AB111" s="970"/>
      <c r="AC111" s="970"/>
      <c r="AD111" s="970"/>
      <c r="AE111" s="971"/>
      <c r="AF111" s="972" t="s">
        <v>231</v>
      </c>
      <c r="AG111" s="970"/>
      <c r="AH111" s="970"/>
      <c r="AI111" s="970"/>
      <c r="AJ111" s="971"/>
      <c r="AK111" s="972" t="s">
        <v>231</v>
      </c>
      <c r="AL111" s="970"/>
      <c r="AM111" s="970"/>
      <c r="AN111" s="970"/>
      <c r="AO111" s="971"/>
      <c r="AP111" s="973" t="s">
        <v>427</v>
      </c>
      <c r="AQ111" s="974"/>
      <c r="AR111" s="974"/>
      <c r="AS111" s="974"/>
      <c r="AT111" s="975"/>
      <c r="AU111" s="983"/>
      <c r="AV111" s="984"/>
      <c r="AW111" s="984"/>
      <c r="AX111" s="984"/>
      <c r="AY111" s="984"/>
      <c r="AZ111" s="859" t="s">
        <v>430</v>
      </c>
      <c r="BA111" s="794"/>
      <c r="BB111" s="794"/>
      <c r="BC111" s="794"/>
      <c r="BD111" s="794"/>
      <c r="BE111" s="794"/>
      <c r="BF111" s="794"/>
      <c r="BG111" s="794"/>
      <c r="BH111" s="794"/>
      <c r="BI111" s="794"/>
      <c r="BJ111" s="794"/>
      <c r="BK111" s="794"/>
      <c r="BL111" s="794"/>
      <c r="BM111" s="794"/>
      <c r="BN111" s="794"/>
      <c r="BO111" s="794"/>
      <c r="BP111" s="795"/>
      <c r="BQ111" s="860">
        <v>791669</v>
      </c>
      <c r="BR111" s="861"/>
      <c r="BS111" s="861"/>
      <c r="BT111" s="861"/>
      <c r="BU111" s="861"/>
      <c r="BV111" s="861">
        <v>724714</v>
      </c>
      <c r="BW111" s="861"/>
      <c r="BX111" s="861"/>
      <c r="BY111" s="861"/>
      <c r="BZ111" s="861"/>
      <c r="CA111" s="861">
        <v>734940</v>
      </c>
      <c r="CB111" s="861"/>
      <c r="CC111" s="861"/>
      <c r="CD111" s="861"/>
      <c r="CE111" s="861"/>
      <c r="CF111" s="922">
        <v>8</v>
      </c>
      <c r="CG111" s="923"/>
      <c r="CH111" s="923"/>
      <c r="CI111" s="923"/>
      <c r="CJ111" s="923"/>
      <c r="CK111" s="978"/>
      <c r="CL111" s="865"/>
      <c r="CM111" s="868" t="s">
        <v>431</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231</v>
      </c>
      <c r="DH111" s="861"/>
      <c r="DI111" s="861"/>
      <c r="DJ111" s="861"/>
      <c r="DK111" s="861"/>
      <c r="DL111" s="861" t="s">
        <v>427</v>
      </c>
      <c r="DM111" s="861"/>
      <c r="DN111" s="861"/>
      <c r="DO111" s="861"/>
      <c r="DP111" s="861"/>
      <c r="DQ111" s="861" t="s">
        <v>231</v>
      </c>
      <c r="DR111" s="861"/>
      <c r="DS111" s="861"/>
      <c r="DT111" s="861"/>
      <c r="DU111" s="861"/>
      <c r="DV111" s="838" t="s">
        <v>427</v>
      </c>
      <c r="DW111" s="838"/>
      <c r="DX111" s="838"/>
      <c r="DY111" s="838"/>
      <c r="DZ111" s="839"/>
    </row>
    <row r="112" spans="1:131" s="247" customFormat="1" ht="26.25" customHeight="1">
      <c r="A112" s="963" t="s">
        <v>432</v>
      </c>
      <c r="B112" s="964"/>
      <c r="C112" s="794" t="s">
        <v>433</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231</v>
      </c>
      <c r="AB112" s="824"/>
      <c r="AC112" s="824"/>
      <c r="AD112" s="824"/>
      <c r="AE112" s="825"/>
      <c r="AF112" s="826" t="s">
        <v>231</v>
      </c>
      <c r="AG112" s="824"/>
      <c r="AH112" s="824"/>
      <c r="AI112" s="824"/>
      <c r="AJ112" s="825"/>
      <c r="AK112" s="826" t="s">
        <v>231</v>
      </c>
      <c r="AL112" s="824"/>
      <c r="AM112" s="824"/>
      <c r="AN112" s="824"/>
      <c r="AO112" s="825"/>
      <c r="AP112" s="871" t="s">
        <v>231</v>
      </c>
      <c r="AQ112" s="872"/>
      <c r="AR112" s="872"/>
      <c r="AS112" s="872"/>
      <c r="AT112" s="873"/>
      <c r="AU112" s="983"/>
      <c r="AV112" s="984"/>
      <c r="AW112" s="984"/>
      <c r="AX112" s="984"/>
      <c r="AY112" s="984"/>
      <c r="AZ112" s="859" t="s">
        <v>434</v>
      </c>
      <c r="BA112" s="794"/>
      <c r="BB112" s="794"/>
      <c r="BC112" s="794"/>
      <c r="BD112" s="794"/>
      <c r="BE112" s="794"/>
      <c r="BF112" s="794"/>
      <c r="BG112" s="794"/>
      <c r="BH112" s="794"/>
      <c r="BI112" s="794"/>
      <c r="BJ112" s="794"/>
      <c r="BK112" s="794"/>
      <c r="BL112" s="794"/>
      <c r="BM112" s="794"/>
      <c r="BN112" s="794"/>
      <c r="BO112" s="794"/>
      <c r="BP112" s="795"/>
      <c r="BQ112" s="860">
        <v>5962983</v>
      </c>
      <c r="BR112" s="861"/>
      <c r="BS112" s="861"/>
      <c r="BT112" s="861"/>
      <c r="BU112" s="861"/>
      <c r="BV112" s="861">
        <v>5786295</v>
      </c>
      <c r="BW112" s="861"/>
      <c r="BX112" s="861"/>
      <c r="BY112" s="861"/>
      <c r="BZ112" s="861"/>
      <c r="CA112" s="861">
        <v>5570150</v>
      </c>
      <c r="CB112" s="861"/>
      <c r="CC112" s="861"/>
      <c r="CD112" s="861"/>
      <c r="CE112" s="861"/>
      <c r="CF112" s="922">
        <v>60.4</v>
      </c>
      <c r="CG112" s="923"/>
      <c r="CH112" s="923"/>
      <c r="CI112" s="923"/>
      <c r="CJ112" s="923"/>
      <c r="CK112" s="978"/>
      <c r="CL112" s="865"/>
      <c r="CM112" s="868" t="s">
        <v>435</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427</v>
      </c>
      <c r="DH112" s="861"/>
      <c r="DI112" s="861"/>
      <c r="DJ112" s="861"/>
      <c r="DK112" s="861"/>
      <c r="DL112" s="861" t="s">
        <v>427</v>
      </c>
      <c r="DM112" s="861"/>
      <c r="DN112" s="861"/>
      <c r="DO112" s="861"/>
      <c r="DP112" s="861"/>
      <c r="DQ112" s="861">
        <v>77723</v>
      </c>
      <c r="DR112" s="861"/>
      <c r="DS112" s="861"/>
      <c r="DT112" s="861"/>
      <c r="DU112" s="861"/>
      <c r="DV112" s="838">
        <v>0.8</v>
      </c>
      <c r="DW112" s="838"/>
      <c r="DX112" s="838"/>
      <c r="DY112" s="838"/>
      <c r="DZ112" s="839"/>
    </row>
    <row r="113" spans="1:130" s="247" customFormat="1" ht="26.25" customHeight="1">
      <c r="A113" s="965"/>
      <c r="B113" s="966"/>
      <c r="C113" s="794" t="s">
        <v>436</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393654</v>
      </c>
      <c r="AB113" s="970"/>
      <c r="AC113" s="970"/>
      <c r="AD113" s="970"/>
      <c r="AE113" s="971"/>
      <c r="AF113" s="972">
        <v>386589</v>
      </c>
      <c r="AG113" s="970"/>
      <c r="AH113" s="970"/>
      <c r="AI113" s="970"/>
      <c r="AJ113" s="971"/>
      <c r="AK113" s="972">
        <v>400959</v>
      </c>
      <c r="AL113" s="970"/>
      <c r="AM113" s="970"/>
      <c r="AN113" s="970"/>
      <c r="AO113" s="971"/>
      <c r="AP113" s="973">
        <v>4.3</v>
      </c>
      <c r="AQ113" s="974"/>
      <c r="AR113" s="974"/>
      <c r="AS113" s="974"/>
      <c r="AT113" s="975"/>
      <c r="AU113" s="983"/>
      <c r="AV113" s="984"/>
      <c r="AW113" s="984"/>
      <c r="AX113" s="984"/>
      <c r="AY113" s="984"/>
      <c r="AZ113" s="859" t="s">
        <v>437</v>
      </c>
      <c r="BA113" s="794"/>
      <c r="BB113" s="794"/>
      <c r="BC113" s="794"/>
      <c r="BD113" s="794"/>
      <c r="BE113" s="794"/>
      <c r="BF113" s="794"/>
      <c r="BG113" s="794"/>
      <c r="BH113" s="794"/>
      <c r="BI113" s="794"/>
      <c r="BJ113" s="794"/>
      <c r="BK113" s="794"/>
      <c r="BL113" s="794"/>
      <c r="BM113" s="794"/>
      <c r="BN113" s="794"/>
      <c r="BO113" s="794"/>
      <c r="BP113" s="795"/>
      <c r="BQ113" s="860">
        <v>736649</v>
      </c>
      <c r="BR113" s="861"/>
      <c r="BS113" s="861"/>
      <c r="BT113" s="861"/>
      <c r="BU113" s="861"/>
      <c r="BV113" s="861">
        <v>656624</v>
      </c>
      <c r="BW113" s="861"/>
      <c r="BX113" s="861"/>
      <c r="BY113" s="861"/>
      <c r="BZ113" s="861"/>
      <c r="CA113" s="861">
        <v>576444</v>
      </c>
      <c r="CB113" s="861"/>
      <c r="CC113" s="861"/>
      <c r="CD113" s="861"/>
      <c r="CE113" s="861"/>
      <c r="CF113" s="922">
        <v>6.2</v>
      </c>
      <c r="CG113" s="923"/>
      <c r="CH113" s="923"/>
      <c r="CI113" s="923"/>
      <c r="CJ113" s="923"/>
      <c r="CK113" s="978"/>
      <c r="CL113" s="865"/>
      <c r="CM113" s="868" t="s">
        <v>438</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v>186998</v>
      </c>
      <c r="DH113" s="824"/>
      <c r="DI113" s="824"/>
      <c r="DJ113" s="824"/>
      <c r="DK113" s="825"/>
      <c r="DL113" s="826">
        <v>177820</v>
      </c>
      <c r="DM113" s="824"/>
      <c r="DN113" s="824"/>
      <c r="DO113" s="824"/>
      <c r="DP113" s="825"/>
      <c r="DQ113" s="826">
        <v>168518</v>
      </c>
      <c r="DR113" s="824"/>
      <c r="DS113" s="824"/>
      <c r="DT113" s="824"/>
      <c r="DU113" s="825"/>
      <c r="DV113" s="871">
        <v>1.8</v>
      </c>
      <c r="DW113" s="872"/>
      <c r="DX113" s="872"/>
      <c r="DY113" s="872"/>
      <c r="DZ113" s="873"/>
    </row>
    <row r="114" spans="1:130" s="247" customFormat="1" ht="26.25" customHeight="1">
      <c r="A114" s="965"/>
      <c r="B114" s="966"/>
      <c r="C114" s="794" t="s">
        <v>439</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46738</v>
      </c>
      <c r="AB114" s="824"/>
      <c r="AC114" s="824"/>
      <c r="AD114" s="824"/>
      <c r="AE114" s="825"/>
      <c r="AF114" s="826">
        <v>83342</v>
      </c>
      <c r="AG114" s="824"/>
      <c r="AH114" s="824"/>
      <c r="AI114" s="824"/>
      <c r="AJ114" s="825"/>
      <c r="AK114" s="826">
        <v>83342</v>
      </c>
      <c r="AL114" s="824"/>
      <c r="AM114" s="824"/>
      <c r="AN114" s="824"/>
      <c r="AO114" s="825"/>
      <c r="AP114" s="871">
        <v>0.9</v>
      </c>
      <c r="AQ114" s="872"/>
      <c r="AR114" s="872"/>
      <c r="AS114" s="872"/>
      <c r="AT114" s="873"/>
      <c r="AU114" s="983"/>
      <c r="AV114" s="984"/>
      <c r="AW114" s="984"/>
      <c r="AX114" s="984"/>
      <c r="AY114" s="984"/>
      <c r="AZ114" s="859" t="s">
        <v>440</v>
      </c>
      <c r="BA114" s="794"/>
      <c r="BB114" s="794"/>
      <c r="BC114" s="794"/>
      <c r="BD114" s="794"/>
      <c r="BE114" s="794"/>
      <c r="BF114" s="794"/>
      <c r="BG114" s="794"/>
      <c r="BH114" s="794"/>
      <c r="BI114" s="794"/>
      <c r="BJ114" s="794"/>
      <c r="BK114" s="794"/>
      <c r="BL114" s="794"/>
      <c r="BM114" s="794"/>
      <c r="BN114" s="794"/>
      <c r="BO114" s="794"/>
      <c r="BP114" s="795"/>
      <c r="BQ114" s="860">
        <v>2547196</v>
      </c>
      <c r="BR114" s="861"/>
      <c r="BS114" s="861"/>
      <c r="BT114" s="861"/>
      <c r="BU114" s="861"/>
      <c r="BV114" s="861">
        <v>2494021</v>
      </c>
      <c r="BW114" s="861"/>
      <c r="BX114" s="861"/>
      <c r="BY114" s="861"/>
      <c r="BZ114" s="861"/>
      <c r="CA114" s="861">
        <v>2480695</v>
      </c>
      <c r="CB114" s="861"/>
      <c r="CC114" s="861"/>
      <c r="CD114" s="861"/>
      <c r="CE114" s="861"/>
      <c r="CF114" s="922">
        <v>26.9</v>
      </c>
      <c r="CG114" s="923"/>
      <c r="CH114" s="923"/>
      <c r="CI114" s="923"/>
      <c r="CJ114" s="923"/>
      <c r="CK114" s="978"/>
      <c r="CL114" s="865"/>
      <c r="CM114" s="868" t="s">
        <v>441</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231</v>
      </c>
      <c r="DH114" s="824"/>
      <c r="DI114" s="824"/>
      <c r="DJ114" s="824"/>
      <c r="DK114" s="825"/>
      <c r="DL114" s="826" t="s">
        <v>231</v>
      </c>
      <c r="DM114" s="824"/>
      <c r="DN114" s="824"/>
      <c r="DO114" s="824"/>
      <c r="DP114" s="825"/>
      <c r="DQ114" s="826" t="s">
        <v>231</v>
      </c>
      <c r="DR114" s="824"/>
      <c r="DS114" s="824"/>
      <c r="DT114" s="824"/>
      <c r="DU114" s="825"/>
      <c r="DV114" s="871" t="s">
        <v>231</v>
      </c>
      <c r="DW114" s="872"/>
      <c r="DX114" s="872"/>
      <c r="DY114" s="872"/>
      <c r="DZ114" s="873"/>
    </row>
    <row r="115" spans="1:130" s="247" customFormat="1" ht="26.25" customHeight="1">
      <c r="A115" s="965"/>
      <c r="B115" s="966"/>
      <c r="C115" s="794" t="s">
        <v>442</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94450</v>
      </c>
      <c r="AB115" s="970"/>
      <c r="AC115" s="970"/>
      <c r="AD115" s="970"/>
      <c r="AE115" s="971"/>
      <c r="AF115" s="972">
        <v>61696</v>
      </c>
      <c r="AG115" s="970"/>
      <c r="AH115" s="970"/>
      <c r="AI115" s="970"/>
      <c r="AJ115" s="971"/>
      <c r="AK115" s="972">
        <v>61674</v>
      </c>
      <c r="AL115" s="970"/>
      <c r="AM115" s="970"/>
      <c r="AN115" s="970"/>
      <c r="AO115" s="971"/>
      <c r="AP115" s="973">
        <v>0.7</v>
      </c>
      <c r="AQ115" s="974"/>
      <c r="AR115" s="974"/>
      <c r="AS115" s="974"/>
      <c r="AT115" s="975"/>
      <c r="AU115" s="983"/>
      <c r="AV115" s="984"/>
      <c r="AW115" s="984"/>
      <c r="AX115" s="984"/>
      <c r="AY115" s="984"/>
      <c r="AZ115" s="859" t="s">
        <v>443</v>
      </c>
      <c r="BA115" s="794"/>
      <c r="BB115" s="794"/>
      <c r="BC115" s="794"/>
      <c r="BD115" s="794"/>
      <c r="BE115" s="794"/>
      <c r="BF115" s="794"/>
      <c r="BG115" s="794"/>
      <c r="BH115" s="794"/>
      <c r="BI115" s="794"/>
      <c r="BJ115" s="794"/>
      <c r="BK115" s="794"/>
      <c r="BL115" s="794"/>
      <c r="BM115" s="794"/>
      <c r="BN115" s="794"/>
      <c r="BO115" s="794"/>
      <c r="BP115" s="795"/>
      <c r="BQ115" s="860" t="s">
        <v>231</v>
      </c>
      <c r="BR115" s="861"/>
      <c r="BS115" s="861"/>
      <c r="BT115" s="861"/>
      <c r="BU115" s="861"/>
      <c r="BV115" s="861" t="s">
        <v>231</v>
      </c>
      <c r="BW115" s="861"/>
      <c r="BX115" s="861"/>
      <c r="BY115" s="861"/>
      <c r="BZ115" s="861"/>
      <c r="CA115" s="861" t="s">
        <v>231</v>
      </c>
      <c r="CB115" s="861"/>
      <c r="CC115" s="861"/>
      <c r="CD115" s="861"/>
      <c r="CE115" s="861"/>
      <c r="CF115" s="922" t="s">
        <v>231</v>
      </c>
      <c r="CG115" s="923"/>
      <c r="CH115" s="923"/>
      <c r="CI115" s="923"/>
      <c r="CJ115" s="923"/>
      <c r="CK115" s="978"/>
      <c r="CL115" s="865"/>
      <c r="CM115" s="859" t="s">
        <v>444</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231</v>
      </c>
      <c r="DH115" s="824"/>
      <c r="DI115" s="824"/>
      <c r="DJ115" s="824"/>
      <c r="DK115" s="825"/>
      <c r="DL115" s="826" t="s">
        <v>231</v>
      </c>
      <c r="DM115" s="824"/>
      <c r="DN115" s="824"/>
      <c r="DO115" s="824"/>
      <c r="DP115" s="825"/>
      <c r="DQ115" s="826" t="s">
        <v>231</v>
      </c>
      <c r="DR115" s="824"/>
      <c r="DS115" s="824"/>
      <c r="DT115" s="824"/>
      <c r="DU115" s="825"/>
      <c r="DV115" s="871" t="s">
        <v>231</v>
      </c>
      <c r="DW115" s="872"/>
      <c r="DX115" s="872"/>
      <c r="DY115" s="872"/>
      <c r="DZ115" s="873"/>
    </row>
    <row r="116" spans="1:130" s="247" customFormat="1" ht="26.25" customHeight="1">
      <c r="A116" s="967"/>
      <c r="B116" s="968"/>
      <c r="C116" s="927" t="s">
        <v>445</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428</v>
      </c>
      <c r="AB116" s="824"/>
      <c r="AC116" s="824"/>
      <c r="AD116" s="824"/>
      <c r="AE116" s="825"/>
      <c r="AF116" s="826" t="s">
        <v>231</v>
      </c>
      <c r="AG116" s="824"/>
      <c r="AH116" s="824"/>
      <c r="AI116" s="824"/>
      <c r="AJ116" s="825"/>
      <c r="AK116" s="826" t="s">
        <v>427</v>
      </c>
      <c r="AL116" s="824"/>
      <c r="AM116" s="824"/>
      <c r="AN116" s="824"/>
      <c r="AO116" s="825"/>
      <c r="AP116" s="871" t="s">
        <v>231</v>
      </c>
      <c r="AQ116" s="872"/>
      <c r="AR116" s="872"/>
      <c r="AS116" s="872"/>
      <c r="AT116" s="873"/>
      <c r="AU116" s="983"/>
      <c r="AV116" s="984"/>
      <c r="AW116" s="984"/>
      <c r="AX116" s="984"/>
      <c r="AY116" s="984"/>
      <c r="AZ116" s="910" t="s">
        <v>446</v>
      </c>
      <c r="BA116" s="911"/>
      <c r="BB116" s="911"/>
      <c r="BC116" s="911"/>
      <c r="BD116" s="911"/>
      <c r="BE116" s="911"/>
      <c r="BF116" s="911"/>
      <c r="BG116" s="911"/>
      <c r="BH116" s="911"/>
      <c r="BI116" s="911"/>
      <c r="BJ116" s="911"/>
      <c r="BK116" s="911"/>
      <c r="BL116" s="911"/>
      <c r="BM116" s="911"/>
      <c r="BN116" s="911"/>
      <c r="BO116" s="911"/>
      <c r="BP116" s="912"/>
      <c r="BQ116" s="860" t="s">
        <v>231</v>
      </c>
      <c r="BR116" s="861"/>
      <c r="BS116" s="861"/>
      <c r="BT116" s="861"/>
      <c r="BU116" s="861"/>
      <c r="BV116" s="861" t="s">
        <v>427</v>
      </c>
      <c r="BW116" s="861"/>
      <c r="BX116" s="861"/>
      <c r="BY116" s="861"/>
      <c r="BZ116" s="861"/>
      <c r="CA116" s="861" t="s">
        <v>231</v>
      </c>
      <c r="CB116" s="861"/>
      <c r="CC116" s="861"/>
      <c r="CD116" s="861"/>
      <c r="CE116" s="861"/>
      <c r="CF116" s="922" t="s">
        <v>231</v>
      </c>
      <c r="CG116" s="923"/>
      <c r="CH116" s="923"/>
      <c r="CI116" s="923"/>
      <c r="CJ116" s="923"/>
      <c r="CK116" s="978"/>
      <c r="CL116" s="865"/>
      <c r="CM116" s="868" t="s">
        <v>447</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428</v>
      </c>
      <c r="DH116" s="824"/>
      <c r="DI116" s="824"/>
      <c r="DJ116" s="824"/>
      <c r="DK116" s="825"/>
      <c r="DL116" s="826" t="s">
        <v>231</v>
      </c>
      <c r="DM116" s="824"/>
      <c r="DN116" s="824"/>
      <c r="DO116" s="824"/>
      <c r="DP116" s="825"/>
      <c r="DQ116" s="826" t="s">
        <v>428</v>
      </c>
      <c r="DR116" s="824"/>
      <c r="DS116" s="824"/>
      <c r="DT116" s="824"/>
      <c r="DU116" s="825"/>
      <c r="DV116" s="871" t="s">
        <v>428</v>
      </c>
      <c r="DW116" s="872"/>
      <c r="DX116" s="872"/>
      <c r="DY116" s="872"/>
      <c r="DZ116" s="873"/>
    </row>
    <row r="117" spans="1:130" s="247" customFormat="1" ht="26.25" customHeight="1">
      <c r="A117" s="948" t="s">
        <v>184</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448</v>
      </c>
      <c r="Z117" s="950"/>
      <c r="AA117" s="955">
        <v>2295801</v>
      </c>
      <c r="AB117" s="956"/>
      <c r="AC117" s="956"/>
      <c r="AD117" s="956"/>
      <c r="AE117" s="957"/>
      <c r="AF117" s="958">
        <v>2211849</v>
      </c>
      <c r="AG117" s="956"/>
      <c r="AH117" s="956"/>
      <c r="AI117" s="956"/>
      <c r="AJ117" s="957"/>
      <c r="AK117" s="958">
        <v>2229196</v>
      </c>
      <c r="AL117" s="956"/>
      <c r="AM117" s="956"/>
      <c r="AN117" s="956"/>
      <c r="AO117" s="957"/>
      <c r="AP117" s="959"/>
      <c r="AQ117" s="960"/>
      <c r="AR117" s="960"/>
      <c r="AS117" s="960"/>
      <c r="AT117" s="961"/>
      <c r="AU117" s="983"/>
      <c r="AV117" s="984"/>
      <c r="AW117" s="984"/>
      <c r="AX117" s="984"/>
      <c r="AY117" s="984"/>
      <c r="AZ117" s="910" t="s">
        <v>449</v>
      </c>
      <c r="BA117" s="911"/>
      <c r="BB117" s="911"/>
      <c r="BC117" s="911"/>
      <c r="BD117" s="911"/>
      <c r="BE117" s="911"/>
      <c r="BF117" s="911"/>
      <c r="BG117" s="911"/>
      <c r="BH117" s="911"/>
      <c r="BI117" s="911"/>
      <c r="BJ117" s="911"/>
      <c r="BK117" s="911"/>
      <c r="BL117" s="911"/>
      <c r="BM117" s="911"/>
      <c r="BN117" s="911"/>
      <c r="BO117" s="911"/>
      <c r="BP117" s="912"/>
      <c r="BQ117" s="860" t="s">
        <v>231</v>
      </c>
      <c r="BR117" s="861"/>
      <c r="BS117" s="861"/>
      <c r="BT117" s="861"/>
      <c r="BU117" s="861"/>
      <c r="BV117" s="861" t="s">
        <v>231</v>
      </c>
      <c r="BW117" s="861"/>
      <c r="BX117" s="861"/>
      <c r="BY117" s="861"/>
      <c r="BZ117" s="861"/>
      <c r="CA117" s="861" t="s">
        <v>427</v>
      </c>
      <c r="CB117" s="861"/>
      <c r="CC117" s="861"/>
      <c r="CD117" s="861"/>
      <c r="CE117" s="861"/>
      <c r="CF117" s="922" t="s">
        <v>231</v>
      </c>
      <c r="CG117" s="923"/>
      <c r="CH117" s="923"/>
      <c r="CI117" s="923"/>
      <c r="CJ117" s="923"/>
      <c r="CK117" s="978"/>
      <c r="CL117" s="865"/>
      <c r="CM117" s="868" t="s">
        <v>450</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231</v>
      </c>
      <c r="DH117" s="824"/>
      <c r="DI117" s="824"/>
      <c r="DJ117" s="824"/>
      <c r="DK117" s="825"/>
      <c r="DL117" s="826" t="s">
        <v>231</v>
      </c>
      <c r="DM117" s="824"/>
      <c r="DN117" s="824"/>
      <c r="DO117" s="824"/>
      <c r="DP117" s="825"/>
      <c r="DQ117" s="826" t="s">
        <v>231</v>
      </c>
      <c r="DR117" s="824"/>
      <c r="DS117" s="824"/>
      <c r="DT117" s="824"/>
      <c r="DU117" s="825"/>
      <c r="DV117" s="871" t="s">
        <v>231</v>
      </c>
      <c r="DW117" s="872"/>
      <c r="DX117" s="872"/>
      <c r="DY117" s="872"/>
      <c r="DZ117" s="873"/>
    </row>
    <row r="118" spans="1:130" s="247" customFormat="1" ht="26.25" customHeight="1">
      <c r="A118" s="948" t="s">
        <v>422</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420</v>
      </c>
      <c r="AB118" s="949"/>
      <c r="AC118" s="949"/>
      <c r="AD118" s="949"/>
      <c r="AE118" s="950"/>
      <c r="AF118" s="951" t="s">
        <v>305</v>
      </c>
      <c r="AG118" s="949"/>
      <c r="AH118" s="949"/>
      <c r="AI118" s="949"/>
      <c r="AJ118" s="950"/>
      <c r="AK118" s="951" t="s">
        <v>304</v>
      </c>
      <c r="AL118" s="949"/>
      <c r="AM118" s="949"/>
      <c r="AN118" s="949"/>
      <c r="AO118" s="950"/>
      <c r="AP118" s="952" t="s">
        <v>421</v>
      </c>
      <c r="AQ118" s="953"/>
      <c r="AR118" s="953"/>
      <c r="AS118" s="953"/>
      <c r="AT118" s="954"/>
      <c r="AU118" s="983"/>
      <c r="AV118" s="984"/>
      <c r="AW118" s="984"/>
      <c r="AX118" s="984"/>
      <c r="AY118" s="984"/>
      <c r="AZ118" s="926" t="s">
        <v>451</v>
      </c>
      <c r="BA118" s="927"/>
      <c r="BB118" s="927"/>
      <c r="BC118" s="927"/>
      <c r="BD118" s="927"/>
      <c r="BE118" s="927"/>
      <c r="BF118" s="927"/>
      <c r="BG118" s="927"/>
      <c r="BH118" s="927"/>
      <c r="BI118" s="927"/>
      <c r="BJ118" s="927"/>
      <c r="BK118" s="927"/>
      <c r="BL118" s="927"/>
      <c r="BM118" s="927"/>
      <c r="BN118" s="927"/>
      <c r="BO118" s="927"/>
      <c r="BP118" s="928"/>
      <c r="BQ118" s="929" t="s">
        <v>231</v>
      </c>
      <c r="BR118" s="892"/>
      <c r="BS118" s="892"/>
      <c r="BT118" s="892"/>
      <c r="BU118" s="892"/>
      <c r="BV118" s="892" t="s">
        <v>231</v>
      </c>
      <c r="BW118" s="892"/>
      <c r="BX118" s="892"/>
      <c r="BY118" s="892"/>
      <c r="BZ118" s="892"/>
      <c r="CA118" s="892" t="s">
        <v>231</v>
      </c>
      <c r="CB118" s="892"/>
      <c r="CC118" s="892"/>
      <c r="CD118" s="892"/>
      <c r="CE118" s="892"/>
      <c r="CF118" s="922" t="s">
        <v>231</v>
      </c>
      <c r="CG118" s="923"/>
      <c r="CH118" s="923"/>
      <c r="CI118" s="923"/>
      <c r="CJ118" s="923"/>
      <c r="CK118" s="978"/>
      <c r="CL118" s="865"/>
      <c r="CM118" s="868" t="s">
        <v>452</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231</v>
      </c>
      <c r="DH118" s="824"/>
      <c r="DI118" s="824"/>
      <c r="DJ118" s="824"/>
      <c r="DK118" s="825"/>
      <c r="DL118" s="826" t="s">
        <v>231</v>
      </c>
      <c r="DM118" s="824"/>
      <c r="DN118" s="824"/>
      <c r="DO118" s="824"/>
      <c r="DP118" s="825"/>
      <c r="DQ118" s="826" t="s">
        <v>231</v>
      </c>
      <c r="DR118" s="824"/>
      <c r="DS118" s="824"/>
      <c r="DT118" s="824"/>
      <c r="DU118" s="825"/>
      <c r="DV118" s="871" t="s">
        <v>231</v>
      </c>
      <c r="DW118" s="872"/>
      <c r="DX118" s="872"/>
      <c r="DY118" s="872"/>
      <c r="DZ118" s="873"/>
    </row>
    <row r="119" spans="1:130" s="247" customFormat="1" ht="26.25" customHeight="1">
      <c r="A119" s="862" t="s">
        <v>425</v>
      </c>
      <c r="B119" s="863"/>
      <c r="C119" s="938" t="s">
        <v>426</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231</v>
      </c>
      <c r="AB119" s="942"/>
      <c r="AC119" s="942"/>
      <c r="AD119" s="942"/>
      <c r="AE119" s="943"/>
      <c r="AF119" s="944" t="s">
        <v>231</v>
      </c>
      <c r="AG119" s="942"/>
      <c r="AH119" s="942"/>
      <c r="AI119" s="942"/>
      <c r="AJ119" s="943"/>
      <c r="AK119" s="944" t="s">
        <v>231</v>
      </c>
      <c r="AL119" s="942"/>
      <c r="AM119" s="942"/>
      <c r="AN119" s="942"/>
      <c r="AO119" s="943"/>
      <c r="AP119" s="945" t="s">
        <v>231</v>
      </c>
      <c r="AQ119" s="946"/>
      <c r="AR119" s="946"/>
      <c r="AS119" s="946"/>
      <c r="AT119" s="947"/>
      <c r="AU119" s="985"/>
      <c r="AV119" s="986"/>
      <c r="AW119" s="986"/>
      <c r="AX119" s="986"/>
      <c r="AY119" s="986"/>
      <c r="AZ119" s="278" t="s">
        <v>184</v>
      </c>
      <c r="BA119" s="278"/>
      <c r="BB119" s="278"/>
      <c r="BC119" s="278"/>
      <c r="BD119" s="278"/>
      <c r="BE119" s="278"/>
      <c r="BF119" s="278"/>
      <c r="BG119" s="278"/>
      <c r="BH119" s="278"/>
      <c r="BI119" s="278"/>
      <c r="BJ119" s="278"/>
      <c r="BK119" s="278"/>
      <c r="BL119" s="278"/>
      <c r="BM119" s="278"/>
      <c r="BN119" s="278"/>
      <c r="BO119" s="924" t="s">
        <v>453</v>
      </c>
      <c r="BP119" s="925"/>
      <c r="BQ119" s="929">
        <v>27678623</v>
      </c>
      <c r="BR119" s="892"/>
      <c r="BS119" s="892"/>
      <c r="BT119" s="892"/>
      <c r="BU119" s="892"/>
      <c r="BV119" s="892">
        <v>27416837</v>
      </c>
      <c r="BW119" s="892"/>
      <c r="BX119" s="892"/>
      <c r="BY119" s="892"/>
      <c r="BZ119" s="892"/>
      <c r="CA119" s="892">
        <v>26685671</v>
      </c>
      <c r="CB119" s="892"/>
      <c r="CC119" s="892"/>
      <c r="CD119" s="892"/>
      <c r="CE119" s="892"/>
      <c r="CF119" s="790"/>
      <c r="CG119" s="791"/>
      <c r="CH119" s="791"/>
      <c r="CI119" s="791"/>
      <c r="CJ119" s="881"/>
      <c r="CK119" s="979"/>
      <c r="CL119" s="867"/>
      <c r="CM119" s="885" t="s">
        <v>454</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604671</v>
      </c>
      <c r="DH119" s="807"/>
      <c r="DI119" s="807"/>
      <c r="DJ119" s="807"/>
      <c r="DK119" s="808"/>
      <c r="DL119" s="809">
        <v>546894</v>
      </c>
      <c r="DM119" s="807"/>
      <c r="DN119" s="807"/>
      <c r="DO119" s="807"/>
      <c r="DP119" s="808"/>
      <c r="DQ119" s="809">
        <v>488699</v>
      </c>
      <c r="DR119" s="807"/>
      <c r="DS119" s="807"/>
      <c r="DT119" s="807"/>
      <c r="DU119" s="808"/>
      <c r="DV119" s="895">
        <v>5.3</v>
      </c>
      <c r="DW119" s="896"/>
      <c r="DX119" s="896"/>
      <c r="DY119" s="896"/>
      <c r="DZ119" s="897"/>
    </row>
    <row r="120" spans="1:130" s="247" customFormat="1" ht="26.25" customHeight="1">
      <c r="A120" s="864"/>
      <c r="B120" s="865"/>
      <c r="C120" s="868" t="s">
        <v>431</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427</v>
      </c>
      <c r="AB120" s="824"/>
      <c r="AC120" s="824"/>
      <c r="AD120" s="824"/>
      <c r="AE120" s="825"/>
      <c r="AF120" s="826" t="s">
        <v>231</v>
      </c>
      <c r="AG120" s="824"/>
      <c r="AH120" s="824"/>
      <c r="AI120" s="824"/>
      <c r="AJ120" s="825"/>
      <c r="AK120" s="826" t="s">
        <v>427</v>
      </c>
      <c r="AL120" s="824"/>
      <c r="AM120" s="824"/>
      <c r="AN120" s="824"/>
      <c r="AO120" s="825"/>
      <c r="AP120" s="871" t="s">
        <v>231</v>
      </c>
      <c r="AQ120" s="872"/>
      <c r="AR120" s="872"/>
      <c r="AS120" s="872"/>
      <c r="AT120" s="873"/>
      <c r="AU120" s="930" t="s">
        <v>455</v>
      </c>
      <c r="AV120" s="931"/>
      <c r="AW120" s="931"/>
      <c r="AX120" s="931"/>
      <c r="AY120" s="932"/>
      <c r="AZ120" s="907" t="s">
        <v>456</v>
      </c>
      <c r="BA120" s="852"/>
      <c r="BB120" s="852"/>
      <c r="BC120" s="852"/>
      <c r="BD120" s="852"/>
      <c r="BE120" s="852"/>
      <c r="BF120" s="852"/>
      <c r="BG120" s="852"/>
      <c r="BH120" s="852"/>
      <c r="BI120" s="852"/>
      <c r="BJ120" s="852"/>
      <c r="BK120" s="852"/>
      <c r="BL120" s="852"/>
      <c r="BM120" s="852"/>
      <c r="BN120" s="852"/>
      <c r="BO120" s="852"/>
      <c r="BP120" s="853"/>
      <c r="BQ120" s="908">
        <v>6177112</v>
      </c>
      <c r="BR120" s="889"/>
      <c r="BS120" s="889"/>
      <c r="BT120" s="889"/>
      <c r="BU120" s="889"/>
      <c r="BV120" s="889">
        <v>6256323</v>
      </c>
      <c r="BW120" s="889"/>
      <c r="BX120" s="889"/>
      <c r="BY120" s="889"/>
      <c r="BZ120" s="889"/>
      <c r="CA120" s="889">
        <v>6549813</v>
      </c>
      <c r="CB120" s="889"/>
      <c r="CC120" s="889"/>
      <c r="CD120" s="889"/>
      <c r="CE120" s="889"/>
      <c r="CF120" s="913">
        <v>71</v>
      </c>
      <c r="CG120" s="914"/>
      <c r="CH120" s="914"/>
      <c r="CI120" s="914"/>
      <c r="CJ120" s="914"/>
      <c r="CK120" s="915" t="s">
        <v>457</v>
      </c>
      <c r="CL120" s="899"/>
      <c r="CM120" s="899"/>
      <c r="CN120" s="899"/>
      <c r="CO120" s="900"/>
      <c r="CP120" s="919" t="s">
        <v>458</v>
      </c>
      <c r="CQ120" s="920"/>
      <c r="CR120" s="920"/>
      <c r="CS120" s="920"/>
      <c r="CT120" s="920"/>
      <c r="CU120" s="920"/>
      <c r="CV120" s="920"/>
      <c r="CW120" s="920"/>
      <c r="CX120" s="920"/>
      <c r="CY120" s="920"/>
      <c r="CZ120" s="920"/>
      <c r="DA120" s="920"/>
      <c r="DB120" s="920"/>
      <c r="DC120" s="920"/>
      <c r="DD120" s="920"/>
      <c r="DE120" s="920"/>
      <c r="DF120" s="921"/>
      <c r="DG120" s="908" t="s">
        <v>427</v>
      </c>
      <c r="DH120" s="889"/>
      <c r="DI120" s="889"/>
      <c r="DJ120" s="889"/>
      <c r="DK120" s="889"/>
      <c r="DL120" s="889" t="s">
        <v>231</v>
      </c>
      <c r="DM120" s="889"/>
      <c r="DN120" s="889"/>
      <c r="DO120" s="889"/>
      <c r="DP120" s="889"/>
      <c r="DQ120" s="889">
        <v>5569320</v>
      </c>
      <c r="DR120" s="889"/>
      <c r="DS120" s="889"/>
      <c r="DT120" s="889"/>
      <c r="DU120" s="889"/>
      <c r="DV120" s="890">
        <v>60.4</v>
      </c>
      <c r="DW120" s="890"/>
      <c r="DX120" s="890"/>
      <c r="DY120" s="890"/>
      <c r="DZ120" s="891"/>
    </row>
    <row r="121" spans="1:130" s="247" customFormat="1" ht="26.25" customHeight="1">
      <c r="A121" s="864"/>
      <c r="B121" s="865"/>
      <c r="C121" s="910" t="s">
        <v>459</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v>96</v>
      </c>
      <c r="AB121" s="824"/>
      <c r="AC121" s="824"/>
      <c r="AD121" s="824"/>
      <c r="AE121" s="825"/>
      <c r="AF121" s="826">
        <v>72</v>
      </c>
      <c r="AG121" s="824"/>
      <c r="AH121" s="824"/>
      <c r="AI121" s="824"/>
      <c r="AJ121" s="825"/>
      <c r="AK121" s="826">
        <v>59</v>
      </c>
      <c r="AL121" s="824"/>
      <c r="AM121" s="824"/>
      <c r="AN121" s="824"/>
      <c r="AO121" s="825"/>
      <c r="AP121" s="871">
        <v>0</v>
      </c>
      <c r="AQ121" s="872"/>
      <c r="AR121" s="872"/>
      <c r="AS121" s="872"/>
      <c r="AT121" s="873"/>
      <c r="AU121" s="933"/>
      <c r="AV121" s="934"/>
      <c r="AW121" s="934"/>
      <c r="AX121" s="934"/>
      <c r="AY121" s="935"/>
      <c r="AZ121" s="859" t="s">
        <v>460</v>
      </c>
      <c r="BA121" s="794"/>
      <c r="BB121" s="794"/>
      <c r="BC121" s="794"/>
      <c r="BD121" s="794"/>
      <c r="BE121" s="794"/>
      <c r="BF121" s="794"/>
      <c r="BG121" s="794"/>
      <c r="BH121" s="794"/>
      <c r="BI121" s="794"/>
      <c r="BJ121" s="794"/>
      <c r="BK121" s="794"/>
      <c r="BL121" s="794"/>
      <c r="BM121" s="794"/>
      <c r="BN121" s="794"/>
      <c r="BO121" s="794"/>
      <c r="BP121" s="795"/>
      <c r="BQ121" s="860">
        <v>2895669</v>
      </c>
      <c r="BR121" s="861"/>
      <c r="BS121" s="861"/>
      <c r="BT121" s="861"/>
      <c r="BU121" s="861"/>
      <c r="BV121" s="861">
        <v>2604134</v>
      </c>
      <c r="BW121" s="861"/>
      <c r="BX121" s="861"/>
      <c r="BY121" s="861"/>
      <c r="BZ121" s="861"/>
      <c r="CA121" s="861">
        <v>2332209</v>
      </c>
      <c r="CB121" s="861"/>
      <c r="CC121" s="861"/>
      <c r="CD121" s="861"/>
      <c r="CE121" s="861"/>
      <c r="CF121" s="922">
        <v>25.3</v>
      </c>
      <c r="CG121" s="923"/>
      <c r="CH121" s="923"/>
      <c r="CI121" s="923"/>
      <c r="CJ121" s="923"/>
      <c r="CK121" s="916"/>
      <c r="CL121" s="902"/>
      <c r="CM121" s="902"/>
      <c r="CN121" s="902"/>
      <c r="CO121" s="903"/>
      <c r="CP121" s="882" t="s">
        <v>461</v>
      </c>
      <c r="CQ121" s="883"/>
      <c r="CR121" s="883"/>
      <c r="CS121" s="883"/>
      <c r="CT121" s="883"/>
      <c r="CU121" s="883"/>
      <c r="CV121" s="883"/>
      <c r="CW121" s="883"/>
      <c r="CX121" s="883"/>
      <c r="CY121" s="883"/>
      <c r="CZ121" s="883"/>
      <c r="DA121" s="883"/>
      <c r="DB121" s="883"/>
      <c r="DC121" s="883"/>
      <c r="DD121" s="883"/>
      <c r="DE121" s="883"/>
      <c r="DF121" s="884"/>
      <c r="DG121" s="860">
        <v>1094</v>
      </c>
      <c r="DH121" s="861"/>
      <c r="DI121" s="861"/>
      <c r="DJ121" s="861"/>
      <c r="DK121" s="861"/>
      <c r="DL121" s="861">
        <v>965</v>
      </c>
      <c r="DM121" s="861"/>
      <c r="DN121" s="861"/>
      <c r="DO121" s="861"/>
      <c r="DP121" s="861"/>
      <c r="DQ121" s="861">
        <v>830</v>
      </c>
      <c r="DR121" s="861"/>
      <c r="DS121" s="861"/>
      <c r="DT121" s="861"/>
      <c r="DU121" s="861"/>
      <c r="DV121" s="838">
        <v>0</v>
      </c>
      <c r="DW121" s="838"/>
      <c r="DX121" s="838"/>
      <c r="DY121" s="838"/>
      <c r="DZ121" s="839"/>
    </row>
    <row r="122" spans="1:130" s="247" customFormat="1" ht="26.25" customHeight="1">
      <c r="A122" s="864"/>
      <c r="B122" s="865"/>
      <c r="C122" s="868" t="s">
        <v>441</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427</v>
      </c>
      <c r="AB122" s="824"/>
      <c r="AC122" s="824"/>
      <c r="AD122" s="824"/>
      <c r="AE122" s="825"/>
      <c r="AF122" s="826" t="s">
        <v>427</v>
      </c>
      <c r="AG122" s="824"/>
      <c r="AH122" s="824"/>
      <c r="AI122" s="824"/>
      <c r="AJ122" s="825"/>
      <c r="AK122" s="826" t="s">
        <v>231</v>
      </c>
      <c r="AL122" s="824"/>
      <c r="AM122" s="824"/>
      <c r="AN122" s="824"/>
      <c r="AO122" s="825"/>
      <c r="AP122" s="871" t="s">
        <v>231</v>
      </c>
      <c r="AQ122" s="872"/>
      <c r="AR122" s="872"/>
      <c r="AS122" s="872"/>
      <c r="AT122" s="873"/>
      <c r="AU122" s="933"/>
      <c r="AV122" s="934"/>
      <c r="AW122" s="934"/>
      <c r="AX122" s="934"/>
      <c r="AY122" s="935"/>
      <c r="AZ122" s="926" t="s">
        <v>462</v>
      </c>
      <c r="BA122" s="927"/>
      <c r="BB122" s="927"/>
      <c r="BC122" s="927"/>
      <c r="BD122" s="927"/>
      <c r="BE122" s="927"/>
      <c r="BF122" s="927"/>
      <c r="BG122" s="927"/>
      <c r="BH122" s="927"/>
      <c r="BI122" s="927"/>
      <c r="BJ122" s="927"/>
      <c r="BK122" s="927"/>
      <c r="BL122" s="927"/>
      <c r="BM122" s="927"/>
      <c r="BN122" s="927"/>
      <c r="BO122" s="927"/>
      <c r="BP122" s="928"/>
      <c r="BQ122" s="929">
        <v>14956567</v>
      </c>
      <c r="BR122" s="892"/>
      <c r="BS122" s="892"/>
      <c r="BT122" s="892"/>
      <c r="BU122" s="892"/>
      <c r="BV122" s="892">
        <v>14888065</v>
      </c>
      <c r="BW122" s="892"/>
      <c r="BX122" s="892"/>
      <c r="BY122" s="892"/>
      <c r="BZ122" s="892"/>
      <c r="CA122" s="892">
        <v>14614388</v>
      </c>
      <c r="CB122" s="892"/>
      <c r="CC122" s="892"/>
      <c r="CD122" s="892"/>
      <c r="CE122" s="892"/>
      <c r="CF122" s="893">
        <v>158.4</v>
      </c>
      <c r="CG122" s="894"/>
      <c r="CH122" s="894"/>
      <c r="CI122" s="894"/>
      <c r="CJ122" s="894"/>
      <c r="CK122" s="916"/>
      <c r="CL122" s="902"/>
      <c r="CM122" s="902"/>
      <c r="CN122" s="902"/>
      <c r="CO122" s="903"/>
      <c r="CP122" s="882"/>
      <c r="CQ122" s="883"/>
      <c r="CR122" s="883"/>
      <c r="CS122" s="883"/>
      <c r="CT122" s="883"/>
      <c r="CU122" s="883"/>
      <c r="CV122" s="883"/>
      <c r="CW122" s="883"/>
      <c r="CX122" s="883"/>
      <c r="CY122" s="883"/>
      <c r="CZ122" s="883"/>
      <c r="DA122" s="883"/>
      <c r="DB122" s="883"/>
      <c r="DC122" s="883"/>
      <c r="DD122" s="883"/>
      <c r="DE122" s="883"/>
      <c r="DF122" s="884"/>
      <c r="DG122" s="860"/>
      <c r="DH122" s="861"/>
      <c r="DI122" s="861"/>
      <c r="DJ122" s="861"/>
      <c r="DK122" s="861"/>
      <c r="DL122" s="861"/>
      <c r="DM122" s="861"/>
      <c r="DN122" s="861"/>
      <c r="DO122" s="861"/>
      <c r="DP122" s="861"/>
      <c r="DQ122" s="861"/>
      <c r="DR122" s="861"/>
      <c r="DS122" s="861"/>
      <c r="DT122" s="861"/>
      <c r="DU122" s="861"/>
      <c r="DV122" s="838"/>
      <c r="DW122" s="838"/>
      <c r="DX122" s="838"/>
      <c r="DY122" s="838"/>
      <c r="DZ122" s="839"/>
    </row>
    <row r="123" spans="1:130" s="247" customFormat="1" ht="26.25" customHeight="1">
      <c r="A123" s="864"/>
      <c r="B123" s="865"/>
      <c r="C123" s="868" t="s">
        <v>447</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231</v>
      </c>
      <c r="AB123" s="824"/>
      <c r="AC123" s="824"/>
      <c r="AD123" s="824"/>
      <c r="AE123" s="825"/>
      <c r="AF123" s="826" t="s">
        <v>231</v>
      </c>
      <c r="AG123" s="824"/>
      <c r="AH123" s="824"/>
      <c r="AI123" s="824"/>
      <c r="AJ123" s="825"/>
      <c r="AK123" s="826" t="s">
        <v>231</v>
      </c>
      <c r="AL123" s="824"/>
      <c r="AM123" s="824"/>
      <c r="AN123" s="824"/>
      <c r="AO123" s="825"/>
      <c r="AP123" s="871" t="s">
        <v>231</v>
      </c>
      <c r="AQ123" s="872"/>
      <c r="AR123" s="872"/>
      <c r="AS123" s="872"/>
      <c r="AT123" s="873"/>
      <c r="AU123" s="936"/>
      <c r="AV123" s="937"/>
      <c r="AW123" s="937"/>
      <c r="AX123" s="937"/>
      <c r="AY123" s="937"/>
      <c r="AZ123" s="278" t="s">
        <v>184</v>
      </c>
      <c r="BA123" s="278"/>
      <c r="BB123" s="278"/>
      <c r="BC123" s="278"/>
      <c r="BD123" s="278"/>
      <c r="BE123" s="278"/>
      <c r="BF123" s="278"/>
      <c r="BG123" s="278"/>
      <c r="BH123" s="278"/>
      <c r="BI123" s="278"/>
      <c r="BJ123" s="278"/>
      <c r="BK123" s="278"/>
      <c r="BL123" s="278"/>
      <c r="BM123" s="278"/>
      <c r="BN123" s="278"/>
      <c r="BO123" s="924" t="s">
        <v>463</v>
      </c>
      <c r="BP123" s="925"/>
      <c r="BQ123" s="879">
        <v>24029348</v>
      </c>
      <c r="BR123" s="880"/>
      <c r="BS123" s="880"/>
      <c r="BT123" s="880"/>
      <c r="BU123" s="880"/>
      <c r="BV123" s="880">
        <v>23748522</v>
      </c>
      <c r="BW123" s="880"/>
      <c r="BX123" s="880"/>
      <c r="BY123" s="880"/>
      <c r="BZ123" s="880"/>
      <c r="CA123" s="880">
        <v>23496410</v>
      </c>
      <c r="CB123" s="880"/>
      <c r="CC123" s="880"/>
      <c r="CD123" s="880"/>
      <c r="CE123" s="880"/>
      <c r="CF123" s="790"/>
      <c r="CG123" s="791"/>
      <c r="CH123" s="791"/>
      <c r="CI123" s="791"/>
      <c r="CJ123" s="881"/>
      <c r="CK123" s="916"/>
      <c r="CL123" s="902"/>
      <c r="CM123" s="902"/>
      <c r="CN123" s="902"/>
      <c r="CO123" s="903"/>
      <c r="CP123" s="882"/>
      <c r="CQ123" s="883"/>
      <c r="CR123" s="883"/>
      <c r="CS123" s="883"/>
      <c r="CT123" s="883"/>
      <c r="CU123" s="883"/>
      <c r="CV123" s="883"/>
      <c r="CW123" s="883"/>
      <c r="CX123" s="883"/>
      <c r="CY123" s="883"/>
      <c r="CZ123" s="883"/>
      <c r="DA123" s="883"/>
      <c r="DB123" s="883"/>
      <c r="DC123" s="883"/>
      <c r="DD123" s="883"/>
      <c r="DE123" s="883"/>
      <c r="DF123" s="884"/>
      <c r="DG123" s="823"/>
      <c r="DH123" s="824"/>
      <c r="DI123" s="824"/>
      <c r="DJ123" s="824"/>
      <c r="DK123" s="825"/>
      <c r="DL123" s="826"/>
      <c r="DM123" s="824"/>
      <c r="DN123" s="824"/>
      <c r="DO123" s="824"/>
      <c r="DP123" s="825"/>
      <c r="DQ123" s="826"/>
      <c r="DR123" s="824"/>
      <c r="DS123" s="824"/>
      <c r="DT123" s="824"/>
      <c r="DU123" s="825"/>
      <c r="DV123" s="871"/>
      <c r="DW123" s="872"/>
      <c r="DX123" s="872"/>
      <c r="DY123" s="872"/>
      <c r="DZ123" s="873"/>
    </row>
    <row r="124" spans="1:130" s="247" customFormat="1" ht="26.25" customHeight="1" thickBot="1">
      <c r="A124" s="864"/>
      <c r="B124" s="865"/>
      <c r="C124" s="868" t="s">
        <v>450</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231</v>
      </c>
      <c r="AB124" s="824"/>
      <c r="AC124" s="824"/>
      <c r="AD124" s="824"/>
      <c r="AE124" s="825"/>
      <c r="AF124" s="826" t="s">
        <v>231</v>
      </c>
      <c r="AG124" s="824"/>
      <c r="AH124" s="824"/>
      <c r="AI124" s="824"/>
      <c r="AJ124" s="825"/>
      <c r="AK124" s="826" t="s">
        <v>231</v>
      </c>
      <c r="AL124" s="824"/>
      <c r="AM124" s="824"/>
      <c r="AN124" s="824"/>
      <c r="AO124" s="825"/>
      <c r="AP124" s="871" t="s">
        <v>231</v>
      </c>
      <c r="AQ124" s="872"/>
      <c r="AR124" s="872"/>
      <c r="AS124" s="872"/>
      <c r="AT124" s="873"/>
      <c r="AU124" s="874" t="s">
        <v>464</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40.4</v>
      </c>
      <c r="BR124" s="878"/>
      <c r="BS124" s="878"/>
      <c r="BT124" s="878"/>
      <c r="BU124" s="878"/>
      <c r="BV124" s="878">
        <v>40.1</v>
      </c>
      <c r="BW124" s="878"/>
      <c r="BX124" s="878"/>
      <c r="BY124" s="878"/>
      <c r="BZ124" s="878"/>
      <c r="CA124" s="878">
        <v>34.5</v>
      </c>
      <c r="CB124" s="878"/>
      <c r="CC124" s="878"/>
      <c r="CD124" s="878"/>
      <c r="CE124" s="878"/>
      <c r="CF124" s="768"/>
      <c r="CG124" s="769"/>
      <c r="CH124" s="769"/>
      <c r="CI124" s="769"/>
      <c r="CJ124" s="909"/>
      <c r="CK124" s="917"/>
      <c r="CL124" s="917"/>
      <c r="CM124" s="917"/>
      <c r="CN124" s="917"/>
      <c r="CO124" s="918"/>
      <c r="CP124" s="882" t="s">
        <v>465</v>
      </c>
      <c r="CQ124" s="883"/>
      <c r="CR124" s="883"/>
      <c r="CS124" s="883"/>
      <c r="CT124" s="883"/>
      <c r="CU124" s="883"/>
      <c r="CV124" s="883"/>
      <c r="CW124" s="883"/>
      <c r="CX124" s="883"/>
      <c r="CY124" s="883"/>
      <c r="CZ124" s="883"/>
      <c r="DA124" s="883"/>
      <c r="DB124" s="883"/>
      <c r="DC124" s="883"/>
      <c r="DD124" s="883"/>
      <c r="DE124" s="883"/>
      <c r="DF124" s="884"/>
      <c r="DG124" s="806">
        <v>5961889</v>
      </c>
      <c r="DH124" s="807"/>
      <c r="DI124" s="807"/>
      <c r="DJ124" s="807"/>
      <c r="DK124" s="808"/>
      <c r="DL124" s="809">
        <v>5785330</v>
      </c>
      <c r="DM124" s="807"/>
      <c r="DN124" s="807"/>
      <c r="DO124" s="807"/>
      <c r="DP124" s="808"/>
      <c r="DQ124" s="809" t="s">
        <v>231</v>
      </c>
      <c r="DR124" s="807"/>
      <c r="DS124" s="807"/>
      <c r="DT124" s="807"/>
      <c r="DU124" s="808"/>
      <c r="DV124" s="895" t="s">
        <v>231</v>
      </c>
      <c r="DW124" s="896"/>
      <c r="DX124" s="896"/>
      <c r="DY124" s="896"/>
      <c r="DZ124" s="897"/>
    </row>
    <row r="125" spans="1:130" s="247" customFormat="1" ht="26.25" customHeight="1">
      <c r="A125" s="864"/>
      <c r="B125" s="865"/>
      <c r="C125" s="868" t="s">
        <v>452</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231</v>
      </c>
      <c r="AB125" s="824"/>
      <c r="AC125" s="824"/>
      <c r="AD125" s="824"/>
      <c r="AE125" s="825"/>
      <c r="AF125" s="826" t="s">
        <v>231</v>
      </c>
      <c r="AG125" s="824"/>
      <c r="AH125" s="824"/>
      <c r="AI125" s="824"/>
      <c r="AJ125" s="825"/>
      <c r="AK125" s="826" t="s">
        <v>231</v>
      </c>
      <c r="AL125" s="824"/>
      <c r="AM125" s="824"/>
      <c r="AN125" s="824"/>
      <c r="AO125" s="825"/>
      <c r="AP125" s="871" t="s">
        <v>231</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466</v>
      </c>
      <c r="CL125" s="899"/>
      <c r="CM125" s="899"/>
      <c r="CN125" s="899"/>
      <c r="CO125" s="900"/>
      <c r="CP125" s="907" t="s">
        <v>467</v>
      </c>
      <c r="CQ125" s="852"/>
      <c r="CR125" s="852"/>
      <c r="CS125" s="852"/>
      <c r="CT125" s="852"/>
      <c r="CU125" s="852"/>
      <c r="CV125" s="852"/>
      <c r="CW125" s="852"/>
      <c r="CX125" s="852"/>
      <c r="CY125" s="852"/>
      <c r="CZ125" s="852"/>
      <c r="DA125" s="852"/>
      <c r="DB125" s="852"/>
      <c r="DC125" s="852"/>
      <c r="DD125" s="852"/>
      <c r="DE125" s="852"/>
      <c r="DF125" s="853"/>
      <c r="DG125" s="908" t="s">
        <v>231</v>
      </c>
      <c r="DH125" s="889"/>
      <c r="DI125" s="889"/>
      <c r="DJ125" s="889"/>
      <c r="DK125" s="889"/>
      <c r="DL125" s="889" t="s">
        <v>231</v>
      </c>
      <c r="DM125" s="889"/>
      <c r="DN125" s="889"/>
      <c r="DO125" s="889"/>
      <c r="DP125" s="889"/>
      <c r="DQ125" s="889" t="s">
        <v>231</v>
      </c>
      <c r="DR125" s="889"/>
      <c r="DS125" s="889"/>
      <c r="DT125" s="889"/>
      <c r="DU125" s="889"/>
      <c r="DV125" s="890" t="s">
        <v>231</v>
      </c>
      <c r="DW125" s="890"/>
      <c r="DX125" s="890"/>
      <c r="DY125" s="890"/>
      <c r="DZ125" s="891"/>
    </row>
    <row r="126" spans="1:130" s="247" customFormat="1" ht="26.25" customHeight="1" thickBot="1">
      <c r="A126" s="864"/>
      <c r="B126" s="865"/>
      <c r="C126" s="868" t="s">
        <v>454</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94314</v>
      </c>
      <c r="AB126" s="824"/>
      <c r="AC126" s="824"/>
      <c r="AD126" s="824"/>
      <c r="AE126" s="825"/>
      <c r="AF126" s="826">
        <v>61604</v>
      </c>
      <c r="AG126" s="824"/>
      <c r="AH126" s="824"/>
      <c r="AI126" s="824"/>
      <c r="AJ126" s="825"/>
      <c r="AK126" s="826">
        <v>61604</v>
      </c>
      <c r="AL126" s="824"/>
      <c r="AM126" s="824"/>
      <c r="AN126" s="824"/>
      <c r="AO126" s="825"/>
      <c r="AP126" s="871">
        <v>0.7</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468</v>
      </c>
      <c r="CQ126" s="794"/>
      <c r="CR126" s="794"/>
      <c r="CS126" s="794"/>
      <c r="CT126" s="794"/>
      <c r="CU126" s="794"/>
      <c r="CV126" s="794"/>
      <c r="CW126" s="794"/>
      <c r="CX126" s="794"/>
      <c r="CY126" s="794"/>
      <c r="CZ126" s="794"/>
      <c r="DA126" s="794"/>
      <c r="DB126" s="794"/>
      <c r="DC126" s="794"/>
      <c r="DD126" s="794"/>
      <c r="DE126" s="794"/>
      <c r="DF126" s="795"/>
      <c r="DG126" s="860" t="s">
        <v>231</v>
      </c>
      <c r="DH126" s="861"/>
      <c r="DI126" s="861"/>
      <c r="DJ126" s="861"/>
      <c r="DK126" s="861"/>
      <c r="DL126" s="861" t="s">
        <v>231</v>
      </c>
      <c r="DM126" s="861"/>
      <c r="DN126" s="861"/>
      <c r="DO126" s="861"/>
      <c r="DP126" s="861"/>
      <c r="DQ126" s="861" t="s">
        <v>231</v>
      </c>
      <c r="DR126" s="861"/>
      <c r="DS126" s="861"/>
      <c r="DT126" s="861"/>
      <c r="DU126" s="861"/>
      <c r="DV126" s="838" t="s">
        <v>231</v>
      </c>
      <c r="DW126" s="838"/>
      <c r="DX126" s="838"/>
      <c r="DY126" s="838"/>
      <c r="DZ126" s="839"/>
    </row>
    <row r="127" spans="1:130" s="247" customFormat="1" ht="26.25" customHeight="1">
      <c r="A127" s="866"/>
      <c r="B127" s="867"/>
      <c r="C127" s="885" t="s">
        <v>469</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40</v>
      </c>
      <c r="AB127" s="824"/>
      <c r="AC127" s="824"/>
      <c r="AD127" s="824"/>
      <c r="AE127" s="825"/>
      <c r="AF127" s="826">
        <v>20</v>
      </c>
      <c r="AG127" s="824"/>
      <c r="AH127" s="824"/>
      <c r="AI127" s="824"/>
      <c r="AJ127" s="825"/>
      <c r="AK127" s="826">
        <v>11</v>
      </c>
      <c r="AL127" s="824"/>
      <c r="AM127" s="824"/>
      <c r="AN127" s="824"/>
      <c r="AO127" s="825"/>
      <c r="AP127" s="871">
        <v>0</v>
      </c>
      <c r="AQ127" s="872"/>
      <c r="AR127" s="872"/>
      <c r="AS127" s="872"/>
      <c r="AT127" s="873"/>
      <c r="AU127" s="283"/>
      <c r="AV127" s="283"/>
      <c r="AW127" s="283"/>
      <c r="AX127" s="888" t="s">
        <v>470</v>
      </c>
      <c r="AY127" s="856"/>
      <c r="AZ127" s="856"/>
      <c r="BA127" s="856"/>
      <c r="BB127" s="856"/>
      <c r="BC127" s="856"/>
      <c r="BD127" s="856"/>
      <c r="BE127" s="857"/>
      <c r="BF127" s="855" t="s">
        <v>471</v>
      </c>
      <c r="BG127" s="856"/>
      <c r="BH127" s="856"/>
      <c r="BI127" s="856"/>
      <c r="BJ127" s="856"/>
      <c r="BK127" s="856"/>
      <c r="BL127" s="857"/>
      <c r="BM127" s="855" t="s">
        <v>472</v>
      </c>
      <c r="BN127" s="856"/>
      <c r="BO127" s="856"/>
      <c r="BP127" s="856"/>
      <c r="BQ127" s="856"/>
      <c r="BR127" s="856"/>
      <c r="BS127" s="857"/>
      <c r="BT127" s="855" t="s">
        <v>473</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474</v>
      </c>
      <c r="CQ127" s="794"/>
      <c r="CR127" s="794"/>
      <c r="CS127" s="794"/>
      <c r="CT127" s="794"/>
      <c r="CU127" s="794"/>
      <c r="CV127" s="794"/>
      <c r="CW127" s="794"/>
      <c r="CX127" s="794"/>
      <c r="CY127" s="794"/>
      <c r="CZ127" s="794"/>
      <c r="DA127" s="794"/>
      <c r="DB127" s="794"/>
      <c r="DC127" s="794"/>
      <c r="DD127" s="794"/>
      <c r="DE127" s="794"/>
      <c r="DF127" s="795"/>
      <c r="DG127" s="860" t="s">
        <v>231</v>
      </c>
      <c r="DH127" s="861"/>
      <c r="DI127" s="861"/>
      <c r="DJ127" s="861"/>
      <c r="DK127" s="861"/>
      <c r="DL127" s="861" t="s">
        <v>231</v>
      </c>
      <c r="DM127" s="861"/>
      <c r="DN127" s="861"/>
      <c r="DO127" s="861"/>
      <c r="DP127" s="861"/>
      <c r="DQ127" s="861" t="s">
        <v>231</v>
      </c>
      <c r="DR127" s="861"/>
      <c r="DS127" s="861"/>
      <c r="DT127" s="861"/>
      <c r="DU127" s="861"/>
      <c r="DV127" s="838" t="s">
        <v>231</v>
      </c>
      <c r="DW127" s="838"/>
      <c r="DX127" s="838"/>
      <c r="DY127" s="838"/>
      <c r="DZ127" s="839"/>
    </row>
    <row r="128" spans="1:130" s="247" customFormat="1" ht="26.25" customHeight="1" thickBot="1">
      <c r="A128" s="840" t="s">
        <v>475</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476</v>
      </c>
      <c r="X128" s="842"/>
      <c r="Y128" s="842"/>
      <c r="Z128" s="843"/>
      <c r="AA128" s="844">
        <v>255213</v>
      </c>
      <c r="AB128" s="845"/>
      <c r="AC128" s="845"/>
      <c r="AD128" s="845"/>
      <c r="AE128" s="846"/>
      <c r="AF128" s="847">
        <v>221560</v>
      </c>
      <c r="AG128" s="845"/>
      <c r="AH128" s="845"/>
      <c r="AI128" s="845"/>
      <c r="AJ128" s="846"/>
      <c r="AK128" s="847">
        <v>221915</v>
      </c>
      <c r="AL128" s="845"/>
      <c r="AM128" s="845"/>
      <c r="AN128" s="845"/>
      <c r="AO128" s="846"/>
      <c r="AP128" s="848"/>
      <c r="AQ128" s="849"/>
      <c r="AR128" s="849"/>
      <c r="AS128" s="849"/>
      <c r="AT128" s="850"/>
      <c r="AU128" s="283"/>
      <c r="AV128" s="283"/>
      <c r="AW128" s="283"/>
      <c r="AX128" s="851" t="s">
        <v>477</v>
      </c>
      <c r="AY128" s="852"/>
      <c r="AZ128" s="852"/>
      <c r="BA128" s="852"/>
      <c r="BB128" s="852"/>
      <c r="BC128" s="852"/>
      <c r="BD128" s="852"/>
      <c r="BE128" s="853"/>
      <c r="BF128" s="830" t="s">
        <v>231</v>
      </c>
      <c r="BG128" s="831"/>
      <c r="BH128" s="831"/>
      <c r="BI128" s="831"/>
      <c r="BJ128" s="831"/>
      <c r="BK128" s="831"/>
      <c r="BL128" s="854"/>
      <c r="BM128" s="830">
        <v>13.26</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478</v>
      </c>
      <c r="CQ128" s="772"/>
      <c r="CR128" s="772"/>
      <c r="CS128" s="772"/>
      <c r="CT128" s="772"/>
      <c r="CU128" s="772"/>
      <c r="CV128" s="772"/>
      <c r="CW128" s="772"/>
      <c r="CX128" s="772"/>
      <c r="CY128" s="772"/>
      <c r="CZ128" s="772"/>
      <c r="DA128" s="772"/>
      <c r="DB128" s="772"/>
      <c r="DC128" s="772"/>
      <c r="DD128" s="772"/>
      <c r="DE128" s="772"/>
      <c r="DF128" s="773"/>
      <c r="DG128" s="834" t="s">
        <v>231</v>
      </c>
      <c r="DH128" s="835"/>
      <c r="DI128" s="835"/>
      <c r="DJ128" s="835"/>
      <c r="DK128" s="835"/>
      <c r="DL128" s="835" t="s">
        <v>231</v>
      </c>
      <c r="DM128" s="835"/>
      <c r="DN128" s="835"/>
      <c r="DO128" s="835"/>
      <c r="DP128" s="835"/>
      <c r="DQ128" s="835" t="s">
        <v>231</v>
      </c>
      <c r="DR128" s="835"/>
      <c r="DS128" s="835"/>
      <c r="DT128" s="835"/>
      <c r="DU128" s="835"/>
      <c r="DV128" s="836" t="s">
        <v>231</v>
      </c>
      <c r="DW128" s="836"/>
      <c r="DX128" s="836"/>
      <c r="DY128" s="836"/>
      <c r="DZ128" s="837"/>
    </row>
    <row r="129" spans="1:131" s="247" customFormat="1" ht="26.25" customHeight="1">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479</v>
      </c>
      <c r="X129" s="821"/>
      <c r="Y129" s="821"/>
      <c r="Z129" s="822"/>
      <c r="AA129" s="823">
        <v>10374039</v>
      </c>
      <c r="AB129" s="824"/>
      <c r="AC129" s="824"/>
      <c r="AD129" s="824"/>
      <c r="AE129" s="825"/>
      <c r="AF129" s="826">
        <v>10439383</v>
      </c>
      <c r="AG129" s="824"/>
      <c r="AH129" s="824"/>
      <c r="AI129" s="824"/>
      <c r="AJ129" s="825"/>
      <c r="AK129" s="826">
        <v>10488293</v>
      </c>
      <c r="AL129" s="824"/>
      <c r="AM129" s="824"/>
      <c r="AN129" s="824"/>
      <c r="AO129" s="825"/>
      <c r="AP129" s="827"/>
      <c r="AQ129" s="828"/>
      <c r="AR129" s="828"/>
      <c r="AS129" s="828"/>
      <c r="AT129" s="829"/>
      <c r="AU129" s="285"/>
      <c r="AV129" s="285"/>
      <c r="AW129" s="285"/>
      <c r="AX129" s="793" t="s">
        <v>480</v>
      </c>
      <c r="AY129" s="794"/>
      <c r="AZ129" s="794"/>
      <c r="BA129" s="794"/>
      <c r="BB129" s="794"/>
      <c r="BC129" s="794"/>
      <c r="BD129" s="794"/>
      <c r="BE129" s="795"/>
      <c r="BF129" s="813" t="s">
        <v>231</v>
      </c>
      <c r="BG129" s="814"/>
      <c r="BH129" s="814"/>
      <c r="BI129" s="814"/>
      <c r="BJ129" s="814"/>
      <c r="BK129" s="814"/>
      <c r="BL129" s="815"/>
      <c r="BM129" s="813">
        <v>18.260000000000002</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18" t="s">
        <v>481</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482</v>
      </c>
      <c r="X130" s="821"/>
      <c r="Y130" s="821"/>
      <c r="Z130" s="822"/>
      <c r="AA130" s="823">
        <v>1362063</v>
      </c>
      <c r="AB130" s="824"/>
      <c r="AC130" s="824"/>
      <c r="AD130" s="824"/>
      <c r="AE130" s="825"/>
      <c r="AF130" s="826">
        <v>1306267</v>
      </c>
      <c r="AG130" s="824"/>
      <c r="AH130" s="824"/>
      <c r="AI130" s="824"/>
      <c r="AJ130" s="825"/>
      <c r="AK130" s="826">
        <v>1262515</v>
      </c>
      <c r="AL130" s="824"/>
      <c r="AM130" s="824"/>
      <c r="AN130" s="824"/>
      <c r="AO130" s="825"/>
      <c r="AP130" s="827"/>
      <c r="AQ130" s="828"/>
      <c r="AR130" s="828"/>
      <c r="AS130" s="828"/>
      <c r="AT130" s="829"/>
      <c r="AU130" s="285"/>
      <c r="AV130" s="285"/>
      <c r="AW130" s="285"/>
      <c r="AX130" s="793" t="s">
        <v>483</v>
      </c>
      <c r="AY130" s="794"/>
      <c r="AZ130" s="794"/>
      <c r="BA130" s="794"/>
      <c r="BB130" s="794"/>
      <c r="BC130" s="794"/>
      <c r="BD130" s="794"/>
      <c r="BE130" s="795"/>
      <c r="BF130" s="796">
        <v>7.6</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484</v>
      </c>
      <c r="X131" s="804"/>
      <c r="Y131" s="804"/>
      <c r="Z131" s="805"/>
      <c r="AA131" s="806">
        <v>9011976</v>
      </c>
      <c r="AB131" s="807"/>
      <c r="AC131" s="807"/>
      <c r="AD131" s="807"/>
      <c r="AE131" s="808"/>
      <c r="AF131" s="809">
        <v>9133116</v>
      </c>
      <c r="AG131" s="807"/>
      <c r="AH131" s="807"/>
      <c r="AI131" s="807"/>
      <c r="AJ131" s="808"/>
      <c r="AK131" s="809">
        <v>9225778</v>
      </c>
      <c r="AL131" s="807"/>
      <c r="AM131" s="807"/>
      <c r="AN131" s="807"/>
      <c r="AO131" s="808"/>
      <c r="AP131" s="810"/>
      <c r="AQ131" s="811"/>
      <c r="AR131" s="811"/>
      <c r="AS131" s="811"/>
      <c r="AT131" s="812"/>
      <c r="AU131" s="285"/>
      <c r="AV131" s="285"/>
      <c r="AW131" s="285"/>
      <c r="AX131" s="771" t="s">
        <v>485</v>
      </c>
      <c r="AY131" s="772"/>
      <c r="AZ131" s="772"/>
      <c r="BA131" s="772"/>
      <c r="BB131" s="772"/>
      <c r="BC131" s="772"/>
      <c r="BD131" s="772"/>
      <c r="BE131" s="773"/>
      <c r="BF131" s="774">
        <v>34.5</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780" t="s">
        <v>486</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487</v>
      </c>
      <c r="W132" s="784"/>
      <c r="X132" s="784"/>
      <c r="Y132" s="784"/>
      <c r="Z132" s="785"/>
      <c r="AA132" s="786">
        <v>7.5291478810000001</v>
      </c>
      <c r="AB132" s="787"/>
      <c r="AC132" s="787"/>
      <c r="AD132" s="787"/>
      <c r="AE132" s="788"/>
      <c r="AF132" s="789">
        <v>7.4894701870000002</v>
      </c>
      <c r="AG132" s="787"/>
      <c r="AH132" s="787"/>
      <c r="AI132" s="787"/>
      <c r="AJ132" s="788"/>
      <c r="AK132" s="789">
        <v>8.0726633569999997</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488</v>
      </c>
      <c r="W133" s="763"/>
      <c r="X133" s="763"/>
      <c r="Y133" s="763"/>
      <c r="Z133" s="764"/>
      <c r="AA133" s="765">
        <v>6.9</v>
      </c>
      <c r="AB133" s="766"/>
      <c r="AC133" s="766"/>
      <c r="AD133" s="766"/>
      <c r="AE133" s="767"/>
      <c r="AF133" s="765">
        <v>7</v>
      </c>
      <c r="AG133" s="766"/>
      <c r="AH133" s="766"/>
      <c r="AI133" s="766"/>
      <c r="AJ133" s="767"/>
      <c r="AK133" s="765">
        <v>7.6</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8ex6bHEUPBAXEKskhvMRWYlg9cuC6oMuGxaWIaMpeh7nOspOiz3uh2dRfKyGOJ3RrgFbEY6MFOvHjmbIaTVfEQ==" saltValue="cpTTS2NjBPJbWZrhI2WCc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489</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e+EzgrUk3nBxumYefLQwr5ruqq95kN23dSct+J80wdQeH+Z3bp23i8adqKKZn0O7iU+S7FRcp2fcbXHKRpcc0A==" saltValue="P4MbdFd3ve2cGZ8UoWX2i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AvKv3YR1PtE3eN2z4tzVP2qhSOcVLUenmjEGU9r+qH3yuLKWvYF+Qn92L6As6fNMQ2u/9qemRD1FNMVcDGj2SQ==" saltValue="/Fl+xiv2jBXxGqYVplQLU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490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491</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492</v>
      </c>
      <c r="AP7" s="304"/>
      <c r="AQ7" s="305" t="s">
        <v>493</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494</v>
      </c>
      <c r="AQ8" s="311" t="s">
        <v>495</v>
      </c>
      <c r="AR8" s="312" t="s">
        <v>496</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497</v>
      </c>
      <c r="AL9" s="1193"/>
      <c r="AM9" s="1193"/>
      <c r="AN9" s="1194"/>
      <c r="AO9" s="313">
        <v>3057250</v>
      </c>
      <c r="AP9" s="313">
        <v>61739</v>
      </c>
      <c r="AQ9" s="314">
        <v>90613</v>
      </c>
      <c r="AR9" s="315">
        <v>-31.9</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498</v>
      </c>
      <c r="AL10" s="1193"/>
      <c r="AM10" s="1193"/>
      <c r="AN10" s="1194"/>
      <c r="AO10" s="316">
        <v>157314</v>
      </c>
      <c r="AP10" s="316">
        <v>3177</v>
      </c>
      <c r="AQ10" s="317">
        <v>7525</v>
      </c>
      <c r="AR10" s="318">
        <v>-57.8</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499</v>
      </c>
      <c r="AL11" s="1193"/>
      <c r="AM11" s="1193"/>
      <c r="AN11" s="1194"/>
      <c r="AO11" s="316">
        <v>35533</v>
      </c>
      <c r="AP11" s="316">
        <v>718</v>
      </c>
      <c r="AQ11" s="317">
        <v>9582</v>
      </c>
      <c r="AR11" s="318">
        <v>-92.5</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500</v>
      </c>
      <c r="AL12" s="1193"/>
      <c r="AM12" s="1193"/>
      <c r="AN12" s="1194"/>
      <c r="AO12" s="316">
        <v>34982</v>
      </c>
      <c r="AP12" s="316">
        <v>706</v>
      </c>
      <c r="AQ12" s="317">
        <v>1356</v>
      </c>
      <c r="AR12" s="318">
        <v>-47.9</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501</v>
      </c>
      <c r="AL13" s="1193"/>
      <c r="AM13" s="1193"/>
      <c r="AN13" s="1194"/>
      <c r="AO13" s="316">
        <v>245</v>
      </c>
      <c r="AP13" s="316">
        <v>5</v>
      </c>
      <c r="AQ13" s="317">
        <v>2</v>
      </c>
      <c r="AR13" s="318">
        <v>150</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502</v>
      </c>
      <c r="AL14" s="1193"/>
      <c r="AM14" s="1193"/>
      <c r="AN14" s="1194"/>
      <c r="AO14" s="316">
        <v>142930</v>
      </c>
      <c r="AP14" s="316">
        <v>2886</v>
      </c>
      <c r="AQ14" s="317">
        <v>4182</v>
      </c>
      <c r="AR14" s="318">
        <v>-31</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503</v>
      </c>
      <c r="AL15" s="1193"/>
      <c r="AM15" s="1193"/>
      <c r="AN15" s="1194"/>
      <c r="AO15" s="316">
        <v>21067</v>
      </c>
      <c r="AP15" s="316">
        <v>425</v>
      </c>
      <c r="AQ15" s="317">
        <v>2331</v>
      </c>
      <c r="AR15" s="318">
        <v>-81.8</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504</v>
      </c>
      <c r="AL16" s="1196"/>
      <c r="AM16" s="1196"/>
      <c r="AN16" s="1197"/>
      <c r="AO16" s="316">
        <v>-210080</v>
      </c>
      <c r="AP16" s="316">
        <v>-4242</v>
      </c>
      <c r="AQ16" s="317">
        <v>-8270</v>
      </c>
      <c r="AR16" s="318">
        <v>-48.7</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184</v>
      </c>
      <c r="AL17" s="1196"/>
      <c r="AM17" s="1196"/>
      <c r="AN17" s="1197"/>
      <c r="AO17" s="316">
        <v>3239241</v>
      </c>
      <c r="AP17" s="316">
        <v>65414</v>
      </c>
      <c r="AQ17" s="317">
        <v>107322</v>
      </c>
      <c r="AR17" s="318">
        <v>-39</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505</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506</v>
      </c>
      <c r="AP20" s="324" t="s">
        <v>507</v>
      </c>
      <c r="AQ20" s="325" t="s">
        <v>508</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509</v>
      </c>
      <c r="AL21" s="1190"/>
      <c r="AM21" s="1190"/>
      <c r="AN21" s="1191"/>
      <c r="AO21" s="328">
        <v>6.18</v>
      </c>
      <c r="AP21" s="329">
        <v>10.18</v>
      </c>
      <c r="AQ21" s="330">
        <v>-4</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510</v>
      </c>
      <c r="AL22" s="1190"/>
      <c r="AM22" s="1190"/>
      <c r="AN22" s="1191"/>
      <c r="AO22" s="333">
        <v>99.6</v>
      </c>
      <c r="AP22" s="334">
        <v>97.7</v>
      </c>
      <c r="AQ22" s="335">
        <v>1.9</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511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512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513</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492</v>
      </c>
      <c r="AP30" s="304"/>
      <c r="AQ30" s="305" t="s">
        <v>493</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494</v>
      </c>
      <c r="AQ31" s="311" t="s">
        <v>495</v>
      </c>
      <c r="AR31" s="312" t="s">
        <v>496</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514</v>
      </c>
      <c r="AL32" s="1181"/>
      <c r="AM32" s="1181"/>
      <c r="AN32" s="1182"/>
      <c r="AO32" s="343">
        <v>1683221</v>
      </c>
      <c r="AP32" s="343">
        <v>33991</v>
      </c>
      <c r="AQ32" s="344">
        <v>67619</v>
      </c>
      <c r="AR32" s="345">
        <v>-49.7</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515</v>
      </c>
      <c r="AL33" s="1181"/>
      <c r="AM33" s="1181"/>
      <c r="AN33" s="1182"/>
      <c r="AO33" s="343" t="s">
        <v>516</v>
      </c>
      <c r="AP33" s="343" t="s">
        <v>516</v>
      </c>
      <c r="AQ33" s="344" t="s">
        <v>516</v>
      </c>
      <c r="AR33" s="345" t="s">
        <v>516</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517</v>
      </c>
      <c r="AL34" s="1181"/>
      <c r="AM34" s="1181"/>
      <c r="AN34" s="1182"/>
      <c r="AO34" s="343" t="s">
        <v>516</v>
      </c>
      <c r="AP34" s="343" t="s">
        <v>516</v>
      </c>
      <c r="AQ34" s="344">
        <v>3</v>
      </c>
      <c r="AR34" s="345" t="s">
        <v>516</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518</v>
      </c>
      <c r="AL35" s="1181"/>
      <c r="AM35" s="1181"/>
      <c r="AN35" s="1182"/>
      <c r="AO35" s="343">
        <v>400959</v>
      </c>
      <c r="AP35" s="343">
        <v>8097</v>
      </c>
      <c r="AQ35" s="344">
        <v>17835</v>
      </c>
      <c r="AR35" s="345">
        <v>-54.6</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519</v>
      </c>
      <c r="AL36" s="1181"/>
      <c r="AM36" s="1181"/>
      <c r="AN36" s="1182"/>
      <c r="AO36" s="343">
        <v>83342</v>
      </c>
      <c r="AP36" s="343">
        <v>1683</v>
      </c>
      <c r="AQ36" s="344">
        <v>2401</v>
      </c>
      <c r="AR36" s="345">
        <v>-29.9</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520</v>
      </c>
      <c r="AL37" s="1181"/>
      <c r="AM37" s="1181"/>
      <c r="AN37" s="1182"/>
      <c r="AO37" s="343">
        <v>61674</v>
      </c>
      <c r="AP37" s="343">
        <v>1245</v>
      </c>
      <c r="AQ37" s="344">
        <v>732</v>
      </c>
      <c r="AR37" s="345">
        <v>70.099999999999994</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521</v>
      </c>
      <c r="AL38" s="1184"/>
      <c r="AM38" s="1184"/>
      <c r="AN38" s="1185"/>
      <c r="AO38" s="346" t="s">
        <v>516</v>
      </c>
      <c r="AP38" s="346" t="s">
        <v>516</v>
      </c>
      <c r="AQ38" s="347">
        <v>5</v>
      </c>
      <c r="AR38" s="335" t="s">
        <v>516</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522</v>
      </c>
      <c r="AL39" s="1184"/>
      <c r="AM39" s="1184"/>
      <c r="AN39" s="1185"/>
      <c r="AO39" s="343">
        <v>-221915</v>
      </c>
      <c r="AP39" s="343">
        <v>-4481</v>
      </c>
      <c r="AQ39" s="344">
        <v>-3806</v>
      </c>
      <c r="AR39" s="345">
        <v>17.7</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523</v>
      </c>
      <c r="AL40" s="1181"/>
      <c r="AM40" s="1181"/>
      <c r="AN40" s="1182"/>
      <c r="AO40" s="343">
        <v>-1262515</v>
      </c>
      <c r="AP40" s="343">
        <v>-25496</v>
      </c>
      <c r="AQ40" s="344">
        <v>-59049</v>
      </c>
      <c r="AR40" s="345">
        <v>-56.8</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297</v>
      </c>
      <c r="AL41" s="1187"/>
      <c r="AM41" s="1187"/>
      <c r="AN41" s="1188"/>
      <c r="AO41" s="343">
        <v>744766</v>
      </c>
      <c r="AP41" s="343">
        <v>15040</v>
      </c>
      <c r="AQ41" s="344">
        <v>25740</v>
      </c>
      <c r="AR41" s="345">
        <v>-41.6</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524</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525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526</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492</v>
      </c>
      <c r="AN49" s="1175" t="s">
        <v>527</v>
      </c>
      <c r="AO49" s="1176"/>
      <c r="AP49" s="1176"/>
      <c r="AQ49" s="1176"/>
      <c r="AR49" s="1177"/>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528</v>
      </c>
      <c r="AO50" s="360" t="s">
        <v>529</v>
      </c>
      <c r="AP50" s="361" t="s">
        <v>530</v>
      </c>
      <c r="AQ50" s="362" t="s">
        <v>531</v>
      </c>
      <c r="AR50" s="363" t="s">
        <v>532</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533</v>
      </c>
      <c r="AL51" s="356"/>
      <c r="AM51" s="364">
        <v>2227762</v>
      </c>
      <c r="AN51" s="365">
        <v>45336</v>
      </c>
      <c r="AO51" s="366">
        <v>-39.6</v>
      </c>
      <c r="AP51" s="367">
        <v>85459</v>
      </c>
      <c r="AQ51" s="368">
        <v>-19.8</v>
      </c>
      <c r="AR51" s="369">
        <v>-19.8</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534</v>
      </c>
      <c r="AM52" s="372">
        <v>933143</v>
      </c>
      <c r="AN52" s="373">
        <v>18990</v>
      </c>
      <c r="AO52" s="374">
        <v>-56.6</v>
      </c>
      <c r="AP52" s="375">
        <v>44378</v>
      </c>
      <c r="AQ52" s="376">
        <v>-2.6</v>
      </c>
      <c r="AR52" s="377">
        <v>-54</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535</v>
      </c>
      <c r="AL53" s="356"/>
      <c r="AM53" s="364">
        <v>2754362</v>
      </c>
      <c r="AN53" s="365">
        <v>56039</v>
      </c>
      <c r="AO53" s="366">
        <v>23.6</v>
      </c>
      <c r="AP53" s="367">
        <v>83280</v>
      </c>
      <c r="AQ53" s="368">
        <v>-2.5</v>
      </c>
      <c r="AR53" s="369">
        <v>26.1</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534</v>
      </c>
      <c r="AM54" s="372">
        <v>714865</v>
      </c>
      <c r="AN54" s="373">
        <v>14544</v>
      </c>
      <c r="AO54" s="374">
        <v>-23.4</v>
      </c>
      <c r="AP54" s="375">
        <v>43123</v>
      </c>
      <c r="AQ54" s="376">
        <v>-2.8</v>
      </c>
      <c r="AR54" s="377">
        <v>-20.6</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536</v>
      </c>
      <c r="AL55" s="356"/>
      <c r="AM55" s="364">
        <v>1809261</v>
      </c>
      <c r="AN55" s="365">
        <v>36672</v>
      </c>
      <c r="AO55" s="366">
        <v>-34.6</v>
      </c>
      <c r="AP55" s="367">
        <v>88968</v>
      </c>
      <c r="AQ55" s="368">
        <v>6.8</v>
      </c>
      <c r="AR55" s="369">
        <v>-41.4</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534</v>
      </c>
      <c r="AM56" s="372">
        <v>669491</v>
      </c>
      <c r="AN56" s="373">
        <v>13570</v>
      </c>
      <c r="AO56" s="374">
        <v>-6.7</v>
      </c>
      <c r="AP56" s="375">
        <v>45482</v>
      </c>
      <c r="AQ56" s="376">
        <v>5.5</v>
      </c>
      <c r="AR56" s="377">
        <v>-12.2</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537</v>
      </c>
      <c r="AL57" s="356"/>
      <c r="AM57" s="364">
        <v>2718516</v>
      </c>
      <c r="AN57" s="365">
        <v>55123</v>
      </c>
      <c r="AO57" s="366">
        <v>50.3</v>
      </c>
      <c r="AP57" s="367">
        <v>85173</v>
      </c>
      <c r="AQ57" s="368">
        <v>-4.3</v>
      </c>
      <c r="AR57" s="369">
        <v>54.6</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534</v>
      </c>
      <c r="AM58" s="372">
        <v>914601</v>
      </c>
      <c r="AN58" s="373">
        <v>18545</v>
      </c>
      <c r="AO58" s="374">
        <v>36.700000000000003</v>
      </c>
      <c r="AP58" s="375">
        <v>43913</v>
      </c>
      <c r="AQ58" s="376">
        <v>-3.4</v>
      </c>
      <c r="AR58" s="377">
        <v>40.1</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538</v>
      </c>
      <c r="AL59" s="356"/>
      <c r="AM59" s="364">
        <v>1727504</v>
      </c>
      <c r="AN59" s="365">
        <v>34886</v>
      </c>
      <c r="AO59" s="366">
        <v>-36.700000000000003</v>
      </c>
      <c r="AP59" s="367">
        <v>94081</v>
      </c>
      <c r="AQ59" s="368">
        <v>10.5</v>
      </c>
      <c r="AR59" s="369">
        <v>-47.2</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534</v>
      </c>
      <c r="AM60" s="372">
        <v>717393</v>
      </c>
      <c r="AN60" s="373">
        <v>14487</v>
      </c>
      <c r="AO60" s="374">
        <v>-21.9</v>
      </c>
      <c r="AP60" s="375">
        <v>48949</v>
      </c>
      <c r="AQ60" s="376">
        <v>11.5</v>
      </c>
      <c r="AR60" s="377">
        <v>-33.4</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539</v>
      </c>
      <c r="AL61" s="378"/>
      <c r="AM61" s="379">
        <v>2247481</v>
      </c>
      <c r="AN61" s="380">
        <v>45611</v>
      </c>
      <c r="AO61" s="381">
        <v>-7.4</v>
      </c>
      <c r="AP61" s="382">
        <v>87392</v>
      </c>
      <c r="AQ61" s="383">
        <v>-1.9</v>
      </c>
      <c r="AR61" s="369">
        <v>-5.5</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534</v>
      </c>
      <c r="AM62" s="372">
        <v>789899</v>
      </c>
      <c r="AN62" s="373">
        <v>16027</v>
      </c>
      <c r="AO62" s="374">
        <v>-14.4</v>
      </c>
      <c r="AP62" s="375">
        <v>45169</v>
      </c>
      <c r="AQ62" s="376">
        <v>1.6</v>
      </c>
      <c r="AR62" s="377">
        <v>-16</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B3w/vn7ygDfyq2G6udz1IcT5nth/ELjWjfSjJ9t6XOE+GVbhpwRCVR8WHMM+azwsgS2YB4ljODpTb2ZhgMNOw==" saltValue="3Nq7Y3XfFtyzJPHsl0Su6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541</v>
      </c>
    </row>
    <row r="120" spans="125:125" ht="13.5" hidden="1" customHeight="1"/>
    <row r="121" spans="125:125" ht="13.5" hidden="1" customHeight="1">
      <c r="DU121" s="291"/>
    </row>
  </sheetData>
  <sheetProtection algorithmName="SHA-512" hashValue="8IRs7s9OXcI4qiVN4o77aJlU7xyPbplxSQUd3eNJCiXOlLi0r0WAAlNMMj8RjcJpPw+5KpYhTwKKAf4eBXfQow==" saltValue="0Bw8J4j+1i9CX9xroZGk4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542</v>
      </c>
    </row>
  </sheetData>
  <sheetProtection algorithmName="SHA-512" hashValue="CBooM3bIfKVrDYZmYIj26JNEqVmSWSOBl9+R2jpfZzoPqAoSOLwO4k3wxtl9FL70fk4j6IbIjhfSxJRfdYA4Qg==" saltValue="Wm55uB5aRV85QHztK55h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543</v>
      </c>
      <c r="G46" s="8" t="s">
        <v>544</v>
      </c>
      <c r="H46" s="8" t="s">
        <v>545</v>
      </c>
      <c r="I46" s="8" t="s">
        <v>546</v>
      </c>
      <c r="J46" s="9" t="s">
        <v>547</v>
      </c>
    </row>
    <row r="47" spans="2:10" ht="57.75" customHeight="1">
      <c r="B47" s="10"/>
      <c r="C47" s="1198" t="s">
        <v>3</v>
      </c>
      <c r="D47" s="1198"/>
      <c r="E47" s="1199"/>
      <c r="F47" s="11">
        <v>23.96</v>
      </c>
      <c r="G47" s="12">
        <v>23.91</v>
      </c>
      <c r="H47" s="12">
        <v>23.86</v>
      </c>
      <c r="I47" s="12">
        <v>23.74</v>
      </c>
      <c r="J47" s="13">
        <v>21.79</v>
      </c>
    </row>
    <row r="48" spans="2:10" ht="57.75" customHeight="1">
      <c r="B48" s="14"/>
      <c r="C48" s="1200" t="s">
        <v>4</v>
      </c>
      <c r="D48" s="1200"/>
      <c r="E48" s="1201"/>
      <c r="F48" s="15">
        <v>5.32</v>
      </c>
      <c r="G48" s="16">
        <v>3.03</v>
      </c>
      <c r="H48" s="16">
        <v>3.67</v>
      </c>
      <c r="I48" s="16">
        <v>5.6</v>
      </c>
      <c r="J48" s="17">
        <v>7.26</v>
      </c>
    </row>
    <row r="49" spans="2:10" ht="57.75" customHeight="1" thickBot="1">
      <c r="B49" s="18"/>
      <c r="C49" s="1202" t="s">
        <v>5</v>
      </c>
      <c r="D49" s="1202"/>
      <c r="E49" s="1203"/>
      <c r="F49" s="19" t="s">
        <v>548</v>
      </c>
      <c r="G49" s="20" t="s">
        <v>549</v>
      </c>
      <c r="H49" s="20">
        <v>0.68</v>
      </c>
      <c r="I49" s="20">
        <v>1.98</v>
      </c>
      <c r="J49" s="21" t="s">
        <v>550</v>
      </c>
    </row>
    <row r="50" spans="2:10" ht="13.5" customHeight="1"/>
  </sheetData>
  <sheetProtection algorithmName="SHA-512" hashValue="rdC5IvUZlfbd8GmwSGHK2wxtTg7s32gHq5zker5WMkSeJYXxJPZ9NhBOQIVhXmR+3lNWCGzzI6isUh9fu5YPWg==" saltValue="e47n/SpxmgV4fB71cmHoi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2021-03-05T10:25:40Z</cp:lastPrinted>
  <dcterms:created xsi:type="dcterms:W3CDTF">2021-02-05T04:26:17Z</dcterms:created>
  <dcterms:modified xsi:type="dcterms:W3CDTF">2021-10-05T05:31:55Z</dcterms:modified>
  <cp:category/>
</cp:coreProperties>
</file>