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555" windowWidth="10380" windowHeight="7335" tabRatio="499" activeTab="0"/>
  </bookViews>
  <sheets>
    <sheet name="管種別管路延長" sheetId="1" r:id="rId1"/>
  </sheets>
  <definedNames>
    <definedName name="_xlnm.Print_Area" localSheetId="0">'管種別管路延長'!$B$1:$AE$87</definedName>
    <definedName name="_xlnm.Print_Titles" localSheetId="0">'管種別管路延長'!$B:$C</definedName>
    <definedName name="基本データ">#REF!</definedName>
  </definedNames>
  <calcPr fullCalcOnLoad="1"/>
</workbook>
</file>

<file path=xl/sharedStrings.xml><?xml version="1.0" encoding="utf-8"?>
<sst xmlns="http://schemas.openxmlformats.org/spreadsheetml/2006/main" count="298" uniqueCount="108">
  <si>
    <t>大牟田市</t>
  </si>
  <si>
    <t>大島村</t>
  </si>
  <si>
    <t>宝珠山村</t>
  </si>
  <si>
    <t>新吉富村</t>
  </si>
  <si>
    <t>その他</t>
  </si>
  <si>
    <t>導　　　水　　　管　　　延　　　長</t>
  </si>
  <si>
    <t>送　　　水　　　管　　　延　　　長</t>
  </si>
  <si>
    <t>配　　　水　　　管　　　延　　　長</t>
  </si>
  <si>
    <t>鋳鉄管</t>
  </si>
  <si>
    <t>鋼管</t>
  </si>
  <si>
    <t>鉛管</t>
  </si>
  <si>
    <t>計</t>
  </si>
  <si>
    <t>ダグタイ
ル鋳鉄管</t>
  </si>
  <si>
    <t>石綿セメ
ント菅</t>
  </si>
  <si>
    <t>硬質塩化
ビニル菅</t>
  </si>
  <si>
    <t>コンクリ
ート管</t>
  </si>
  <si>
    <t>市町村名</t>
  </si>
  <si>
    <t>小呂島</t>
  </si>
  <si>
    <t>事 業 主 体 名</t>
  </si>
  <si>
    <t>地 区 名</t>
  </si>
  <si>
    <t>（福岡地区広域圏）</t>
  </si>
  <si>
    <t>（北九州地区広域圏）</t>
  </si>
  <si>
    <t>（筑豊地区広域圏）</t>
  </si>
  <si>
    <t>県　計</t>
  </si>
  <si>
    <t>（単位：ｍ）</t>
  </si>
  <si>
    <t>総管路
延　長</t>
  </si>
  <si>
    <t>城　戸</t>
  </si>
  <si>
    <t>相　島</t>
  </si>
  <si>
    <t>久　原</t>
  </si>
  <si>
    <t>山　田</t>
  </si>
  <si>
    <t>草　場</t>
  </si>
  <si>
    <t>本　木</t>
  </si>
  <si>
    <t>福　吉</t>
  </si>
  <si>
    <t>鹿　家</t>
  </si>
  <si>
    <t>姫　島</t>
  </si>
  <si>
    <t>箕　田</t>
  </si>
  <si>
    <t>豊　津</t>
  </si>
  <si>
    <t>築城中部</t>
  </si>
  <si>
    <t>築　城</t>
  </si>
  <si>
    <t>原　井</t>
  </si>
  <si>
    <t>四　箇</t>
  </si>
  <si>
    <t>矢ノ竹</t>
  </si>
  <si>
    <t>鬼ケ城</t>
  </si>
  <si>
    <t>寺　内</t>
  </si>
  <si>
    <t>柳　島</t>
  </si>
  <si>
    <t>志　波</t>
  </si>
  <si>
    <t>小石原</t>
  </si>
  <si>
    <t>鶴</t>
  </si>
  <si>
    <t>今桑・東</t>
  </si>
  <si>
    <t>千代久西屋形</t>
  </si>
  <si>
    <t>竹　野</t>
  </si>
  <si>
    <t>石　垣</t>
  </si>
  <si>
    <t>庄屋村</t>
  </si>
  <si>
    <t>黒　木</t>
  </si>
  <si>
    <t>山　中</t>
  </si>
  <si>
    <t>四条野</t>
  </si>
  <si>
    <t>椿　原</t>
  </si>
  <si>
    <t>北川内</t>
  </si>
  <si>
    <t>光　友</t>
  </si>
  <si>
    <t>十　籠</t>
  </si>
  <si>
    <t>椋　谷</t>
  </si>
  <si>
    <t>本星野</t>
  </si>
  <si>
    <t>小　野</t>
  </si>
  <si>
    <t>仁田原</t>
  </si>
  <si>
    <t>山　川</t>
  </si>
  <si>
    <t>福　丸</t>
  </si>
  <si>
    <t>下中元寺</t>
  </si>
  <si>
    <t>英彦山</t>
  </si>
  <si>
    <t>落　合</t>
  </si>
  <si>
    <t>赤</t>
  </si>
  <si>
    <t>（筑後地区広域圏　１）</t>
  </si>
  <si>
    <t>（筑後地区広域圏　２）</t>
  </si>
  <si>
    <t>地　島</t>
  </si>
  <si>
    <t>朝　日</t>
  </si>
  <si>
    <t>竹・岩尾・栗松</t>
  </si>
  <si>
    <t>冠・八竜</t>
  </si>
  <si>
    <t>下松尾</t>
  </si>
  <si>
    <t>神露淵</t>
  </si>
  <si>
    <t>木　屋</t>
  </si>
  <si>
    <t>上中元寺</t>
  </si>
  <si>
    <t>若　宮　町</t>
  </si>
  <si>
    <t>添　田　町</t>
  </si>
  <si>
    <t>黒　木　町</t>
  </si>
  <si>
    <t>上　陽　町</t>
  </si>
  <si>
    <t>立　花　町</t>
  </si>
  <si>
    <t>星　野　村</t>
  </si>
  <si>
    <t>山　川　町</t>
  </si>
  <si>
    <t>甘　木　市</t>
  </si>
  <si>
    <t>八　女　市</t>
  </si>
  <si>
    <t>杷　木　町</t>
  </si>
  <si>
    <t>勝　山　町</t>
  </si>
  <si>
    <t>豊　津　町</t>
  </si>
  <si>
    <t>築　城　町</t>
  </si>
  <si>
    <t>大　平　村</t>
  </si>
  <si>
    <t>福　岡　市</t>
  </si>
  <si>
    <t>宗　像　市</t>
  </si>
  <si>
    <t>篠　栗　町</t>
  </si>
  <si>
    <t>新　宮　町</t>
  </si>
  <si>
    <t>久　山　町</t>
  </si>
  <si>
    <t>二　丈　町</t>
  </si>
  <si>
    <t>志　摩　町</t>
  </si>
  <si>
    <t>赤　　　村</t>
  </si>
  <si>
    <t>福　津　市</t>
  </si>
  <si>
    <t>東　峰　村</t>
  </si>
  <si>
    <t>うきは市</t>
  </si>
  <si>
    <t>筑　前　町</t>
  </si>
  <si>
    <t>久留米市</t>
  </si>
  <si>
    <t>（３） 簡易水道管種別管路延長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</si>
</sst>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 \(\ #\ \)"/>
    <numFmt numFmtId="177" formatCode="&quot;県計&quot;\ \(\ #\ \)"/>
    <numFmt numFmtId="178" formatCode="#\ &quot;箇&quot;&quot;所&quot;"/>
    <numFmt numFmtId="179" formatCode="[$-411]gee\.mm\.dd"/>
    <numFmt numFmtId="180" formatCode="[$-411]gee\.mm"/>
    <numFmt numFmtId="181" formatCode="#,##0_ "/>
    <numFmt numFmtId="182" formatCode="#,##0.0_ "/>
    <numFmt numFmtId="183" formatCode="#,##0_);[Red]\(#,##0\)"/>
    <numFmt numFmtId="184" formatCode="0.00_ "/>
    <numFmt numFmtId="185" formatCode="#,##0.00_);[Red]\(#,##0.00\)"/>
    <numFmt numFmtId="186" formatCode="#,##0.0_);[Red]\(#,##0.0\)"/>
    <numFmt numFmtId="187" formatCode="#,##0.00_ "/>
    <numFmt numFmtId="188" formatCode="[$-411]ggge&quot;年&quot;mm&quot;月&quot;dd&quot;日&quot;"/>
    <numFmt numFmtId="189" formatCode="[$-411]ge\.mm\.dd"/>
    <numFmt numFmtId="190" formatCode="[$-411]gge\.mm\.dd"/>
    <numFmt numFmtId="191" formatCode="[$-411]gee\.m"/>
    <numFmt numFmtId="192" formatCode="#,##0.0000_ 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&quot;×&quot;\100"/>
    <numFmt numFmtId="199" formatCode="0.0"/>
    <numFmt numFmtId="200" formatCode="0.0%"/>
    <numFmt numFmtId="201" formatCode="0_ "/>
    <numFmt numFmtId="202" formatCode="0_);[Red]\(0\)"/>
    <numFmt numFmtId="203" formatCode="#,##0.000_);[Red]\(#,##0.000\)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38" fontId="3" fillId="0" borderId="1" xfId="17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8" fontId="1" fillId="0" borderId="1" xfId="17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78" fontId="3" fillId="0" borderId="2" xfId="0" applyNumberFormat="1" applyFont="1" applyFill="1" applyBorder="1" applyAlignment="1" quotePrefix="1">
      <alignment horizontal="center" vertical="center"/>
    </xf>
    <xf numFmtId="38" fontId="3" fillId="0" borderId="2" xfId="17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38" fontId="3" fillId="0" borderId="4" xfId="17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38" fontId="1" fillId="0" borderId="4" xfId="17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8" fontId="1" fillId="0" borderId="2" xfId="0" applyNumberFormat="1" applyFont="1" applyBorder="1" applyAlignment="1">
      <alignment vertical="center"/>
    </xf>
    <xf numFmtId="38" fontId="1" fillId="0" borderId="6" xfId="0" applyNumberFormat="1" applyFont="1" applyBorder="1" applyAlignment="1">
      <alignment vertical="center"/>
    </xf>
    <xf numFmtId="38" fontId="3" fillId="0" borderId="2" xfId="0" applyNumberFormat="1" applyFont="1" applyFill="1" applyBorder="1" applyAlignment="1">
      <alignment horizontal="right" vertical="center" wrapText="1"/>
    </xf>
    <xf numFmtId="38" fontId="3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right" vertical="center" wrapText="1"/>
    </xf>
    <xf numFmtId="38" fontId="3" fillId="0" borderId="9" xfId="17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8.875" style="1" customWidth="1"/>
    <col min="3" max="3" width="10.50390625" style="1" bestFit="1" customWidth="1"/>
    <col min="4" max="4" width="6.125" style="1" bestFit="1" customWidth="1"/>
    <col min="5" max="5" width="7.625" style="1" bestFit="1" customWidth="1"/>
    <col min="6" max="6" width="5.50390625" style="1" bestFit="1" customWidth="1"/>
    <col min="7" max="7" width="7.125" style="1" bestFit="1" customWidth="1"/>
    <col min="8" max="8" width="7.625" style="1" bestFit="1" customWidth="1"/>
    <col min="9" max="9" width="6.50390625" style="1" bestFit="1" customWidth="1"/>
    <col min="10" max="10" width="4.625" style="1" bestFit="1" customWidth="1"/>
    <col min="11" max="11" width="6.00390625" style="1" bestFit="1" customWidth="1"/>
    <col min="12" max="12" width="6.375" style="1" bestFit="1" customWidth="1"/>
    <col min="13" max="13" width="6.125" style="1" bestFit="1" customWidth="1"/>
    <col min="14" max="14" width="7.625" style="1" bestFit="1" customWidth="1"/>
    <col min="15" max="15" width="4.875" style="1" bestFit="1" customWidth="1"/>
    <col min="16" max="16" width="7.125" style="1" bestFit="1" customWidth="1"/>
    <col min="17" max="17" width="7.625" style="1" bestFit="1" customWidth="1"/>
    <col min="18" max="18" width="6.50390625" style="1" bestFit="1" customWidth="1"/>
    <col min="19" max="19" width="4.625" style="1" bestFit="1" customWidth="1"/>
    <col min="20" max="20" width="6.00390625" style="1" bestFit="1" customWidth="1"/>
    <col min="21" max="21" width="5.50390625" style="1" bestFit="1" customWidth="1"/>
    <col min="22" max="22" width="6.375" style="1" bestFit="1" customWidth="1"/>
    <col min="23" max="23" width="7.625" style="1" bestFit="1" customWidth="1"/>
    <col min="24" max="24" width="6.375" style="1" bestFit="1" customWidth="1"/>
    <col min="25" max="25" width="7.125" style="1" bestFit="1" customWidth="1"/>
    <col min="26" max="26" width="7.625" style="1" bestFit="1" customWidth="1"/>
    <col min="27" max="27" width="6.50390625" style="1" bestFit="1" customWidth="1"/>
    <col min="28" max="28" width="4.625" style="1" bestFit="1" customWidth="1"/>
    <col min="29" max="29" width="6.00390625" style="1" bestFit="1" customWidth="1"/>
    <col min="30" max="31" width="7.25390625" style="1" bestFit="1" customWidth="1"/>
    <col min="32" max="33" width="6.00390625" style="1" bestFit="1" customWidth="1"/>
    <col min="34" max="34" width="6.25390625" style="1" bestFit="1" customWidth="1"/>
    <col min="35" max="39" width="6.00390625" style="1" bestFit="1" customWidth="1"/>
    <col min="40" max="40" width="6.25390625" style="1" bestFit="1" customWidth="1"/>
    <col min="41" max="48" width="6.00390625" style="1" bestFit="1" customWidth="1"/>
    <col min="49" max="49" width="6.25390625" style="1" bestFit="1" customWidth="1"/>
    <col min="50" max="55" width="6.00390625" style="1" bestFit="1" customWidth="1"/>
    <col min="56" max="58" width="7.375" style="1" bestFit="1" customWidth="1"/>
    <col min="59" max="16384" width="9.875" style="1" customWidth="1"/>
  </cols>
  <sheetData>
    <row r="1" spans="1:31" ht="15" customHeight="1">
      <c r="A1" s="4"/>
      <c r="B1" s="4" t="s">
        <v>107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" customHeight="1" thickBot="1">
      <c r="A3" s="4"/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3" t="s">
        <v>24</v>
      </c>
    </row>
    <row r="4" spans="1:31" ht="15" customHeight="1">
      <c r="A4" s="4"/>
      <c r="B4" s="38" t="s">
        <v>18</v>
      </c>
      <c r="C4" s="39"/>
      <c r="D4" s="35" t="s">
        <v>5</v>
      </c>
      <c r="E4" s="35"/>
      <c r="F4" s="35"/>
      <c r="G4" s="35"/>
      <c r="H4" s="35"/>
      <c r="I4" s="35"/>
      <c r="J4" s="35"/>
      <c r="K4" s="35"/>
      <c r="L4" s="35"/>
      <c r="M4" s="35" t="s">
        <v>6</v>
      </c>
      <c r="N4" s="35"/>
      <c r="O4" s="35"/>
      <c r="P4" s="35"/>
      <c r="Q4" s="35"/>
      <c r="R4" s="35"/>
      <c r="S4" s="35"/>
      <c r="T4" s="35"/>
      <c r="U4" s="35"/>
      <c r="V4" s="35" t="s">
        <v>7</v>
      </c>
      <c r="W4" s="35"/>
      <c r="X4" s="35"/>
      <c r="Y4" s="35"/>
      <c r="Z4" s="35"/>
      <c r="AA4" s="35"/>
      <c r="AB4" s="35"/>
      <c r="AC4" s="35"/>
      <c r="AD4" s="35"/>
      <c r="AE4" s="36" t="s">
        <v>25</v>
      </c>
    </row>
    <row r="5" spans="1:31" ht="22.5" customHeight="1">
      <c r="A5" s="4"/>
      <c r="B5" s="16" t="s">
        <v>16</v>
      </c>
      <c r="C5" s="2" t="s">
        <v>19</v>
      </c>
      <c r="D5" s="3" t="s">
        <v>8</v>
      </c>
      <c r="E5" s="3" t="s">
        <v>12</v>
      </c>
      <c r="F5" s="3" t="s">
        <v>9</v>
      </c>
      <c r="G5" s="3" t="s">
        <v>13</v>
      </c>
      <c r="H5" s="3" t="s">
        <v>14</v>
      </c>
      <c r="I5" s="3" t="s">
        <v>15</v>
      </c>
      <c r="J5" s="3" t="s">
        <v>10</v>
      </c>
      <c r="K5" s="3" t="s">
        <v>4</v>
      </c>
      <c r="L5" s="3" t="s">
        <v>11</v>
      </c>
      <c r="M5" s="3" t="s">
        <v>8</v>
      </c>
      <c r="N5" s="3" t="s">
        <v>12</v>
      </c>
      <c r="O5" s="3" t="s">
        <v>9</v>
      </c>
      <c r="P5" s="3" t="s">
        <v>13</v>
      </c>
      <c r="Q5" s="3" t="s">
        <v>14</v>
      </c>
      <c r="R5" s="3" t="s">
        <v>15</v>
      </c>
      <c r="S5" s="3" t="s">
        <v>10</v>
      </c>
      <c r="T5" s="3" t="s">
        <v>4</v>
      </c>
      <c r="U5" s="3" t="s">
        <v>11</v>
      </c>
      <c r="V5" s="3" t="s">
        <v>8</v>
      </c>
      <c r="W5" s="3" t="s">
        <v>12</v>
      </c>
      <c r="X5" s="3" t="s">
        <v>9</v>
      </c>
      <c r="Y5" s="3" t="s">
        <v>13</v>
      </c>
      <c r="Z5" s="3" t="s">
        <v>14</v>
      </c>
      <c r="AA5" s="3" t="s">
        <v>15</v>
      </c>
      <c r="AB5" s="3" t="s">
        <v>10</v>
      </c>
      <c r="AC5" s="3" t="s">
        <v>4</v>
      </c>
      <c r="AD5" s="3" t="s">
        <v>11</v>
      </c>
      <c r="AE5" s="37"/>
    </row>
    <row r="6" spans="1:31" ht="15" customHeight="1">
      <c r="A6" s="4"/>
      <c r="B6" s="25" t="s">
        <v>94</v>
      </c>
      <c r="C6" s="7" t="s">
        <v>17</v>
      </c>
      <c r="D6" s="6"/>
      <c r="E6" s="6">
        <v>237</v>
      </c>
      <c r="F6" s="6">
        <v>1308</v>
      </c>
      <c r="G6" s="6"/>
      <c r="H6" s="6"/>
      <c r="I6" s="6"/>
      <c r="J6" s="6"/>
      <c r="K6" s="6">
        <v>220</v>
      </c>
      <c r="L6" s="6">
        <f>SUM(D6:K6)</f>
        <v>1765</v>
      </c>
      <c r="M6" s="6"/>
      <c r="N6" s="6"/>
      <c r="O6" s="6">
        <v>25</v>
      </c>
      <c r="P6" s="6"/>
      <c r="Q6" s="6"/>
      <c r="R6" s="6"/>
      <c r="S6" s="6"/>
      <c r="T6" s="6">
        <v>272</v>
      </c>
      <c r="U6" s="6">
        <f>SUM(M6:T6)</f>
        <v>297</v>
      </c>
      <c r="V6" s="6"/>
      <c r="W6" s="6">
        <v>418</v>
      </c>
      <c r="X6" s="6">
        <v>585</v>
      </c>
      <c r="Y6" s="6"/>
      <c r="Z6" s="6"/>
      <c r="AA6" s="6"/>
      <c r="AB6" s="6"/>
      <c r="AC6" s="6">
        <v>110</v>
      </c>
      <c r="AD6" s="6">
        <f>SUM(V6:AC6)</f>
        <v>1113</v>
      </c>
      <c r="AE6" s="17">
        <f>L6+U6+AD6</f>
        <v>3175</v>
      </c>
    </row>
    <row r="7" spans="1:31" ht="15" customHeight="1">
      <c r="A7" s="4"/>
      <c r="B7" s="25" t="s">
        <v>95</v>
      </c>
      <c r="C7" s="7" t="s">
        <v>72</v>
      </c>
      <c r="D7" s="6"/>
      <c r="E7" s="6"/>
      <c r="F7" s="6"/>
      <c r="G7" s="6"/>
      <c r="H7" s="6">
        <v>335</v>
      </c>
      <c r="I7" s="6"/>
      <c r="J7" s="6"/>
      <c r="K7" s="6"/>
      <c r="L7" s="6">
        <f aca="true" t="shared" si="0" ref="L7:L17">SUM(D7:K7)</f>
        <v>335</v>
      </c>
      <c r="M7" s="6"/>
      <c r="N7" s="6"/>
      <c r="O7" s="6"/>
      <c r="P7" s="6"/>
      <c r="Q7" s="6">
        <v>900</v>
      </c>
      <c r="R7" s="6"/>
      <c r="S7" s="6"/>
      <c r="T7" s="6"/>
      <c r="U7" s="6">
        <f aca="true" t="shared" si="1" ref="U7:U17">SUM(M7:T7)</f>
        <v>900</v>
      </c>
      <c r="V7" s="6"/>
      <c r="W7" s="6"/>
      <c r="X7" s="6"/>
      <c r="Y7" s="6"/>
      <c r="Z7" s="6">
        <v>2519</v>
      </c>
      <c r="AA7" s="6"/>
      <c r="AB7" s="6"/>
      <c r="AC7" s="6"/>
      <c r="AD7" s="6">
        <f aca="true" t="shared" si="2" ref="AD7:AD17">SUM(V7:AC7)</f>
        <v>2519</v>
      </c>
      <c r="AE7" s="17">
        <f aca="true" t="shared" si="3" ref="AE7:AE17">L7+U7+AD7</f>
        <v>3754</v>
      </c>
    </row>
    <row r="8" spans="1:31" ht="15" customHeight="1">
      <c r="A8" s="4"/>
      <c r="B8" s="25" t="s">
        <v>95</v>
      </c>
      <c r="C8" s="7" t="s">
        <v>1</v>
      </c>
      <c r="D8" s="6"/>
      <c r="E8" s="6"/>
      <c r="F8" s="6"/>
      <c r="G8" s="6"/>
      <c r="H8" s="6">
        <v>1642</v>
      </c>
      <c r="I8" s="6"/>
      <c r="J8" s="6"/>
      <c r="K8" s="6"/>
      <c r="L8" s="6">
        <f>SUM(D8:K8)</f>
        <v>1642</v>
      </c>
      <c r="M8" s="6">
        <v>116</v>
      </c>
      <c r="N8" s="6"/>
      <c r="O8" s="6"/>
      <c r="P8" s="6"/>
      <c r="Q8" s="6"/>
      <c r="R8" s="6"/>
      <c r="S8" s="6"/>
      <c r="T8" s="6"/>
      <c r="U8" s="6">
        <f>SUM(M8:T8)</f>
        <v>116</v>
      </c>
      <c r="V8" s="6"/>
      <c r="W8" s="6"/>
      <c r="X8" s="6"/>
      <c r="Y8" s="6"/>
      <c r="Z8" s="6">
        <v>6045</v>
      </c>
      <c r="AA8" s="6"/>
      <c r="AB8" s="6"/>
      <c r="AC8" s="6"/>
      <c r="AD8" s="6">
        <f>SUM(V8:AC8)</f>
        <v>6045</v>
      </c>
      <c r="AE8" s="17">
        <f>L8+U8+AD8</f>
        <v>7803</v>
      </c>
    </row>
    <row r="9" spans="1:31" ht="15" customHeight="1">
      <c r="A9" s="4"/>
      <c r="B9" s="25" t="s">
        <v>102</v>
      </c>
      <c r="C9" s="7" t="s">
        <v>31</v>
      </c>
      <c r="D9" s="6"/>
      <c r="E9" s="6"/>
      <c r="F9" s="6"/>
      <c r="G9" s="6"/>
      <c r="H9" s="6">
        <v>1430</v>
      </c>
      <c r="I9" s="6"/>
      <c r="J9" s="6"/>
      <c r="K9" s="6"/>
      <c r="L9" s="6">
        <f>SUM(D9:K9)</f>
        <v>1430</v>
      </c>
      <c r="M9" s="6"/>
      <c r="N9" s="6"/>
      <c r="O9" s="6"/>
      <c r="P9" s="6"/>
      <c r="Q9" s="6"/>
      <c r="R9" s="6"/>
      <c r="S9" s="6"/>
      <c r="T9" s="6"/>
      <c r="U9" s="6">
        <f>SUM(M9:T9)</f>
        <v>0</v>
      </c>
      <c r="V9" s="6">
        <v>1182</v>
      </c>
      <c r="W9" s="6">
        <v>1817</v>
      </c>
      <c r="X9" s="6">
        <v>30</v>
      </c>
      <c r="Y9" s="6">
        <v>383</v>
      </c>
      <c r="Z9" s="6">
        <v>2276</v>
      </c>
      <c r="AA9" s="6"/>
      <c r="AB9" s="6"/>
      <c r="AC9" s="6"/>
      <c r="AD9" s="6">
        <f>SUM(V9:AC9)</f>
        <v>5688</v>
      </c>
      <c r="AE9" s="17">
        <f>L9+U9+AD9</f>
        <v>7118</v>
      </c>
    </row>
    <row r="10" spans="1:31" ht="15" customHeight="1">
      <c r="A10" s="4"/>
      <c r="B10" s="25" t="s">
        <v>96</v>
      </c>
      <c r="C10" s="7" t="s">
        <v>26</v>
      </c>
      <c r="D10" s="6">
        <v>82</v>
      </c>
      <c r="E10" s="6"/>
      <c r="F10" s="6"/>
      <c r="G10" s="6"/>
      <c r="H10" s="6"/>
      <c r="I10" s="6"/>
      <c r="J10" s="6"/>
      <c r="K10" s="6"/>
      <c r="L10" s="6">
        <f t="shared" si="0"/>
        <v>82</v>
      </c>
      <c r="M10" s="6">
        <v>459</v>
      </c>
      <c r="N10" s="6"/>
      <c r="O10" s="6"/>
      <c r="P10" s="6"/>
      <c r="Q10" s="6"/>
      <c r="R10" s="6"/>
      <c r="S10" s="6"/>
      <c r="T10" s="6"/>
      <c r="U10" s="6">
        <f t="shared" si="1"/>
        <v>459</v>
      </c>
      <c r="V10" s="6">
        <v>479</v>
      </c>
      <c r="W10" s="6"/>
      <c r="X10" s="6"/>
      <c r="Y10" s="6"/>
      <c r="Z10" s="6"/>
      <c r="AA10" s="6"/>
      <c r="AB10" s="6"/>
      <c r="AC10" s="6"/>
      <c r="AD10" s="6">
        <f t="shared" si="2"/>
        <v>479</v>
      </c>
      <c r="AE10" s="17">
        <f t="shared" si="3"/>
        <v>1020</v>
      </c>
    </row>
    <row r="11" spans="1:31" ht="15" customHeight="1">
      <c r="A11" s="4"/>
      <c r="B11" s="25" t="s">
        <v>97</v>
      </c>
      <c r="C11" s="7" t="s">
        <v>27</v>
      </c>
      <c r="D11" s="6"/>
      <c r="E11" s="6">
        <v>1693</v>
      </c>
      <c r="F11" s="6"/>
      <c r="G11" s="6"/>
      <c r="H11" s="6">
        <v>166</v>
      </c>
      <c r="I11" s="6"/>
      <c r="J11" s="6"/>
      <c r="K11" s="6">
        <v>668</v>
      </c>
      <c r="L11" s="6">
        <f t="shared" si="0"/>
        <v>2527</v>
      </c>
      <c r="M11" s="6"/>
      <c r="N11" s="6"/>
      <c r="O11" s="6"/>
      <c r="P11" s="6"/>
      <c r="Q11" s="6"/>
      <c r="R11" s="6"/>
      <c r="S11" s="6"/>
      <c r="T11" s="6"/>
      <c r="U11" s="6">
        <f t="shared" si="1"/>
        <v>0</v>
      </c>
      <c r="V11" s="6"/>
      <c r="W11" s="6"/>
      <c r="X11" s="6"/>
      <c r="Y11" s="6"/>
      <c r="Z11" s="6">
        <v>1689</v>
      </c>
      <c r="AA11" s="6"/>
      <c r="AB11" s="6"/>
      <c r="AC11" s="6">
        <v>1576</v>
      </c>
      <c r="AD11" s="6">
        <f t="shared" si="2"/>
        <v>3265</v>
      </c>
      <c r="AE11" s="17">
        <f t="shared" si="3"/>
        <v>5792</v>
      </c>
    </row>
    <row r="12" spans="1:31" ht="15" customHeight="1">
      <c r="A12" s="4"/>
      <c r="B12" s="25" t="s">
        <v>98</v>
      </c>
      <c r="C12" s="7" t="s">
        <v>28</v>
      </c>
      <c r="D12" s="6"/>
      <c r="E12" s="6">
        <v>3649</v>
      </c>
      <c r="F12" s="6"/>
      <c r="G12" s="6">
        <v>1030</v>
      </c>
      <c r="H12" s="6"/>
      <c r="I12" s="6"/>
      <c r="J12" s="6"/>
      <c r="K12" s="6"/>
      <c r="L12" s="6">
        <f t="shared" si="0"/>
        <v>4679</v>
      </c>
      <c r="M12" s="6"/>
      <c r="N12" s="6">
        <v>189</v>
      </c>
      <c r="O12" s="6"/>
      <c r="P12" s="6"/>
      <c r="Q12" s="6">
        <v>253</v>
      </c>
      <c r="R12" s="6"/>
      <c r="S12" s="6"/>
      <c r="T12" s="6"/>
      <c r="U12" s="6">
        <f t="shared" si="1"/>
        <v>442</v>
      </c>
      <c r="V12" s="6">
        <v>405</v>
      </c>
      <c r="W12" s="6">
        <v>12915</v>
      </c>
      <c r="X12" s="6"/>
      <c r="Y12" s="6">
        <v>89</v>
      </c>
      <c r="Z12" s="6">
        <v>18633</v>
      </c>
      <c r="AA12" s="6"/>
      <c r="AB12" s="6"/>
      <c r="AC12" s="6">
        <v>0</v>
      </c>
      <c r="AD12" s="6">
        <f t="shared" si="2"/>
        <v>32042</v>
      </c>
      <c r="AE12" s="17">
        <f t="shared" si="3"/>
        <v>37163</v>
      </c>
    </row>
    <row r="13" spans="1:31" ht="15" customHeight="1">
      <c r="A13" s="4"/>
      <c r="B13" s="25" t="s">
        <v>98</v>
      </c>
      <c r="C13" s="7" t="s">
        <v>29</v>
      </c>
      <c r="D13" s="6"/>
      <c r="E13" s="6">
        <v>6440</v>
      </c>
      <c r="F13" s="6"/>
      <c r="G13" s="6"/>
      <c r="H13" s="6"/>
      <c r="I13" s="6"/>
      <c r="J13" s="6"/>
      <c r="K13" s="6"/>
      <c r="L13" s="6">
        <f t="shared" si="0"/>
        <v>6440</v>
      </c>
      <c r="M13" s="6"/>
      <c r="N13" s="6">
        <v>200</v>
      </c>
      <c r="O13" s="6"/>
      <c r="P13" s="6"/>
      <c r="Q13" s="6"/>
      <c r="R13" s="6"/>
      <c r="S13" s="6"/>
      <c r="T13" s="6"/>
      <c r="U13" s="6">
        <f t="shared" si="1"/>
        <v>200</v>
      </c>
      <c r="V13" s="6">
        <v>405</v>
      </c>
      <c r="W13" s="6">
        <v>22182</v>
      </c>
      <c r="X13" s="6">
        <v>272</v>
      </c>
      <c r="Y13" s="6">
        <v>3298</v>
      </c>
      <c r="Z13" s="6">
        <v>5955</v>
      </c>
      <c r="AA13" s="6"/>
      <c r="AB13" s="6"/>
      <c r="AC13" s="6"/>
      <c r="AD13" s="6">
        <f t="shared" si="2"/>
        <v>32112</v>
      </c>
      <c r="AE13" s="17">
        <f t="shared" si="3"/>
        <v>38752</v>
      </c>
    </row>
    <row r="14" spans="1:31" ht="15" customHeight="1">
      <c r="A14" s="4"/>
      <c r="B14" s="25" t="s">
        <v>98</v>
      </c>
      <c r="C14" s="7" t="s">
        <v>30</v>
      </c>
      <c r="D14" s="6"/>
      <c r="E14" s="6"/>
      <c r="F14" s="6"/>
      <c r="G14" s="6"/>
      <c r="H14" s="6"/>
      <c r="I14" s="6"/>
      <c r="J14" s="6"/>
      <c r="K14" s="6"/>
      <c r="L14" s="6">
        <f t="shared" si="0"/>
        <v>0</v>
      </c>
      <c r="M14" s="6"/>
      <c r="N14" s="6"/>
      <c r="O14" s="6"/>
      <c r="P14" s="6"/>
      <c r="Q14" s="6">
        <v>110</v>
      </c>
      <c r="R14" s="6"/>
      <c r="S14" s="6"/>
      <c r="T14" s="6"/>
      <c r="U14" s="6">
        <f t="shared" si="1"/>
        <v>110</v>
      </c>
      <c r="V14" s="6"/>
      <c r="W14" s="6">
        <v>31</v>
      </c>
      <c r="X14" s="6"/>
      <c r="Y14" s="6"/>
      <c r="Z14" s="6">
        <v>4287</v>
      </c>
      <c r="AA14" s="6"/>
      <c r="AB14" s="6"/>
      <c r="AC14" s="6"/>
      <c r="AD14" s="6">
        <f t="shared" si="2"/>
        <v>4318</v>
      </c>
      <c r="AE14" s="17">
        <f t="shared" si="3"/>
        <v>4428</v>
      </c>
    </row>
    <row r="15" spans="1:31" ht="15" customHeight="1">
      <c r="A15" s="4"/>
      <c r="B15" s="25" t="s">
        <v>99</v>
      </c>
      <c r="C15" s="7" t="s">
        <v>32</v>
      </c>
      <c r="D15" s="6"/>
      <c r="E15" s="6"/>
      <c r="F15" s="6"/>
      <c r="G15" s="6"/>
      <c r="H15" s="6"/>
      <c r="I15" s="6"/>
      <c r="J15" s="6"/>
      <c r="K15" s="6"/>
      <c r="L15" s="6">
        <f t="shared" si="0"/>
        <v>0</v>
      </c>
      <c r="M15" s="6"/>
      <c r="N15" s="6">
        <v>4157</v>
      </c>
      <c r="O15" s="6"/>
      <c r="P15" s="6"/>
      <c r="Q15" s="6">
        <v>460</v>
      </c>
      <c r="R15" s="6"/>
      <c r="S15" s="6"/>
      <c r="T15" s="6"/>
      <c r="U15" s="6">
        <f t="shared" si="1"/>
        <v>4617</v>
      </c>
      <c r="V15" s="6"/>
      <c r="W15" s="6">
        <v>5286</v>
      </c>
      <c r="X15" s="6">
        <v>345</v>
      </c>
      <c r="Y15" s="6">
        <v>2637</v>
      </c>
      <c r="Z15" s="6">
        <v>15070</v>
      </c>
      <c r="AA15" s="6"/>
      <c r="AB15" s="6"/>
      <c r="AC15" s="6">
        <v>182</v>
      </c>
      <c r="AD15" s="6">
        <f t="shared" si="2"/>
        <v>23520</v>
      </c>
      <c r="AE15" s="17">
        <f t="shared" si="3"/>
        <v>28137</v>
      </c>
    </row>
    <row r="16" spans="1:31" ht="15" customHeight="1">
      <c r="A16" s="4"/>
      <c r="B16" s="25" t="s">
        <v>99</v>
      </c>
      <c r="C16" s="7" t="s">
        <v>33</v>
      </c>
      <c r="D16" s="6"/>
      <c r="E16" s="6"/>
      <c r="F16" s="6"/>
      <c r="G16" s="6"/>
      <c r="H16" s="6"/>
      <c r="I16" s="6"/>
      <c r="J16" s="6"/>
      <c r="K16" s="6"/>
      <c r="L16" s="6">
        <f t="shared" si="0"/>
        <v>0</v>
      </c>
      <c r="M16" s="6"/>
      <c r="N16" s="6">
        <v>350</v>
      </c>
      <c r="O16" s="6"/>
      <c r="P16" s="6"/>
      <c r="Q16" s="6"/>
      <c r="R16" s="6"/>
      <c r="S16" s="6"/>
      <c r="T16" s="6"/>
      <c r="U16" s="6">
        <f t="shared" si="1"/>
        <v>350</v>
      </c>
      <c r="V16" s="6"/>
      <c r="W16" s="6">
        <v>545</v>
      </c>
      <c r="X16" s="6">
        <v>158</v>
      </c>
      <c r="Y16" s="6"/>
      <c r="Z16" s="6">
        <v>4381</v>
      </c>
      <c r="AA16" s="6"/>
      <c r="AB16" s="6"/>
      <c r="AC16" s="6"/>
      <c r="AD16" s="6">
        <f t="shared" si="2"/>
        <v>5084</v>
      </c>
      <c r="AE16" s="17">
        <f t="shared" si="3"/>
        <v>5434</v>
      </c>
    </row>
    <row r="17" spans="1:31" ht="15" customHeight="1">
      <c r="A17" s="4"/>
      <c r="B17" s="25" t="s">
        <v>100</v>
      </c>
      <c r="C17" s="7" t="s">
        <v>34</v>
      </c>
      <c r="D17" s="6"/>
      <c r="E17" s="6"/>
      <c r="F17" s="6"/>
      <c r="G17" s="6"/>
      <c r="H17" s="6">
        <v>135</v>
      </c>
      <c r="I17" s="6"/>
      <c r="J17" s="6"/>
      <c r="K17" s="6"/>
      <c r="L17" s="6">
        <f t="shared" si="0"/>
        <v>135</v>
      </c>
      <c r="M17" s="6"/>
      <c r="N17" s="6"/>
      <c r="O17" s="6"/>
      <c r="P17" s="6"/>
      <c r="Q17" s="6">
        <v>70</v>
      </c>
      <c r="R17" s="6"/>
      <c r="S17" s="6"/>
      <c r="T17" s="6"/>
      <c r="U17" s="6">
        <f t="shared" si="1"/>
        <v>70</v>
      </c>
      <c r="V17" s="6"/>
      <c r="W17" s="6"/>
      <c r="X17" s="6"/>
      <c r="Y17" s="6"/>
      <c r="Z17" s="6">
        <v>1305</v>
      </c>
      <c r="AA17" s="6"/>
      <c r="AB17" s="6"/>
      <c r="AC17" s="6"/>
      <c r="AD17" s="6">
        <f t="shared" si="2"/>
        <v>1305</v>
      </c>
      <c r="AE17" s="17">
        <f t="shared" si="3"/>
        <v>1510</v>
      </c>
    </row>
    <row r="18" spans="1:31" ht="15" customHeight="1">
      <c r="A18" s="4"/>
      <c r="B18" s="18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17"/>
    </row>
    <row r="19" spans="1:31" ht="15" customHeight="1" thickBot="1">
      <c r="A19" s="4"/>
      <c r="B19" s="19" t="s">
        <v>11</v>
      </c>
      <c r="C19" s="14">
        <v>12</v>
      </c>
      <c r="D19" s="15">
        <f>SUM(D5:D18)</f>
        <v>82</v>
      </c>
      <c r="E19" s="15">
        <f aca="true" t="shared" si="4" ref="E19:AE19">SUM(E5:E18)</f>
        <v>12019</v>
      </c>
      <c r="F19" s="15">
        <f t="shared" si="4"/>
        <v>1308</v>
      </c>
      <c r="G19" s="15">
        <f t="shared" si="4"/>
        <v>1030</v>
      </c>
      <c r="H19" s="15">
        <f t="shared" si="4"/>
        <v>3708</v>
      </c>
      <c r="I19" s="15">
        <f t="shared" si="4"/>
        <v>0</v>
      </c>
      <c r="J19" s="15">
        <f t="shared" si="4"/>
        <v>0</v>
      </c>
      <c r="K19" s="15">
        <f t="shared" si="4"/>
        <v>888</v>
      </c>
      <c r="L19" s="15">
        <f t="shared" si="4"/>
        <v>19035</v>
      </c>
      <c r="M19" s="15">
        <f t="shared" si="4"/>
        <v>575</v>
      </c>
      <c r="N19" s="15">
        <f t="shared" si="4"/>
        <v>4896</v>
      </c>
      <c r="O19" s="15">
        <f t="shared" si="4"/>
        <v>25</v>
      </c>
      <c r="P19" s="15">
        <f t="shared" si="4"/>
        <v>0</v>
      </c>
      <c r="Q19" s="15">
        <f t="shared" si="4"/>
        <v>1793</v>
      </c>
      <c r="R19" s="15">
        <f t="shared" si="4"/>
        <v>0</v>
      </c>
      <c r="S19" s="15">
        <f t="shared" si="4"/>
        <v>0</v>
      </c>
      <c r="T19" s="15">
        <f t="shared" si="4"/>
        <v>272</v>
      </c>
      <c r="U19" s="15">
        <f t="shared" si="4"/>
        <v>7561</v>
      </c>
      <c r="V19" s="15">
        <f t="shared" si="4"/>
        <v>2471</v>
      </c>
      <c r="W19" s="15">
        <f t="shared" si="4"/>
        <v>43194</v>
      </c>
      <c r="X19" s="15">
        <f t="shared" si="4"/>
        <v>1390</v>
      </c>
      <c r="Y19" s="15">
        <f t="shared" si="4"/>
        <v>6407</v>
      </c>
      <c r="Z19" s="15">
        <f t="shared" si="4"/>
        <v>62160</v>
      </c>
      <c r="AA19" s="15">
        <f t="shared" si="4"/>
        <v>0</v>
      </c>
      <c r="AB19" s="15">
        <f t="shared" si="4"/>
        <v>0</v>
      </c>
      <c r="AC19" s="15">
        <f t="shared" si="4"/>
        <v>1868</v>
      </c>
      <c r="AD19" s="15">
        <f t="shared" si="4"/>
        <v>117490</v>
      </c>
      <c r="AE19" s="20">
        <f t="shared" si="4"/>
        <v>144086</v>
      </c>
    </row>
    <row r="20" spans="1:31" ht="31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" customHeight="1" thickBot="1">
      <c r="A21" s="4"/>
      <c r="B21" s="4" t="s">
        <v>21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3" t="s">
        <v>24</v>
      </c>
    </row>
    <row r="22" spans="1:31" ht="15" customHeight="1">
      <c r="A22" s="4"/>
      <c r="B22" s="38" t="s">
        <v>18</v>
      </c>
      <c r="C22" s="39"/>
      <c r="D22" s="35" t="s">
        <v>5</v>
      </c>
      <c r="E22" s="35"/>
      <c r="F22" s="35"/>
      <c r="G22" s="35"/>
      <c r="H22" s="35"/>
      <c r="I22" s="35"/>
      <c r="J22" s="35"/>
      <c r="K22" s="35"/>
      <c r="L22" s="35"/>
      <c r="M22" s="35" t="s">
        <v>6</v>
      </c>
      <c r="N22" s="35"/>
      <c r="O22" s="35"/>
      <c r="P22" s="35"/>
      <c r="Q22" s="35"/>
      <c r="R22" s="35"/>
      <c r="S22" s="35"/>
      <c r="T22" s="35"/>
      <c r="U22" s="35"/>
      <c r="V22" s="35" t="s">
        <v>7</v>
      </c>
      <c r="W22" s="35"/>
      <c r="X22" s="35"/>
      <c r="Y22" s="35"/>
      <c r="Z22" s="35"/>
      <c r="AA22" s="35"/>
      <c r="AB22" s="35"/>
      <c r="AC22" s="35"/>
      <c r="AD22" s="35"/>
      <c r="AE22" s="36" t="s">
        <v>25</v>
      </c>
    </row>
    <row r="23" spans="1:31" ht="22.5" customHeight="1">
      <c r="A23" s="4"/>
      <c r="B23" s="16" t="s">
        <v>16</v>
      </c>
      <c r="C23" s="2" t="s">
        <v>19</v>
      </c>
      <c r="D23" s="3" t="s">
        <v>8</v>
      </c>
      <c r="E23" s="3" t="s">
        <v>12</v>
      </c>
      <c r="F23" s="3" t="s">
        <v>9</v>
      </c>
      <c r="G23" s="3" t="s">
        <v>13</v>
      </c>
      <c r="H23" s="3" t="s">
        <v>14</v>
      </c>
      <c r="I23" s="3" t="s">
        <v>15</v>
      </c>
      <c r="J23" s="3" t="s">
        <v>10</v>
      </c>
      <c r="K23" s="3" t="s">
        <v>4</v>
      </c>
      <c r="L23" s="3" t="s">
        <v>11</v>
      </c>
      <c r="M23" s="3" t="s">
        <v>8</v>
      </c>
      <c r="N23" s="3" t="s">
        <v>12</v>
      </c>
      <c r="O23" s="3" t="s">
        <v>9</v>
      </c>
      <c r="P23" s="3" t="s">
        <v>13</v>
      </c>
      <c r="Q23" s="3" t="s">
        <v>14</v>
      </c>
      <c r="R23" s="3" t="s">
        <v>15</v>
      </c>
      <c r="S23" s="3" t="s">
        <v>10</v>
      </c>
      <c r="T23" s="3" t="s">
        <v>4</v>
      </c>
      <c r="U23" s="3" t="s">
        <v>11</v>
      </c>
      <c r="V23" s="3" t="s">
        <v>8</v>
      </c>
      <c r="W23" s="3" t="s">
        <v>12</v>
      </c>
      <c r="X23" s="3" t="s">
        <v>9</v>
      </c>
      <c r="Y23" s="3" t="s">
        <v>13</v>
      </c>
      <c r="Z23" s="3" t="s">
        <v>14</v>
      </c>
      <c r="AA23" s="3" t="s">
        <v>15</v>
      </c>
      <c r="AB23" s="3" t="s">
        <v>10</v>
      </c>
      <c r="AC23" s="3" t="s">
        <v>4</v>
      </c>
      <c r="AD23" s="3" t="s">
        <v>11</v>
      </c>
      <c r="AE23" s="37"/>
    </row>
    <row r="24" spans="1:31" ht="15" customHeight="1">
      <c r="A24" s="4"/>
      <c r="B24" s="25" t="s">
        <v>90</v>
      </c>
      <c r="C24" s="7" t="s">
        <v>35</v>
      </c>
      <c r="D24" s="6"/>
      <c r="E24" s="6"/>
      <c r="F24" s="6"/>
      <c r="G24" s="6"/>
      <c r="H24" s="6">
        <v>250</v>
      </c>
      <c r="I24" s="6"/>
      <c r="J24" s="6"/>
      <c r="K24" s="6"/>
      <c r="L24" s="6">
        <f aca="true" t="shared" si="5" ref="L24:L29">SUM(D24:K24)</f>
        <v>250</v>
      </c>
      <c r="M24" s="6"/>
      <c r="N24" s="6"/>
      <c r="O24" s="6"/>
      <c r="P24" s="6"/>
      <c r="Q24" s="6"/>
      <c r="R24" s="6"/>
      <c r="S24" s="6"/>
      <c r="T24" s="6"/>
      <c r="U24" s="6">
        <f aca="true" t="shared" si="6" ref="U24:U29">SUM(M24:T24)</f>
        <v>0</v>
      </c>
      <c r="V24" s="6"/>
      <c r="W24" s="6"/>
      <c r="X24" s="6"/>
      <c r="Y24" s="6"/>
      <c r="Z24" s="6">
        <v>2345</v>
      </c>
      <c r="AA24" s="6"/>
      <c r="AB24" s="6"/>
      <c r="AC24" s="6"/>
      <c r="AD24" s="6">
        <f aca="true" t="shared" si="7" ref="AD24:AD29">SUM(V24:AC24)</f>
        <v>2345</v>
      </c>
      <c r="AE24" s="17">
        <f aca="true" t="shared" si="8" ref="AE24:AE29">L24+U24+AD24</f>
        <v>2595</v>
      </c>
    </row>
    <row r="25" spans="1:31" ht="15" customHeight="1">
      <c r="A25" s="4"/>
      <c r="B25" s="25" t="s">
        <v>91</v>
      </c>
      <c r="C25" s="7" t="s">
        <v>36</v>
      </c>
      <c r="D25" s="6"/>
      <c r="E25" s="6"/>
      <c r="F25" s="6"/>
      <c r="G25" s="6"/>
      <c r="H25" s="6"/>
      <c r="I25" s="6"/>
      <c r="J25" s="6"/>
      <c r="K25" s="6">
        <v>1600</v>
      </c>
      <c r="L25" s="6">
        <f t="shared" si="5"/>
        <v>1600</v>
      </c>
      <c r="M25" s="6"/>
      <c r="N25" s="6">
        <v>717</v>
      </c>
      <c r="O25" s="6"/>
      <c r="P25" s="6"/>
      <c r="Q25" s="6"/>
      <c r="R25" s="6"/>
      <c r="S25" s="6"/>
      <c r="T25" s="6">
        <v>669</v>
      </c>
      <c r="U25" s="6">
        <f t="shared" si="6"/>
        <v>1386</v>
      </c>
      <c r="V25" s="6"/>
      <c r="W25" s="6">
        <v>23632</v>
      </c>
      <c r="X25" s="6">
        <v>442</v>
      </c>
      <c r="Y25" s="6"/>
      <c r="Z25" s="6">
        <v>75293</v>
      </c>
      <c r="AA25" s="6"/>
      <c r="AB25" s="6"/>
      <c r="AC25" s="6">
        <v>900</v>
      </c>
      <c r="AD25" s="6">
        <f t="shared" si="7"/>
        <v>100267</v>
      </c>
      <c r="AE25" s="17">
        <f t="shared" si="8"/>
        <v>103253</v>
      </c>
    </row>
    <row r="26" spans="1:31" ht="15" customHeight="1">
      <c r="A26" s="4"/>
      <c r="B26" s="25" t="s">
        <v>92</v>
      </c>
      <c r="C26" s="7" t="s">
        <v>37</v>
      </c>
      <c r="D26" s="6"/>
      <c r="E26" s="6"/>
      <c r="F26" s="6"/>
      <c r="G26" s="6"/>
      <c r="H26" s="6"/>
      <c r="I26" s="6"/>
      <c r="J26" s="6"/>
      <c r="K26" s="6">
        <v>1009</v>
      </c>
      <c r="L26" s="6">
        <f t="shared" si="5"/>
        <v>1009</v>
      </c>
      <c r="M26" s="6"/>
      <c r="N26" s="6">
        <v>1380</v>
      </c>
      <c r="O26" s="6"/>
      <c r="P26" s="6"/>
      <c r="Q26" s="6">
        <v>3856</v>
      </c>
      <c r="R26" s="6"/>
      <c r="S26" s="6"/>
      <c r="T26" s="6">
        <v>2067</v>
      </c>
      <c r="U26" s="6">
        <f t="shared" si="6"/>
        <v>7303</v>
      </c>
      <c r="V26" s="6"/>
      <c r="W26" s="6">
        <v>2971</v>
      </c>
      <c r="X26" s="6">
        <v>975</v>
      </c>
      <c r="Y26" s="6"/>
      <c r="Z26" s="6">
        <v>17980</v>
      </c>
      <c r="AA26" s="6"/>
      <c r="AB26" s="6"/>
      <c r="AC26" s="6">
        <v>8566</v>
      </c>
      <c r="AD26" s="6">
        <f t="shared" si="7"/>
        <v>30492</v>
      </c>
      <c r="AE26" s="17">
        <f t="shared" si="8"/>
        <v>38804</v>
      </c>
    </row>
    <row r="27" spans="1:31" ht="15" customHeight="1">
      <c r="A27" s="4"/>
      <c r="B27" s="25" t="s">
        <v>92</v>
      </c>
      <c r="C27" s="7" t="s">
        <v>38</v>
      </c>
      <c r="D27" s="6"/>
      <c r="E27" s="6"/>
      <c r="F27" s="6"/>
      <c r="G27" s="6"/>
      <c r="H27" s="6"/>
      <c r="I27" s="6"/>
      <c r="J27" s="6"/>
      <c r="K27" s="6"/>
      <c r="L27" s="6">
        <f t="shared" si="5"/>
        <v>0</v>
      </c>
      <c r="M27" s="6"/>
      <c r="N27" s="6"/>
      <c r="O27" s="6"/>
      <c r="P27" s="6"/>
      <c r="Q27" s="6"/>
      <c r="R27" s="6"/>
      <c r="S27" s="6"/>
      <c r="T27" s="6"/>
      <c r="U27" s="6">
        <f t="shared" si="6"/>
        <v>0</v>
      </c>
      <c r="V27" s="6"/>
      <c r="W27" s="6">
        <v>7983</v>
      </c>
      <c r="X27" s="6">
        <v>9</v>
      </c>
      <c r="Y27" s="6"/>
      <c r="Z27" s="6">
        <v>8789</v>
      </c>
      <c r="AA27" s="6"/>
      <c r="AB27" s="6"/>
      <c r="AC27" s="6"/>
      <c r="AD27" s="6">
        <f t="shared" si="7"/>
        <v>16781</v>
      </c>
      <c r="AE27" s="17">
        <f t="shared" si="8"/>
        <v>16781</v>
      </c>
    </row>
    <row r="28" spans="1:31" ht="15" customHeight="1">
      <c r="A28" s="4"/>
      <c r="B28" s="25" t="s">
        <v>3</v>
      </c>
      <c r="C28" s="7" t="s">
        <v>3</v>
      </c>
      <c r="D28" s="6"/>
      <c r="E28" s="6"/>
      <c r="F28" s="6"/>
      <c r="G28" s="6"/>
      <c r="H28" s="6"/>
      <c r="I28" s="6"/>
      <c r="J28" s="6"/>
      <c r="K28" s="6"/>
      <c r="L28" s="6">
        <f t="shared" si="5"/>
        <v>0</v>
      </c>
      <c r="M28" s="6"/>
      <c r="N28" s="6">
        <v>28</v>
      </c>
      <c r="O28" s="6"/>
      <c r="P28" s="6"/>
      <c r="Q28" s="6">
        <v>1308</v>
      </c>
      <c r="R28" s="6"/>
      <c r="S28" s="6"/>
      <c r="T28" s="6"/>
      <c r="U28" s="6">
        <f t="shared" si="6"/>
        <v>1336</v>
      </c>
      <c r="V28" s="6"/>
      <c r="W28" s="6">
        <v>8617</v>
      </c>
      <c r="X28" s="6">
        <v>379</v>
      </c>
      <c r="Y28" s="6"/>
      <c r="Z28" s="6">
        <v>31941</v>
      </c>
      <c r="AA28" s="6"/>
      <c r="AB28" s="6"/>
      <c r="AC28" s="6">
        <v>78</v>
      </c>
      <c r="AD28" s="6">
        <f t="shared" si="7"/>
        <v>41015</v>
      </c>
      <c r="AE28" s="17">
        <f t="shared" si="8"/>
        <v>42351</v>
      </c>
    </row>
    <row r="29" spans="1:31" ht="15" customHeight="1">
      <c r="A29" s="4"/>
      <c r="B29" s="25" t="s">
        <v>93</v>
      </c>
      <c r="C29" s="7" t="s">
        <v>39</v>
      </c>
      <c r="D29" s="6"/>
      <c r="E29" s="6"/>
      <c r="F29" s="6"/>
      <c r="G29" s="6"/>
      <c r="H29" s="6">
        <v>765</v>
      </c>
      <c r="I29" s="6"/>
      <c r="J29" s="6"/>
      <c r="K29" s="6"/>
      <c r="L29" s="6">
        <f t="shared" si="5"/>
        <v>765</v>
      </c>
      <c r="M29" s="6"/>
      <c r="N29" s="6"/>
      <c r="O29" s="6"/>
      <c r="P29" s="6"/>
      <c r="Q29" s="6"/>
      <c r="R29" s="6"/>
      <c r="S29" s="6"/>
      <c r="T29" s="6"/>
      <c r="U29" s="6">
        <f t="shared" si="6"/>
        <v>0</v>
      </c>
      <c r="V29" s="6"/>
      <c r="W29" s="6"/>
      <c r="X29" s="6">
        <v>198</v>
      </c>
      <c r="Y29" s="6"/>
      <c r="Z29" s="6">
        <v>2378</v>
      </c>
      <c r="AA29" s="6"/>
      <c r="AB29" s="6"/>
      <c r="AC29" s="6"/>
      <c r="AD29" s="6">
        <f t="shared" si="7"/>
        <v>2576</v>
      </c>
      <c r="AE29" s="17">
        <f t="shared" si="8"/>
        <v>3341</v>
      </c>
    </row>
    <row r="30" spans="1:31" ht="15" customHeight="1">
      <c r="A30" s="4"/>
      <c r="B30" s="18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7"/>
    </row>
    <row r="31" spans="1:31" ht="15" customHeight="1" thickBot="1">
      <c r="A31" s="4"/>
      <c r="B31" s="19" t="s">
        <v>11</v>
      </c>
      <c r="C31" s="14">
        <v>6</v>
      </c>
      <c r="D31" s="29">
        <f>SUM(D24:D29)</f>
        <v>0</v>
      </c>
      <c r="E31" s="29">
        <f aca="true" t="shared" si="9" ref="E31:AE31">SUM(E24:E29)</f>
        <v>0</v>
      </c>
      <c r="F31" s="29">
        <f t="shared" si="9"/>
        <v>0</v>
      </c>
      <c r="G31" s="29">
        <f t="shared" si="9"/>
        <v>0</v>
      </c>
      <c r="H31" s="29">
        <f t="shared" si="9"/>
        <v>1015</v>
      </c>
      <c r="I31" s="29">
        <f t="shared" si="9"/>
        <v>0</v>
      </c>
      <c r="J31" s="29">
        <f t="shared" si="9"/>
        <v>0</v>
      </c>
      <c r="K31" s="29">
        <f t="shared" si="9"/>
        <v>2609</v>
      </c>
      <c r="L31" s="29">
        <f t="shared" si="9"/>
        <v>3624</v>
      </c>
      <c r="M31" s="29">
        <f t="shared" si="9"/>
        <v>0</v>
      </c>
      <c r="N31" s="29">
        <f t="shared" si="9"/>
        <v>2125</v>
      </c>
      <c r="O31" s="29">
        <f t="shared" si="9"/>
        <v>0</v>
      </c>
      <c r="P31" s="29">
        <f t="shared" si="9"/>
        <v>0</v>
      </c>
      <c r="Q31" s="29">
        <f t="shared" si="9"/>
        <v>5164</v>
      </c>
      <c r="R31" s="29">
        <f t="shared" si="9"/>
        <v>0</v>
      </c>
      <c r="S31" s="29">
        <f t="shared" si="9"/>
        <v>0</v>
      </c>
      <c r="T31" s="29">
        <f t="shared" si="9"/>
        <v>2736</v>
      </c>
      <c r="U31" s="29">
        <f t="shared" si="9"/>
        <v>10025</v>
      </c>
      <c r="V31" s="29">
        <f t="shared" si="9"/>
        <v>0</v>
      </c>
      <c r="W31" s="29">
        <f t="shared" si="9"/>
        <v>43203</v>
      </c>
      <c r="X31" s="29">
        <f t="shared" si="9"/>
        <v>2003</v>
      </c>
      <c r="Y31" s="29">
        <f t="shared" si="9"/>
        <v>0</v>
      </c>
      <c r="Z31" s="29">
        <f t="shared" si="9"/>
        <v>138726</v>
      </c>
      <c r="AA31" s="29">
        <f t="shared" si="9"/>
        <v>0</v>
      </c>
      <c r="AB31" s="29">
        <f t="shared" si="9"/>
        <v>0</v>
      </c>
      <c r="AC31" s="29">
        <f t="shared" si="9"/>
        <v>9544</v>
      </c>
      <c r="AD31" s="29">
        <f t="shared" si="9"/>
        <v>193476</v>
      </c>
      <c r="AE31" s="30">
        <f t="shared" si="9"/>
        <v>207125</v>
      </c>
    </row>
    <row r="32" spans="1:31" ht="31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" customHeight="1" thickBot="1">
      <c r="A33" s="4"/>
      <c r="B33" s="4" t="s">
        <v>70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3" t="s">
        <v>24</v>
      </c>
    </row>
    <row r="34" spans="1:31" ht="15" customHeight="1">
      <c r="A34" s="4"/>
      <c r="B34" s="38" t="s">
        <v>18</v>
      </c>
      <c r="C34" s="39"/>
      <c r="D34" s="35" t="s">
        <v>5</v>
      </c>
      <c r="E34" s="35"/>
      <c r="F34" s="35"/>
      <c r="G34" s="35"/>
      <c r="H34" s="35"/>
      <c r="I34" s="35"/>
      <c r="J34" s="35"/>
      <c r="K34" s="35"/>
      <c r="L34" s="35"/>
      <c r="M34" s="35" t="s">
        <v>6</v>
      </c>
      <c r="N34" s="35"/>
      <c r="O34" s="35"/>
      <c r="P34" s="35"/>
      <c r="Q34" s="35"/>
      <c r="R34" s="35"/>
      <c r="S34" s="35"/>
      <c r="T34" s="35"/>
      <c r="U34" s="35"/>
      <c r="V34" s="35" t="s">
        <v>7</v>
      </c>
      <c r="W34" s="35"/>
      <c r="X34" s="35"/>
      <c r="Y34" s="35"/>
      <c r="Z34" s="35"/>
      <c r="AA34" s="35"/>
      <c r="AB34" s="35"/>
      <c r="AC34" s="35"/>
      <c r="AD34" s="35"/>
      <c r="AE34" s="36" t="s">
        <v>25</v>
      </c>
    </row>
    <row r="35" spans="1:31" ht="22.5" customHeight="1">
      <c r="A35" s="4"/>
      <c r="B35" s="16" t="s">
        <v>16</v>
      </c>
      <c r="C35" s="2" t="s">
        <v>19</v>
      </c>
      <c r="D35" s="3" t="s">
        <v>8</v>
      </c>
      <c r="E35" s="3" t="s">
        <v>12</v>
      </c>
      <c r="F35" s="3" t="s">
        <v>9</v>
      </c>
      <c r="G35" s="3" t="s">
        <v>13</v>
      </c>
      <c r="H35" s="3" t="s">
        <v>14</v>
      </c>
      <c r="I35" s="3" t="s">
        <v>15</v>
      </c>
      <c r="J35" s="3" t="s">
        <v>10</v>
      </c>
      <c r="K35" s="3" t="s">
        <v>4</v>
      </c>
      <c r="L35" s="3" t="s">
        <v>11</v>
      </c>
      <c r="M35" s="3" t="s">
        <v>8</v>
      </c>
      <c r="N35" s="3" t="s">
        <v>12</v>
      </c>
      <c r="O35" s="3" t="s">
        <v>9</v>
      </c>
      <c r="P35" s="3" t="s">
        <v>13</v>
      </c>
      <c r="Q35" s="3" t="s">
        <v>14</v>
      </c>
      <c r="R35" s="3" t="s">
        <v>15</v>
      </c>
      <c r="S35" s="3" t="s">
        <v>10</v>
      </c>
      <c r="T35" s="3" t="s">
        <v>4</v>
      </c>
      <c r="U35" s="3" t="s">
        <v>11</v>
      </c>
      <c r="V35" s="3" t="s">
        <v>8</v>
      </c>
      <c r="W35" s="3" t="s">
        <v>12</v>
      </c>
      <c r="X35" s="3" t="s">
        <v>9</v>
      </c>
      <c r="Y35" s="3" t="s">
        <v>13</v>
      </c>
      <c r="Z35" s="3" t="s">
        <v>14</v>
      </c>
      <c r="AA35" s="3" t="s">
        <v>15</v>
      </c>
      <c r="AB35" s="3" t="s">
        <v>10</v>
      </c>
      <c r="AC35" s="3" t="s">
        <v>4</v>
      </c>
      <c r="AD35" s="3" t="s">
        <v>11</v>
      </c>
      <c r="AE35" s="37"/>
    </row>
    <row r="36" spans="1:31" ht="15" customHeight="1">
      <c r="A36" s="4"/>
      <c r="B36" s="25" t="s">
        <v>106</v>
      </c>
      <c r="C36" s="7" t="s">
        <v>50</v>
      </c>
      <c r="D36" s="6"/>
      <c r="E36" s="6"/>
      <c r="F36" s="6"/>
      <c r="G36" s="6"/>
      <c r="H36" s="6">
        <v>4550</v>
      </c>
      <c r="I36" s="6"/>
      <c r="J36" s="6"/>
      <c r="K36" s="6"/>
      <c r="L36" s="6">
        <f>SUM(D36:K36)</f>
        <v>4550</v>
      </c>
      <c r="M36" s="6"/>
      <c r="N36" s="6"/>
      <c r="O36" s="6"/>
      <c r="P36" s="6"/>
      <c r="Q36" s="6"/>
      <c r="R36" s="6"/>
      <c r="S36" s="6"/>
      <c r="T36" s="6"/>
      <c r="U36" s="6">
        <f>SUM(M36:T36)</f>
        <v>0</v>
      </c>
      <c r="V36" s="6"/>
      <c r="W36" s="6">
        <v>8925</v>
      </c>
      <c r="X36" s="6"/>
      <c r="Y36" s="6"/>
      <c r="Z36" s="6"/>
      <c r="AA36" s="6"/>
      <c r="AB36" s="6"/>
      <c r="AC36" s="6"/>
      <c r="AD36" s="6">
        <f>SUM(V36:AC36)</f>
        <v>8925</v>
      </c>
      <c r="AE36" s="17">
        <f>L36+U36+AD36</f>
        <v>13475</v>
      </c>
    </row>
    <row r="37" spans="1:31" ht="15" customHeight="1">
      <c r="A37" s="4"/>
      <c r="B37" s="25" t="s">
        <v>106</v>
      </c>
      <c r="C37" s="7" t="s">
        <v>51</v>
      </c>
      <c r="D37" s="6"/>
      <c r="E37" s="6"/>
      <c r="F37" s="6"/>
      <c r="G37" s="6"/>
      <c r="H37" s="6">
        <v>1085</v>
      </c>
      <c r="I37" s="6"/>
      <c r="J37" s="6"/>
      <c r="K37" s="6"/>
      <c r="L37" s="6">
        <f>SUM(D37:K37)</f>
        <v>1085</v>
      </c>
      <c r="M37" s="6"/>
      <c r="N37" s="6"/>
      <c r="O37" s="6"/>
      <c r="P37" s="6"/>
      <c r="Q37" s="6">
        <v>403</v>
      </c>
      <c r="R37" s="6"/>
      <c r="S37" s="6"/>
      <c r="T37" s="6"/>
      <c r="U37" s="6">
        <f>SUM(M37:T37)</f>
        <v>403</v>
      </c>
      <c r="V37" s="6"/>
      <c r="W37" s="6"/>
      <c r="X37" s="6"/>
      <c r="Y37" s="6">
        <v>1012</v>
      </c>
      <c r="Z37" s="6">
        <v>2614</v>
      </c>
      <c r="AA37" s="6"/>
      <c r="AB37" s="6"/>
      <c r="AC37" s="6"/>
      <c r="AD37" s="6">
        <f>SUM(V37:AC37)</f>
        <v>3626</v>
      </c>
      <c r="AE37" s="17">
        <f>L37+U37+AD37</f>
        <v>5114</v>
      </c>
    </row>
    <row r="38" spans="1:31" ht="15" customHeight="1">
      <c r="A38" s="4"/>
      <c r="B38" s="25" t="s">
        <v>0</v>
      </c>
      <c r="C38" s="7" t="s">
        <v>40</v>
      </c>
      <c r="D38" s="6"/>
      <c r="E38" s="6">
        <v>54</v>
      </c>
      <c r="F38" s="6"/>
      <c r="G38" s="6"/>
      <c r="H38" s="6"/>
      <c r="I38" s="6"/>
      <c r="J38" s="6"/>
      <c r="K38" s="6"/>
      <c r="L38" s="6">
        <f>SUM(D38:K38)</f>
        <v>54</v>
      </c>
      <c r="M38" s="6"/>
      <c r="N38" s="6">
        <v>1390</v>
      </c>
      <c r="O38" s="6"/>
      <c r="P38" s="6"/>
      <c r="Q38" s="6"/>
      <c r="R38" s="6"/>
      <c r="S38" s="6"/>
      <c r="T38" s="6"/>
      <c r="U38" s="6">
        <f>SUM(M38:T38)</f>
        <v>1390</v>
      </c>
      <c r="V38" s="6"/>
      <c r="W38" s="6">
        <v>8153</v>
      </c>
      <c r="X38" s="6">
        <v>1407</v>
      </c>
      <c r="Y38" s="6"/>
      <c r="Z38" s="6"/>
      <c r="AA38" s="6"/>
      <c r="AB38" s="6"/>
      <c r="AC38" s="6">
        <v>2379</v>
      </c>
      <c r="AD38" s="6">
        <f>SUM(V38:AC38)</f>
        <v>11939</v>
      </c>
      <c r="AE38" s="17">
        <f>L38+U38+AD38</f>
        <v>13383</v>
      </c>
    </row>
    <row r="39" spans="1:31" ht="15" customHeight="1">
      <c r="A39" s="4"/>
      <c r="B39" s="25" t="s">
        <v>87</v>
      </c>
      <c r="C39" s="7" t="s">
        <v>41</v>
      </c>
      <c r="D39" s="6"/>
      <c r="E39" s="6"/>
      <c r="F39" s="6"/>
      <c r="G39" s="6"/>
      <c r="H39" s="6">
        <v>938</v>
      </c>
      <c r="I39" s="6"/>
      <c r="J39" s="6"/>
      <c r="K39" s="6"/>
      <c r="L39" s="6">
        <f aca="true" t="shared" si="10" ref="L39:L46">SUM(D39:K39)</f>
        <v>938</v>
      </c>
      <c r="M39" s="6"/>
      <c r="N39" s="6"/>
      <c r="O39" s="6"/>
      <c r="P39" s="6"/>
      <c r="Q39" s="6">
        <v>504</v>
      </c>
      <c r="R39" s="6"/>
      <c r="S39" s="6"/>
      <c r="T39" s="6"/>
      <c r="U39" s="6">
        <f aca="true" t="shared" si="11" ref="U39:U46">SUM(M39:T39)</f>
        <v>504</v>
      </c>
      <c r="V39" s="6"/>
      <c r="W39" s="6"/>
      <c r="X39" s="6"/>
      <c r="Y39" s="6"/>
      <c r="Z39" s="6">
        <v>1219</v>
      </c>
      <c r="AA39" s="6"/>
      <c r="AB39" s="6"/>
      <c r="AC39" s="6"/>
      <c r="AD39" s="6">
        <f aca="true" t="shared" si="12" ref="AD39:AD46">SUM(V39:AC39)</f>
        <v>1219</v>
      </c>
      <c r="AE39" s="17">
        <f aca="true" t="shared" si="13" ref="AE39:AE46">L39+U39+AD39</f>
        <v>2661</v>
      </c>
    </row>
    <row r="40" spans="1:31" ht="15" customHeight="1">
      <c r="A40" s="4"/>
      <c r="B40" s="25" t="s">
        <v>87</v>
      </c>
      <c r="C40" s="7" t="s">
        <v>42</v>
      </c>
      <c r="D40" s="6"/>
      <c r="E40" s="6"/>
      <c r="F40" s="6"/>
      <c r="G40" s="6"/>
      <c r="H40" s="6"/>
      <c r="I40" s="6"/>
      <c r="J40" s="6"/>
      <c r="K40" s="6">
        <v>95</v>
      </c>
      <c r="L40" s="6">
        <f t="shared" si="10"/>
        <v>95</v>
      </c>
      <c r="M40" s="6"/>
      <c r="N40" s="6"/>
      <c r="O40" s="6"/>
      <c r="P40" s="6"/>
      <c r="Q40" s="6"/>
      <c r="R40" s="6"/>
      <c r="S40" s="6"/>
      <c r="T40" s="6"/>
      <c r="U40" s="6">
        <f t="shared" si="11"/>
        <v>0</v>
      </c>
      <c r="V40" s="6"/>
      <c r="W40" s="6"/>
      <c r="X40" s="6">
        <v>30</v>
      </c>
      <c r="Y40" s="6"/>
      <c r="Z40" s="6">
        <v>822</v>
      </c>
      <c r="AA40" s="6"/>
      <c r="AB40" s="6"/>
      <c r="AC40" s="6"/>
      <c r="AD40" s="6">
        <f t="shared" si="12"/>
        <v>852</v>
      </c>
      <c r="AE40" s="17">
        <f t="shared" si="13"/>
        <v>947</v>
      </c>
    </row>
    <row r="41" spans="1:31" ht="15" customHeight="1">
      <c r="A41" s="4"/>
      <c r="B41" s="25" t="s">
        <v>87</v>
      </c>
      <c r="C41" s="7" t="s">
        <v>43</v>
      </c>
      <c r="D41" s="6"/>
      <c r="E41" s="6"/>
      <c r="F41" s="6"/>
      <c r="G41" s="6"/>
      <c r="H41" s="6"/>
      <c r="I41" s="6"/>
      <c r="J41" s="6"/>
      <c r="K41" s="6"/>
      <c r="L41" s="6">
        <f t="shared" si="10"/>
        <v>0</v>
      </c>
      <c r="M41" s="6"/>
      <c r="N41" s="6"/>
      <c r="O41" s="6">
        <v>130</v>
      </c>
      <c r="P41" s="6"/>
      <c r="Q41" s="6"/>
      <c r="R41" s="6"/>
      <c r="S41" s="6"/>
      <c r="T41" s="6"/>
      <c r="U41" s="6">
        <f t="shared" si="11"/>
        <v>130</v>
      </c>
      <c r="V41" s="6"/>
      <c r="W41" s="6">
        <v>1306</v>
      </c>
      <c r="X41" s="6">
        <v>673</v>
      </c>
      <c r="Y41" s="6"/>
      <c r="Z41" s="6"/>
      <c r="AA41" s="6"/>
      <c r="AB41" s="6"/>
      <c r="AC41" s="6"/>
      <c r="AD41" s="6">
        <f t="shared" si="12"/>
        <v>1979</v>
      </c>
      <c r="AE41" s="17">
        <f t="shared" si="13"/>
        <v>2109</v>
      </c>
    </row>
    <row r="42" spans="1:31" ht="15" customHeight="1">
      <c r="A42" s="4"/>
      <c r="B42" s="25" t="s">
        <v>88</v>
      </c>
      <c r="C42" s="7" t="s">
        <v>44</v>
      </c>
      <c r="D42" s="6"/>
      <c r="E42" s="6"/>
      <c r="F42" s="6"/>
      <c r="G42" s="6"/>
      <c r="H42" s="6"/>
      <c r="I42" s="6"/>
      <c r="J42" s="6"/>
      <c r="K42" s="6"/>
      <c r="L42" s="6">
        <f t="shared" si="10"/>
        <v>0</v>
      </c>
      <c r="M42" s="6"/>
      <c r="N42" s="6"/>
      <c r="O42" s="6"/>
      <c r="P42" s="6"/>
      <c r="Q42" s="6"/>
      <c r="R42" s="6"/>
      <c r="S42" s="6"/>
      <c r="T42" s="6"/>
      <c r="U42" s="6">
        <f t="shared" si="11"/>
        <v>0</v>
      </c>
      <c r="V42" s="6"/>
      <c r="W42" s="6">
        <v>1153</v>
      </c>
      <c r="X42" s="6">
        <v>96</v>
      </c>
      <c r="Y42" s="6">
        <v>2356</v>
      </c>
      <c r="Z42" s="6">
        <v>6197</v>
      </c>
      <c r="AA42" s="6"/>
      <c r="AB42" s="6"/>
      <c r="AC42" s="6">
        <v>100</v>
      </c>
      <c r="AD42" s="6">
        <f t="shared" si="12"/>
        <v>9902</v>
      </c>
      <c r="AE42" s="17">
        <f t="shared" si="13"/>
        <v>9902</v>
      </c>
    </row>
    <row r="43" spans="1:31" ht="15" customHeight="1">
      <c r="A43" s="4"/>
      <c r="B43" s="25" t="s">
        <v>104</v>
      </c>
      <c r="C43" s="7" t="s">
        <v>75</v>
      </c>
      <c r="D43" s="6"/>
      <c r="E43" s="6"/>
      <c r="F43" s="6"/>
      <c r="G43" s="6"/>
      <c r="H43" s="6"/>
      <c r="I43" s="6"/>
      <c r="J43" s="6"/>
      <c r="K43" s="6"/>
      <c r="L43" s="6">
        <f t="shared" si="10"/>
        <v>0</v>
      </c>
      <c r="M43" s="6"/>
      <c r="N43" s="6"/>
      <c r="O43" s="6"/>
      <c r="P43" s="6"/>
      <c r="Q43" s="6">
        <v>210</v>
      </c>
      <c r="R43" s="6"/>
      <c r="S43" s="6"/>
      <c r="T43" s="6"/>
      <c r="U43" s="6">
        <f t="shared" si="11"/>
        <v>210</v>
      </c>
      <c r="V43" s="6"/>
      <c r="W43" s="6"/>
      <c r="X43" s="6"/>
      <c r="Y43" s="6">
        <v>530</v>
      </c>
      <c r="Z43" s="6">
        <v>2560</v>
      </c>
      <c r="AA43" s="6"/>
      <c r="AB43" s="6"/>
      <c r="AC43" s="6"/>
      <c r="AD43" s="6">
        <f t="shared" si="12"/>
        <v>3090</v>
      </c>
      <c r="AE43" s="17">
        <f t="shared" si="13"/>
        <v>3300</v>
      </c>
    </row>
    <row r="44" spans="1:31" ht="15" customHeight="1">
      <c r="A44" s="4"/>
      <c r="B44" s="25" t="s">
        <v>104</v>
      </c>
      <c r="C44" s="7" t="s">
        <v>49</v>
      </c>
      <c r="D44" s="6"/>
      <c r="E44" s="6"/>
      <c r="F44" s="6"/>
      <c r="G44" s="6"/>
      <c r="H44" s="6"/>
      <c r="I44" s="6"/>
      <c r="J44" s="6"/>
      <c r="K44" s="6"/>
      <c r="L44" s="6">
        <f t="shared" si="10"/>
        <v>0</v>
      </c>
      <c r="M44" s="6"/>
      <c r="N44" s="6"/>
      <c r="O44" s="6"/>
      <c r="P44" s="6"/>
      <c r="Q44" s="6"/>
      <c r="R44" s="6"/>
      <c r="S44" s="6"/>
      <c r="T44" s="6"/>
      <c r="U44" s="6">
        <f t="shared" si="11"/>
        <v>0</v>
      </c>
      <c r="V44" s="6"/>
      <c r="W44" s="6"/>
      <c r="X44" s="6">
        <v>700</v>
      </c>
      <c r="Y44" s="6"/>
      <c r="Z44" s="6">
        <v>4046</v>
      </c>
      <c r="AA44" s="6"/>
      <c r="AB44" s="6"/>
      <c r="AC44" s="6"/>
      <c r="AD44" s="6">
        <f t="shared" si="12"/>
        <v>4746</v>
      </c>
      <c r="AE44" s="17">
        <f t="shared" si="13"/>
        <v>4746</v>
      </c>
    </row>
    <row r="45" spans="1:31" ht="15" customHeight="1">
      <c r="A45" s="4"/>
      <c r="B45" s="25" t="s">
        <v>89</v>
      </c>
      <c r="C45" s="7" t="s">
        <v>45</v>
      </c>
      <c r="D45" s="6"/>
      <c r="E45" s="6"/>
      <c r="F45" s="6"/>
      <c r="G45" s="6"/>
      <c r="H45" s="6"/>
      <c r="I45" s="6"/>
      <c r="J45" s="6"/>
      <c r="K45" s="6"/>
      <c r="L45" s="6">
        <f t="shared" si="10"/>
        <v>0</v>
      </c>
      <c r="M45" s="6"/>
      <c r="N45" s="6">
        <v>195</v>
      </c>
      <c r="O45" s="6"/>
      <c r="P45" s="6"/>
      <c r="Q45" s="6">
        <v>1037</v>
      </c>
      <c r="R45" s="6"/>
      <c r="S45" s="6"/>
      <c r="T45" s="6"/>
      <c r="U45" s="6">
        <f t="shared" si="11"/>
        <v>1232</v>
      </c>
      <c r="V45" s="6"/>
      <c r="W45" s="6">
        <v>847</v>
      </c>
      <c r="X45" s="6"/>
      <c r="Y45" s="6"/>
      <c r="Z45" s="6">
        <v>2372</v>
      </c>
      <c r="AA45" s="6"/>
      <c r="AB45" s="6"/>
      <c r="AC45" s="6">
        <v>127</v>
      </c>
      <c r="AD45" s="6">
        <f t="shared" si="12"/>
        <v>3346</v>
      </c>
      <c r="AE45" s="17">
        <f t="shared" si="13"/>
        <v>4578</v>
      </c>
    </row>
    <row r="46" spans="1:31" ht="15" customHeight="1">
      <c r="A46" s="4"/>
      <c r="B46" s="25" t="s">
        <v>105</v>
      </c>
      <c r="C46" s="7" t="s">
        <v>73</v>
      </c>
      <c r="D46" s="6"/>
      <c r="E46" s="6"/>
      <c r="F46" s="6"/>
      <c r="G46" s="6"/>
      <c r="H46" s="6"/>
      <c r="I46" s="6"/>
      <c r="J46" s="6"/>
      <c r="K46" s="6"/>
      <c r="L46" s="6">
        <f t="shared" si="10"/>
        <v>0</v>
      </c>
      <c r="M46" s="6"/>
      <c r="N46" s="6"/>
      <c r="O46" s="6"/>
      <c r="P46" s="6"/>
      <c r="Q46" s="6"/>
      <c r="R46" s="6"/>
      <c r="S46" s="6"/>
      <c r="T46" s="6"/>
      <c r="U46" s="6">
        <f t="shared" si="11"/>
        <v>0</v>
      </c>
      <c r="V46" s="6"/>
      <c r="W46" s="6"/>
      <c r="X46" s="6">
        <v>388</v>
      </c>
      <c r="Y46" s="6"/>
      <c r="Z46" s="6"/>
      <c r="AA46" s="6"/>
      <c r="AB46" s="6"/>
      <c r="AC46" s="6"/>
      <c r="AD46" s="6">
        <f t="shared" si="12"/>
        <v>388</v>
      </c>
      <c r="AE46" s="17">
        <f t="shared" si="13"/>
        <v>388</v>
      </c>
    </row>
    <row r="47" spans="1:31" ht="45.75" customHeight="1">
      <c r="A47" s="4"/>
      <c r="B47" s="21"/>
      <c r="C47" s="2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5" customHeight="1" thickBot="1">
      <c r="A48" s="4"/>
      <c r="B48" s="4" t="s">
        <v>71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3" t="s">
        <v>24</v>
      </c>
    </row>
    <row r="49" spans="1:31" ht="15" customHeight="1">
      <c r="A49" s="4"/>
      <c r="B49" s="38" t="s">
        <v>18</v>
      </c>
      <c r="C49" s="39"/>
      <c r="D49" s="35" t="s">
        <v>5</v>
      </c>
      <c r="E49" s="35"/>
      <c r="F49" s="35"/>
      <c r="G49" s="35"/>
      <c r="H49" s="35"/>
      <c r="I49" s="35"/>
      <c r="J49" s="35"/>
      <c r="K49" s="35"/>
      <c r="L49" s="35"/>
      <c r="M49" s="35" t="s">
        <v>6</v>
      </c>
      <c r="N49" s="35"/>
      <c r="O49" s="35"/>
      <c r="P49" s="35"/>
      <c r="Q49" s="35"/>
      <c r="R49" s="35"/>
      <c r="S49" s="35"/>
      <c r="T49" s="35"/>
      <c r="U49" s="35"/>
      <c r="V49" s="35" t="s">
        <v>7</v>
      </c>
      <c r="W49" s="35"/>
      <c r="X49" s="35"/>
      <c r="Y49" s="35"/>
      <c r="Z49" s="35"/>
      <c r="AA49" s="35"/>
      <c r="AB49" s="35"/>
      <c r="AC49" s="35"/>
      <c r="AD49" s="35"/>
      <c r="AE49" s="36" t="s">
        <v>25</v>
      </c>
    </row>
    <row r="50" spans="1:31" ht="22.5" customHeight="1">
      <c r="A50" s="4"/>
      <c r="B50" s="16" t="s">
        <v>16</v>
      </c>
      <c r="C50" s="2" t="s">
        <v>19</v>
      </c>
      <c r="D50" s="3" t="s">
        <v>8</v>
      </c>
      <c r="E50" s="3" t="s">
        <v>12</v>
      </c>
      <c r="F50" s="3" t="s">
        <v>9</v>
      </c>
      <c r="G50" s="3" t="s">
        <v>13</v>
      </c>
      <c r="H50" s="3" t="s">
        <v>14</v>
      </c>
      <c r="I50" s="3" t="s">
        <v>15</v>
      </c>
      <c r="J50" s="3" t="s">
        <v>10</v>
      </c>
      <c r="K50" s="3" t="s">
        <v>4</v>
      </c>
      <c r="L50" s="3" t="s">
        <v>11</v>
      </c>
      <c r="M50" s="3" t="s">
        <v>8</v>
      </c>
      <c r="N50" s="3" t="s">
        <v>12</v>
      </c>
      <c r="O50" s="3" t="s">
        <v>9</v>
      </c>
      <c r="P50" s="3" t="s">
        <v>13</v>
      </c>
      <c r="Q50" s="3" t="s">
        <v>14</v>
      </c>
      <c r="R50" s="3" t="s">
        <v>15</v>
      </c>
      <c r="S50" s="3" t="s">
        <v>10</v>
      </c>
      <c r="T50" s="3" t="s">
        <v>4</v>
      </c>
      <c r="U50" s="3" t="s">
        <v>11</v>
      </c>
      <c r="V50" s="3" t="s">
        <v>8</v>
      </c>
      <c r="W50" s="3" t="s">
        <v>12</v>
      </c>
      <c r="X50" s="3" t="s">
        <v>9</v>
      </c>
      <c r="Y50" s="3" t="s">
        <v>13</v>
      </c>
      <c r="Z50" s="3" t="s">
        <v>14</v>
      </c>
      <c r="AA50" s="3" t="s">
        <v>15</v>
      </c>
      <c r="AB50" s="3" t="s">
        <v>10</v>
      </c>
      <c r="AC50" s="3" t="s">
        <v>4</v>
      </c>
      <c r="AD50" s="3" t="s">
        <v>11</v>
      </c>
      <c r="AE50" s="37"/>
    </row>
    <row r="51" spans="1:31" ht="15" customHeight="1">
      <c r="A51" s="4"/>
      <c r="B51" s="25" t="s">
        <v>103</v>
      </c>
      <c r="C51" s="7" t="s">
        <v>46</v>
      </c>
      <c r="D51" s="6"/>
      <c r="E51" s="6">
        <v>43</v>
      </c>
      <c r="F51" s="6"/>
      <c r="G51" s="6"/>
      <c r="H51" s="6">
        <v>35</v>
      </c>
      <c r="I51" s="6"/>
      <c r="J51" s="6"/>
      <c r="K51" s="6"/>
      <c r="L51" s="6">
        <f>SUM(D51:K51)</f>
        <v>78</v>
      </c>
      <c r="M51" s="6"/>
      <c r="N51" s="6">
        <v>274</v>
      </c>
      <c r="O51" s="6"/>
      <c r="P51" s="6"/>
      <c r="Q51" s="6"/>
      <c r="R51" s="6"/>
      <c r="S51" s="6"/>
      <c r="T51" s="6"/>
      <c r="U51" s="6">
        <f>SUM(M51:T51)</f>
        <v>274</v>
      </c>
      <c r="V51" s="6"/>
      <c r="W51" s="6">
        <v>2942</v>
      </c>
      <c r="X51" s="6">
        <v>260</v>
      </c>
      <c r="Y51" s="6"/>
      <c r="Z51" s="6">
        <v>11365</v>
      </c>
      <c r="AA51" s="6"/>
      <c r="AB51" s="6"/>
      <c r="AC51" s="6"/>
      <c r="AD51" s="6">
        <f>SUM(V51:AC51)</f>
        <v>14567</v>
      </c>
      <c r="AE51" s="17">
        <f>L51+U51+AD51</f>
        <v>14919</v>
      </c>
    </row>
    <row r="52" spans="1:31" ht="15" customHeight="1">
      <c r="A52" s="4"/>
      <c r="B52" s="25" t="s">
        <v>103</v>
      </c>
      <c r="C52" s="7" t="s">
        <v>47</v>
      </c>
      <c r="D52" s="6"/>
      <c r="E52" s="6"/>
      <c r="F52" s="6">
        <v>22</v>
      </c>
      <c r="G52" s="6"/>
      <c r="H52" s="6">
        <v>202</v>
      </c>
      <c r="I52" s="6"/>
      <c r="J52" s="6"/>
      <c r="K52" s="6"/>
      <c r="L52" s="6">
        <f>SUM(D52:K52)</f>
        <v>224</v>
      </c>
      <c r="M52" s="6"/>
      <c r="N52" s="6"/>
      <c r="O52" s="6">
        <v>24</v>
      </c>
      <c r="P52" s="6"/>
      <c r="Q52" s="6">
        <v>546</v>
      </c>
      <c r="R52" s="6"/>
      <c r="S52" s="6"/>
      <c r="T52" s="6"/>
      <c r="U52" s="6">
        <f>SUM(M52:T52)</f>
        <v>570</v>
      </c>
      <c r="V52" s="6"/>
      <c r="W52" s="6"/>
      <c r="X52" s="6">
        <v>102</v>
      </c>
      <c r="Y52" s="6"/>
      <c r="Z52" s="6">
        <v>2172</v>
      </c>
      <c r="AA52" s="6"/>
      <c r="AB52" s="6"/>
      <c r="AC52" s="6">
        <v>24</v>
      </c>
      <c r="AD52" s="6">
        <f>SUM(V52:AC52)</f>
        <v>2298</v>
      </c>
      <c r="AE52" s="17">
        <f>L52+U52+AD52</f>
        <v>3092</v>
      </c>
    </row>
    <row r="53" spans="1:31" ht="15" customHeight="1">
      <c r="A53" s="4"/>
      <c r="B53" s="25" t="s">
        <v>103</v>
      </c>
      <c r="C53" s="7" t="s">
        <v>48</v>
      </c>
      <c r="D53" s="6"/>
      <c r="E53" s="6"/>
      <c r="F53" s="6">
        <v>50</v>
      </c>
      <c r="G53" s="6"/>
      <c r="H53" s="6">
        <v>220</v>
      </c>
      <c r="I53" s="6"/>
      <c r="J53" s="6"/>
      <c r="K53" s="6"/>
      <c r="L53" s="6">
        <f>SUM(D53:K53)</f>
        <v>270</v>
      </c>
      <c r="M53" s="6"/>
      <c r="N53" s="6"/>
      <c r="O53" s="6"/>
      <c r="P53" s="6"/>
      <c r="Q53" s="6"/>
      <c r="R53" s="6"/>
      <c r="S53" s="6"/>
      <c r="T53" s="6"/>
      <c r="U53" s="6">
        <f>SUM(M53:T53)</f>
        <v>0</v>
      </c>
      <c r="V53" s="6"/>
      <c r="W53" s="6">
        <v>192</v>
      </c>
      <c r="X53" s="6">
        <v>123</v>
      </c>
      <c r="Y53" s="6"/>
      <c r="Z53" s="6">
        <v>3157</v>
      </c>
      <c r="AA53" s="6"/>
      <c r="AB53" s="6"/>
      <c r="AC53" s="6"/>
      <c r="AD53" s="6">
        <f>SUM(V53:AC53)</f>
        <v>3472</v>
      </c>
      <c r="AE53" s="17">
        <f>L53+U53+AD53</f>
        <v>3742</v>
      </c>
    </row>
    <row r="54" spans="1:31" ht="15" customHeight="1">
      <c r="A54" s="4"/>
      <c r="B54" s="31" t="s">
        <v>103</v>
      </c>
      <c r="C54" s="32" t="s">
        <v>2</v>
      </c>
      <c r="D54" s="33"/>
      <c r="E54" s="33">
        <v>2257</v>
      </c>
      <c r="F54" s="33"/>
      <c r="G54" s="33"/>
      <c r="H54" s="33">
        <v>64</v>
      </c>
      <c r="I54" s="33"/>
      <c r="J54" s="33"/>
      <c r="K54" s="33"/>
      <c r="L54" s="33">
        <f aca="true" t="shared" si="14" ref="L54:L71">SUM(D54:K54)</f>
        <v>2321</v>
      </c>
      <c r="M54" s="33"/>
      <c r="N54" s="33"/>
      <c r="O54" s="33"/>
      <c r="P54" s="33"/>
      <c r="Q54" s="33"/>
      <c r="R54" s="33"/>
      <c r="S54" s="33"/>
      <c r="T54" s="33"/>
      <c r="U54" s="33">
        <f aca="true" t="shared" si="15" ref="U54:U71">SUM(M54:T54)</f>
        <v>0</v>
      </c>
      <c r="V54" s="33"/>
      <c r="W54" s="33">
        <v>7643</v>
      </c>
      <c r="X54" s="33"/>
      <c r="Y54" s="33"/>
      <c r="Z54" s="33">
        <v>3794</v>
      </c>
      <c r="AA54" s="33"/>
      <c r="AB54" s="33"/>
      <c r="AC54" s="33">
        <v>118</v>
      </c>
      <c r="AD54" s="33">
        <f aca="true" t="shared" si="16" ref="AD54:AD71">SUM(V54:AC54)</f>
        <v>11555</v>
      </c>
      <c r="AE54" s="34">
        <f aca="true" t="shared" si="17" ref="AE54:AE71">L54+U54+AD54</f>
        <v>13876</v>
      </c>
    </row>
    <row r="55" spans="1:31" ht="15" customHeight="1">
      <c r="A55" s="4"/>
      <c r="B55" s="25" t="s">
        <v>103</v>
      </c>
      <c r="C55" s="7" t="s">
        <v>74</v>
      </c>
      <c r="D55" s="6"/>
      <c r="E55" s="6">
        <v>2257</v>
      </c>
      <c r="F55" s="6"/>
      <c r="G55" s="6"/>
      <c r="H55" s="6"/>
      <c r="I55" s="6"/>
      <c r="J55" s="6"/>
      <c r="K55" s="6"/>
      <c r="L55" s="6">
        <f t="shared" si="14"/>
        <v>2257</v>
      </c>
      <c r="M55" s="6"/>
      <c r="N55" s="6"/>
      <c r="O55" s="6"/>
      <c r="P55" s="6"/>
      <c r="Q55" s="6">
        <v>530</v>
      </c>
      <c r="R55" s="6"/>
      <c r="S55" s="6"/>
      <c r="T55" s="6"/>
      <c r="U55" s="6">
        <f t="shared" si="15"/>
        <v>530</v>
      </c>
      <c r="V55" s="6"/>
      <c r="W55" s="6">
        <v>5053</v>
      </c>
      <c r="X55" s="6"/>
      <c r="Y55" s="6"/>
      <c r="Z55" s="6">
        <v>2657</v>
      </c>
      <c r="AA55" s="6"/>
      <c r="AB55" s="6"/>
      <c r="AC55" s="6"/>
      <c r="AD55" s="6">
        <f t="shared" si="16"/>
        <v>7710</v>
      </c>
      <c r="AE55" s="17">
        <f t="shared" si="17"/>
        <v>10497</v>
      </c>
    </row>
    <row r="56" spans="1:31" ht="15" customHeight="1">
      <c r="A56" s="4"/>
      <c r="B56" s="25" t="s">
        <v>82</v>
      </c>
      <c r="C56" s="7" t="s">
        <v>52</v>
      </c>
      <c r="D56" s="6"/>
      <c r="E56" s="6"/>
      <c r="F56" s="6"/>
      <c r="G56" s="6"/>
      <c r="H56" s="6"/>
      <c r="I56" s="6"/>
      <c r="J56" s="6"/>
      <c r="K56" s="6"/>
      <c r="L56" s="6">
        <f t="shared" si="14"/>
        <v>0</v>
      </c>
      <c r="M56" s="6"/>
      <c r="N56" s="6"/>
      <c r="O56" s="6">
        <v>203</v>
      </c>
      <c r="P56" s="6"/>
      <c r="Q56" s="6"/>
      <c r="R56" s="6">
        <v>726</v>
      </c>
      <c r="S56" s="6"/>
      <c r="T56" s="6"/>
      <c r="U56" s="6">
        <f t="shared" si="15"/>
        <v>929</v>
      </c>
      <c r="V56" s="6"/>
      <c r="W56" s="6"/>
      <c r="X56" s="6">
        <v>197</v>
      </c>
      <c r="Y56" s="6"/>
      <c r="Z56" s="6">
        <v>51</v>
      </c>
      <c r="AA56" s="6">
        <v>353</v>
      </c>
      <c r="AB56" s="6"/>
      <c r="AC56" s="6"/>
      <c r="AD56" s="6">
        <f t="shared" si="16"/>
        <v>601</v>
      </c>
      <c r="AE56" s="17">
        <f t="shared" si="17"/>
        <v>1530</v>
      </c>
    </row>
    <row r="57" spans="1:31" ht="15" customHeight="1">
      <c r="A57" s="4"/>
      <c r="B57" s="25" t="s">
        <v>82</v>
      </c>
      <c r="C57" s="7" t="s">
        <v>76</v>
      </c>
      <c r="D57" s="6"/>
      <c r="E57" s="6"/>
      <c r="F57" s="6"/>
      <c r="G57" s="6"/>
      <c r="H57" s="6"/>
      <c r="I57" s="6"/>
      <c r="J57" s="6"/>
      <c r="K57" s="6"/>
      <c r="L57" s="6">
        <f t="shared" si="14"/>
        <v>0</v>
      </c>
      <c r="M57" s="6"/>
      <c r="N57" s="6"/>
      <c r="O57" s="6"/>
      <c r="P57" s="6"/>
      <c r="Q57" s="6">
        <v>730</v>
      </c>
      <c r="R57" s="6"/>
      <c r="S57" s="6"/>
      <c r="T57" s="6"/>
      <c r="U57" s="6">
        <f t="shared" si="15"/>
        <v>730</v>
      </c>
      <c r="V57" s="6"/>
      <c r="W57" s="6"/>
      <c r="X57" s="6">
        <v>190</v>
      </c>
      <c r="Y57" s="6">
        <v>30</v>
      </c>
      <c r="Z57" s="6">
        <v>285</v>
      </c>
      <c r="AA57" s="6"/>
      <c r="AB57" s="6"/>
      <c r="AC57" s="6"/>
      <c r="AD57" s="6">
        <f t="shared" si="16"/>
        <v>505</v>
      </c>
      <c r="AE57" s="17">
        <f t="shared" si="17"/>
        <v>1235</v>
      </c>
    </row>
    <row r="58" spans="1:31" ht="15" customHeight="1">
      <c r="A58" s="4"/>
      <c r="B58" s="25" t="s">
        <v>82</v>
      </c>
      <c r="C58" s="7" t="s">
        <v>77</v>
      </c>
      <c r="D58" s="6"/>
      <c r="E58" s="6"/>
      <c r="F58" s="6"/>
      <c r="G58" s="6"/>
      <c r="H58" s="6"/>
      <c r="I58" s="6"/>
      <c r="J58" s="6"/>
      <c r="K58" s="6">
        <v>285</v>
      </c>
      <c r="L58" s="6">
        <f t="shared" si="14"/>
        <v>285</v>
      </c>
      <c r="M58" s="6">
        <v>6</v>
      </c>
      <c r="N58" s="6"/>
      <c r="O58" s="6">
        <v>588</v>
      </c>
      <c r="P58" s="6"/>
      <c r="Q58" s="6"/>
      <c r="R58" s="6"/>
      <c r="S58" s="6"/>
      <c r="T58" s="6"/>
      <c r="U58" s="6">
        <f t="shared" si="15"/>
        <v>594</v>
      </c>
      <c r="V58" s="6">
        <v>45</v>
      </c>
      <c r="W58" s="6"/>
      <c r="X58" s="6">
        <v>110</v>
      </c>
      <c r="Y58" s="6">
        <v>100</v>
      </c>
      <c r="Z58" s="6">
        <v>1943</v>
      </c>
      <c r="AA58" s="6"/>
      <c r="AB58" s="6"/>
      <c r="AC58" s="6"/>
      <c r="AD58" s="6">
        <f t="shared" si="16"/>
        <v>2198</v>
      </c>
      <c r="AE58" s="17">
        <f t="shared" si="17"/>
        <v>3077</v>
      </c>
    </row>
    <row r="59" spans="1:31" ht="15" customHeight="1">
      <c r="A59" s="4"/>
      <c r="B59" s="25" t="s">
        <v>82</v>
      </c>
      <c r="C59" s="7" t="s">
        <v>53</v>
      </c>
      <c r="D59" s="6"/>
      <c r="E59" s="6"/>
      <c r="F59" s="6"/>
      <c r="G59" s="6"/>
      <c r="H59" s="6"/>
      <c r="I59" s="6"/>
      <c r="J59" s="6"/>
      <c r="K59" s="6"/>
      <c r="L59" s="6">
        <f t="shared" si="14"/>
        <v>0</v>
      </c>
      <c r="M59" s="6">
        <v>1737</v>
      </c>
      <c r="N59" s="6"/>
      <c r="O59" s="6"/>
      <c r="P59" s="6"/>
      <c r="Q59" s="6"/>
      <c r="R59" s="6"/>
      <c r="S59" s="6"/>
      <c r="T59" s="6"/>
      <c r="U59" s="6">
        <f t="shared" si="15"/>
        <v>1737</v>
      </c>
      <c r="V59" s="6">
        <v>1228</v>
      </c>
      <c r="W59" s="6">
        <v>7297</v>
      </c>
      <c r="X59" s="6">
        <v>965</v>
      </c>
      <c r="Y59" s="6">
        <v>200</v>
      </c>
      <c r="Z59" s="6">
        <v>5776</v>
      </c>
      <c r="AA59" s="6"/>
      <c r="AB59" s="6"/>
      <c r="AC59" s="6">
        <v>30</v>
      </c>
      <c r="AD59" s="6">
        <f t="shared" si="16"/>
        <v>15496</v>
      </c>
      <c r="AE59" s="17">
        <f t="shared" si="17"/>
        <v>17233</v>
      </c>
    </row>
    <row r="60" spans="1:31" ht="15" customHeight="1">
      <c r="A60" s="4"/>
      <c r="B60" s="25" t="s">
        <v>82</v>
      </c>
      <c r="C60" s="7" t="s">
        <v>54</v>
      </c>
      <c r="D60" s="6"/>
      <c r="E60" s="6"/>
      <c r="F60" s="6">
        <v>348</v>
      </c>
      <c r="G60" s="6"/>
      <c r="H60" s="6">
        <v>1222</v>
      </c>
      <c r="I60" s="6"/>
      <c r="J60" s="6"/>
      <c r="K60" s="6"/>
      <c r="L60" s="6">
        <f t="shared" si="14"/>
        <v>1570</v>
      </c>
      <c r="M60" s="6"/>
      <c r="N60" s="6"/>
      <c r="O60" s="6"/>
      <c r="P60" s="6"/>
      <c r="Q60" s="6"/>
      <c r="R60" s="6"/>
      <c r="S60" s="6"/>
      <c r="T60" s="6"/>
      <c r="U60" s="6">
        <f t="shared" si="15"/>
        <v>0</v>
      </c>
      <c r="V60" s="6"/>
      <c r="W60" s="6"/>
      <c r="X60" s="6">
        <v>53</v>
      </c>
      <c r="Y60" s="6"/>
      <c r="Z60" s="6">
        <v>1876</v>
      </c>
      <c r="AA60" s="6"/>
      <c r="AB60" s="6"/>
      <c r="AC60" s="6"/>
      <c r="AD60" s="6">
        <f t="shared" si="16"/>
        <v>1929</v>
      </c>
      <c r="AE60" s="17">
        <f t="shared" si="17"/>
        <v>3499</v>
      </c>
    </row>
    <row r="61" spans="1:31" ht="15" customHeight="1">
      <c r="A61" s="4"/>
      <c r="B61" s="25" t="s">
        <v>82</v>
      </c>
      <c r="C61" s="7" t="s">
        <v>78</v>
      </c>
      <c r="D61" s="6"/>
      <c r="E61" s="6"/>
      <c r="F61" s="6"/>
      <c r="G61" s="6"/>
      <c r="H61" s="6"/>
      <c r="I61" s="6"/>
      <c r="J61" s="6"/>
      <c r="K61" s="6"/>
      <c r="L61" s="6">
        <f t="shared" si="14"/>
        <v>0</v>
      </c>
      <c r="M61" s="6"/>
      <c r="N61" s="6">
        <v>603</v>
      </c>
      <c r="O61" s="6"/>
      <c r="P61" s="6"/>
      <c r="Q61" s="6"/>
      <c r="R61" s="6"/>
      <c r="S61" s="6"/>
      <c r="T61" s="6"/>
      <c r="U61" s="6">
        <f t="shared" si="15"/>
        <v>603</v>
      </c>
      <c r="V61" s="6"/>
      <c r="W61" s="6">
        <v>7046</v>
      </c>
      <c r="X61" s="6">
        <v>2181</v>
      </c>
      <c r="Y61" s="6"/>
      <c r="Z61" s="6">
        <v>3857</v>
      </c>
      <c r="AA61" s="6"/>
      <c r="AB61" s="6"/>
      <c r="AC61" s="6"/>
      <c r="AD61" s="6">
        <f t="shared" si="16"/>
        <v>13084</v>
      </c>
      <c r="AE61" s="17">
        <f t="shared" si="17"/>
        <v>13687</v>
      </c>
    </row>
    <row r="62" spans="1:31" ht="15" customHeight="1">
      <c r="A62" s="4"/>
      <c r="B62" s="25" t="s">
        <v>82</v>
      </c>
      <c r="C62" s="7" t="s">
        <v>55</v>
      </c>
      <c r="D62" s="6"/>
      <c r="E62" s="6"/>
      <c r="F62" s="6"/>
      <c r="G62" s="6"/>
      <c r="H62" s="6"/>
      <c r="I62" s="6"/>
      <c r="J62" s="6"/>
      <c r="K62" s="6"/>
      <c r="L62" s="6">
        <f t="shared" si="14"/>
        <v>0</v>
      </c>
      <c r="M62" s="6"/>
      <c r="N62" s="6"/>
      <c r="O62" s="6">
        <v>204</v>
      </c>
      <c r="P62" s="6"/>
      <c r="Q62" s="6">
        <v>692</v>
      </c>
      <c r="R62" s="6"/>
      <c r="S62" s="6"/>
      <c r="T62" s="6"/>
      <c r="U62" s="6">
        <f t="shared" si="15"/>
        <v>896</v>
      </c>
      <c r="V62" s="6"/>
      <c r="W62" s="6">
        <v>202</v>
      </c>
      <c r="X62" s="6">
        <v>46</v>
      </c>
      <c r="Y62" s="6"/>
      <c r="Z62" s="6">
        <v>1228</v>
      </c>
      <c r="AA62" s="6"/>
      <c r="AB62" s="6"/>
      <c r="AC62" s="6"/>
      <c r="AD62" s="6">
        <f t="shared" si="16"/>
        <v>1476</v>
      </c>
      <c r="AE62" s="17">
        <f t="shared" si="17"/>
        <v>2372</v>
      </c>
    </row>
    <row r="63" spans="1:31" ht="15" customHeight="1">
      <c r="A63" s="4"/>
      <c r="B63" s="25" t="s">
        <v>82</v>
      </c>
      <c r="C63" s="7" t="s">
        <v>56</v>
      </c>
      <c r="D63" s="6"/>
      <c r="E63" s="6"/>
      <c r="F63" s="6"/>
      <c r="G63" s="6"/>
      <c r="H63" s="6"/>
      <c r="I63" s="6"/>
      <c r="J63" s="6"/>
      <c r="K63" s="6"/>
      <c r="L63" s="6">
        <f t="shared" si="14"/>
        <v>0</v>
      </c>
      <c r="M63" s="6"/>
      <c r="N63" s="6"/>
      <c r="O63" s="6"/>
      <c r="P63" s="6"/>
      <c r="Q63" s="6">
        <v>839</v>
      </c>
      <c r="R63" s="6"/>
      <c r="S63" s="6"/>
      <c r="T63" s="6"/>
      <c r="U63" s="6">
        <f t="shared" si="15"/>
        <v>839</v>
      </c>
      <c r="V63" s="6"/>
      <c r="W63" s="6">
        <v>91</v>
      </c>
      <c r="X63" s="6">
        <v>43</v>
      </c>
      <c r="Y63" s="6"/>
      <c r="Z63" s="6">
        <v>1741</v>
      </c>
      <c r="AA63" s="6"/>
      <c r="AB63" s="6"/>
      <c r="AC63" s="6"/>
      <c r="AD63" s="6">
        <f t="shared" si="16"/>
        <v>1875</v>
      </c>
      <c r="AE63" s="17">
        <f t="shared" si="17"/>
        <v>2714</v>
      </c>
    </row>
    <row r="64" spans="1:31" ht="15" customHeight="1">
      <c r="A64" s="4"/>
      <c r="B64" s="25" t="s">
        <v>83</v>
      </c>
      <c r="C64" s="7" t="s">
        <v>57</v>
      </c>
      <c r="D64" s="6"/>
      <c r="E64" s="6"/>
      <c r="F64" s="6">
        <v>425</v>
      </c>
      <c r="G64" s="6"/>
      <c r="H64" s="6"/>
      <c r="I64" s="6"/>
      <c r="J64" s="6"/>
      <c r="K64" s="6"/>
      <c r="L64" s="6">
        <f t="shared" si="14"/>
        <v>425</v>
      </c>
      <c r="M64" s="6"/>
      <c r="N64" s="6">
        <v>1275</v>
      </c>
      <c r="O64" s="6">
        <v>1166</v>
      </c>
      <c r="P64" s="6"/>
      <c r="Q64" s="6"/>
      <c r="R64" s="6"/>
      <c r="S64" s="6"/>
      <c r="T64" s="6"/>
      <c r="U64" s="6">
        <f t="shared" si="15"/>
        <v>2441</v>
      </c>
      <c r="V64" s="6"/>
      <c r="W64" s="6">
        <v>10452</v>
      </c>
      <c r="X64" s="6">
        <v>1321</v>
      </c>
      <c r="Y64" s="6"/>
      <c r="Z64" s="6">
        <v>11377</v>
      </c>
      <c r="AA64" s="6"/>
      <c r="AB64" s="6"/>
      <c r="AC64" s="6">
        <v>500</v>
      </c>
      <c r="AD64" s="6">
        <f t="shared" si="16"/>
        <v>23650</v>
      </c>
      <c r="AE64" s="17">
        <f t="shared" si="17"/>
        <v>26516</v>
      </c>
    </row>
    <row r="65" spans="1:31" ht="15" customHeight="1">
      <c r="A65" s="4"/>
      <c r="B65" s="25" t="s">
        <v>84</v>
      </c>
      <c r="C65" s="7" t="s">
        <v>58</v>
      </c>
      <c r="D65" s="6"/>
      <c r="E65" s="6"/>
      <c r="F65" s="6"/>
      <c r="G65" s="6"/>
      <c r="H65" s="6"/>
      <c r="I65" s="6"/>
      <c r="J65" s="6"/>
      <c r="K65" s="6"/>
      <c r="L65" s="6">
        <f t="shared" si="14"/>
        <v>0</v>
      </c>
      <c r="M65" s="6"/>
      <c r="N65" s="6"/>
      <c r="O65" s="6"/>
      <c r="P65" s="6"/>
      <c r="Q65" s="6"/>
      <c r="R65" s="6"/>
      <c r="S65" s="6"/>
      <c r="T65" s="6"/>
      <c r="U65" s="6">
        <f t="shared" si="15"/>
        <v>0</v>
      </c>
      <c r="V65" s="6"/>
      <c r="W65" s="6">
        <v>13166</v>
      </c>
      <c r="X65" s="6">
        <v>655</v>
      </c>
      <c r="Y65" s="6"/>
      <c r="Z65" s="6">
        <v>29968</v>
      </c>
      <c r="AA65" s="6"/>
      <c r="AB65" s="6"/>
      <c r="AC65" s="6"/>
      <c r="AD65" s="6">
        <f t="shared" si="16"/>
        <v>43789</v>
      </c>
      <c r="AE65" s="17">
        <f t="shared" si="17"/>
        <v>43789</v>
      </c>
    </row>
    <row r="66" spans="1:31" ht="15" customHeight="1">
      <c r="A66" s="4"/>
      <c r="B66" s="25" t="s">
        <v>85</v>
      </c>
      <c r="C66" s="7" t="s">
        <v>59</v>
      </c>
      <c r="D66" s="6">
        <v>80</v>
      </c>
      <c r="E66" s="6">
        <v>722</v>
      </c>
      <c r="F66" s="6">
        <v>55</v>
      </c>
      <c r="G66" s="6"/>
      <c r="H66" s="6">
        <v>1925</v>
      </c>
      <c r="I66" s="6"/>
      <c r="J66" s="6"/>
      <c r="K66" s="6"/>
      <c r="L66" s="6">
        <f t="shared" si="14"/>
        <v>2782</v>
      </c>
      <c r="M66" s="6"/>
      <c r="N66" s="6"/>
      <c r="O66" s="6"/>
      <c r="P66" s="6"/>
      <c r="Q66" s="6"/>
      <c r="R66" s="6"/>
      <c r="S66" s="6"/>
      <c r="T66" s="6"/>
      <c r="U66" s="6">
        <f t="shared" si="15"/>
        <v>0</v>
      </c>
      <c r="V66" s="6">
        <v>2187</v>
      </c>
      <c r="W66" s="6"/>
      <c r="X66" s="6">
        <v>384</v>
      </c>
      <c r="Y66" s="6"/>
      <c r="Z66" s="6">
        <v>12764</v>
      </c>
      <c r="AA66" s="6"/>
      <c r="AB66" s="6"/>
      <c r="AC66" s="6">
        <v>435</v>
      </c>
      <c r="AD66" s="6">
        <f t="shared" si="16"/>
        <v>15770</v>
      </c>
      <c r="AE66" s="17">
        <f t="shared" si="17"/>
        <v>18552</v>
      </c>
    </row>
    <row r="67" spans="1:31" ht="15" customHeight="1">
      <c r="A67" s="4"/>
      <c r="B67" s="25" t="s">
        <v>85</v>
      </c>
      <c r="C67" s="7" t="s">
        <v>60</v>
      </c>
      <c r="D67" s="6"/>
      <c r="E67" s="6"/>
      <c r="F67" s="6"/>
      <c r="G67" s="6"/>
      <c r="H67" s="6"/>
      <c r="I67" s="6"/>
      <c r="J67" s="6"/>
      <c r="K67" s="6"/>
      <c r="L67" s="6">
        <f t="shared" si="14"/>
        <v>0</v>
      </c>
      <c r="M67" s="6"/>
      <c r="N67" s="6"/>
      <c r="O67" s="6"/>
      <c r="P67" s="6"/>
      <c r="Q67" s="6"/>
      <c r="R67" s="6"/>
      <c r="S67" s="6"/>
      <c r="T67" s="6"/>
      <c r="U67" s="6">
        <f t="shared" si="15"/>
        <v>0</v>
      </c>
      <c r="V67" s="6"/>
      <c r="W67" s="6"/>
      <c r="X67" s="6">
        <v>1413</v>
      </c>
      <c r="Y67" s="6"/>
      <c r="Z67" s="6"/>
      <c r="AA67" s="6"/>
      <c r="AB67" s="6"/>
      <c r="AC67" s="6"/>
      <c r="AD67" s="6">
        <f t="shared" si="16"/>
        <v>1413</v>
      </c>
      <c r="AE67" s="17">
        <f t="shared" si="17"/>
        <v>1413</v>
      </c>
    </row>
    <row r="68" spans="1:31" ht="15" customHeight="1">
      <c r="A68" s="4"/>
      <c r="B68" s="25" t="s">
        <v>85</v>
      </c>
      <c r="C68" s="7" t="s">
        <v>61</v>
      </c>
      <c r="D68" s="6"/>
      <c r="E68" s="6"/>
      <c r="F68" s="6"/>
      <c r="G68" s="6"/>
      <c r="H68" s="6">
        <v>698</v>
      </c>
      <c r="I68" s="6"/>
      <c r="J68" s="6"/>
      <c r="K68" s="6"/>
      <c r="L68" s="6">
        <f t="shared" si="14"/>
        <v>698</v>
      </c>
      <c r="M68" s="6"/>
      <c r="N68" s="6"/>
      <c r="O68" s="6"/>
      <c r="P68" s="6"/>
      <c r="Q68" s="6"/>
      <c r="R68" s="6"/>
      <c r="S68" s="6"/>
      <c r="T68" s="6"/>
      <c r="U68" s="6">
        <f t="shared" si="15"/>
        <v>0</v>
      </c>
      <c r="V68" s="6"/>
      <c r="W68" s="6"/>
      <c r="X68" s="6"/>
      <c r="Y68" s="6"/>
      <c r="Z68" s="6">
        <v>1503</v>
      </c>
      <c r="AA68" s="6"/>
      <c r="AB68" s="6"/>
      <c r="AC68" s="6"/>
      <c r="AD68" s="6">
        <f t="shared" si="16"/>
        <v>1503</v>
      </c>
      <c r="AE68" s="17">
        <f t="shared" si="17"/>
        <v>2201</v>
      </c>
    </row>
    <row r="69" spans="1:31" ht="15" customHeight="1">
      <c r="A69" s="4"/>
      <c r="B69" s="25" t="s">
        <v>85</v>
      </c>
      <c r="C69" s="7" t="s">
        <v>62</v>
      </c>
      <c r="D69" s="6"/>
      <c r="E69" s="6">
        <v>120</v>
      </c>
      <c r="F69" s="6"/>
      <c r="G69" s="6"/>
      <c r="H69" s="6">
        <v>1001</v>
      </c>
      <c r="I69" s="6"/>
      <c r="J69" s="6"/>
      <c r="K69" s="6"/>
      <c r="L69" s="6">
        <f t="shared" si="14"/>
        <v>1121</v>
      </c>
      <c r="M69" s="6"/>
      <c r="N69" s="6"/>
      <c r="O69" s="6"/>
      <c r="P69" s="6"/>
      <c r="Q69" s="6"/>
      <c r="R69" s="6"/>
      <c r="S69" s="6"/>
      <c r="T69" s="6"/>
      <c r="U69" s="6">
        <f t="shared" si="15"/>
        <v>0</v>
      </c>
      <c r="V69" s="6"/>
      <c r="W69" s="6">
        <v>1939</v>
      </c>
      <c r="X69" s="6">
        <v>245</v>
      </c>
      <c r="Y69" s="6"/>
      <c r="Z69" s="6">
        <v>6150</v>
      </c>
      <c r="AA69" s="6"/>
      <c r="AB69" s="6"/>
      <c r="AC69" s="6"/>
      <c r="AD69" s="6">
        <f t="shared" si="16"/>
        <v>8334</v>
      </c>
      <c r="AE69" s="17">
        <f t="shared" si="17"/>
        <v>9455</v>
      </c>
    </row>
    <row r="70" spans="1:31" ht="15" customHeight="1">
      <c r="A70" s="4"/>
      <c r="B70" s="25" t="s">
        <v>85</v>
      </c>
      <c r="C70" s="7" t="s">
        <v>63</v>
      </c>
      <c r="D70" s="6"/>
      <c r="E70" s="6"/>
      <c r="F70" s="6"/>
      <c r="G70" s="6"/>
      <c r="H70" s="6">
        <v>1110</v>
      </c>
      <c r="I70" s="6"/>
      <c r="J70" s="6"/>
      <c r="K70" s="6"/>
      <c r="L70" s="6">
        <f t="shared" si="14"/>
        <v>1110</v>
      </c>
      <c r="M70" s="6"/>
      <c r="N70" s="6"/>
      <c r="O70" s="6"/>
      <c r="P70" s="6"/>
      <c r="Q70" s="6"/>
      <c r="R70" s="6"/>
      <c r="S70" s="6"/>
      <c r="T70" s="6"/>
      <c r="U70" s="6">
        <f t="shared" si="15"/>
        <v>0</v>
      </c>
      <c r="V70" s="6"/>
      <c r="W70" s="6">
        <v>5346</v>
      </c>
      <c r="X70" s="6"/>
      <c r="Y70" s="6"/>
      <c r="Z70" s="6">
        <v>7068</v>
      </c>
      <c r="AA70" s="6"/>
      <c r="AB70" s="6"/>
      <c r="AC70" s="6"/>
      <c r="AD70" s="6">
        <f t="shared" si="16"/>
        <v>12414</v>
      </c>
      <c r="AE70" s="17">
        <f t="shared" si="17"/>
        <v>13524</v>
      </c>
    </row>
    <row r="71" spans="1:31" ht="15" customHeight="1">
      <c r="A71" s="4"/>
      <c r="B71" s="25" t="s">
        <v>86</v>
      </c>
      <c r="C71" s="7" t="s">
        <v>64</v>
      </c>
      <c r="D71" s="6"/>
      <c r="E71" s="6">
        <v>1377</v>
      </c>
      <c r="F71" s="6"/>
      <c r="G71" s="6"/>
      <c r="H71" s="6"/>
      <c r="I71" s="6"/>
      <c r="J71" s="6"/>
      <c r="K71" s="6"/>
      <c r="L71" s="6">
        <f t="shared" si="14"/>
        <v>1377</v>
      </c>
      <c r="M71" s="6"/>
      <c r="N71" s="6">
        <v>1845</v>
      </c>
      <c r="O71" s="6">
        <v>7</v>
      </c>
      <c r="P71" s="6"/>
      <c r="Q71" s="6"/>
      <c r="R71" s="6"/>
      <c r="S71" s="6"/>
      <c r="T71" s="6"/>
      <c r="U71" s="6">
        <f t="shared" si="15"/>
        <v>1852</v>
      </c>
      <c r="V71" s="6"/>
      <c r="W71" s="6">
        <v>7253</v>
      </c>
      <c r="X71" s="6">
        <v>40</v>
      </c>
      <c r="Y71" s="6"/>
      <c r="Z71" s="6">
        <v>25197</v>
      </c>
      <c r="AA71" s="6"/>
      <c r="AB71" s="6"/>
      <c r="AC71" s="6"/>
      <c r="AD71" s="6">
        <f t="shared" si="16"/>
        <v>32490</v>
      </c>
      <c r="AE71" s="17">
        <f t="shared" si="17"/>
        <v>35719</v>
      </c>
    </row>
    <row r="72" spans="1:31" ht="15" customHeight="1">
      <c r="A72" s="4"/>
      <c r="B72" s="18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17"/>
    </row>
    <row r="73" spans="1:31" ht="15" customHeight="1" thickBot="1">
      <c r="A73" s="4"/>
      <c r="B73" s="19" t="s">
        <v>11</v>
      </c>
      <c r="C73" s="14">
        <v>32</v>
      </c>
      <c r="D73" s="15">
        <f aca="true" t="shared" si="18" ref="D73:AE73">SUM(D36:D46)+SUM(D51:D71)</f>
        <v>80</v>
      </c>
      <c r="E73" s="15">
        <f t="shared" si="18"/>
        <v>6830</v>
      </c>
      <c r="F73" s="15">
        <f t="shared" si="18"/>
        <v>900</v>
      </c>
      <c r="G73" s="15">
        <f t="shared" si="18"/>
        <v>0</v>
      </c>
      <c r="H73" s="15">
        <f t="shared" si="18"/>
        <v>13050</v>
      </c>
      <c r="I73" s="15">
        <f t="shared" si="18"/>
        <v>0</v>
      </c>
      <c r="J73" s="15">
        <f t="shared" si="18"/>
        <v>0</v>
      </c>
      <c r="K73" s="15">
        <f t="shared" si="18"/>
        <v>380</v>
      </c>
      <c r="L73" s="15">
        <f t="shared" si="18"/>
        <v>21240</v>
      </c>
      <c r="M73" s="15">
        <f t="shared" si="18"/>
        <v>1743</v>
      </c>
      <c r="N73" s="15">
        <f t="shared" si="18"/>
        <v>5582</v>
      </c>
      <c r="O73" s="15">
        <f t="shared" si="18"/>
        <v>2322</v>
      </c>
      <c r="P73" s="15">
        <f t="shared" si="18"/>
        <v>0</v>
      </c>
      <c r="Q73" s="15">
        <f t="shared" si="18"/>
        <v>5491</v>
      </c>
      <c r="R73" s="15">
        <f t="shared" si="18"/>
        <v>726</v>
      </c>
      <c r="S73" s="15">
        <f t="shared" si="18"/>
        <v>0</v>
      </c>
      <c r="T73" s="15">
        <f t="shared" si="18"/>
        <v>0</v>
      </c>
      <c r="U73" s="15">
        <f t="shared" si="18"/>
        <v>15864</v>
      </c>
      <c r="V73" s="15">
        <f t="shared" si="18"/>
        <v>3460</v>
      </c>
      <c r="W73" s="15">
        <f t="shared" si="18"/>
        <v>89006</v>
      </c>
      <c r="X73" s="15">
        <f t="shared" si="18"/>
        <v>11622</v>
      </c>
      <c r="Y73" s="15">
        <f t="shared" si="18"/>
        <v>4228</v>
      </c>
      <c r="Z73" s="15">
        <f t="shared" si="18"/>
        <v>153759</v>
      </c>
      <c r="AA73" s="15">
        <f t="shared" si="18"/>
        <v>353</v>
      </c>
      <c r="AB73" s="15">
        <f t="shared" si="18"/>
        <v>0</v>
      </c>
      <c r="AC73" s="15">
        <f t="shared" si="18"/>
        <v>3713</v>
      </c>
      <c r="AD73" s="15">
        <f t="shared" si="18"/>
        <v>266141</v>
      </c>
      <c r="AE73" s="20">
        <f t="shared" si="18"/>
        <v>303245</v>
      </c>
    </row>
    <row r="74" spans="1:31" ht="31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5" customHeight="1" thickBot="1">
      <c r="A75" s="4"/>
      <c r="B75" s="4" t="s">
        <v>22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3" t="s">
        <v>24</v>
      </c>
    </row>
    <row r="76" spans="1:31" ht="15" customHeight="1">
      <c r="A76" s="4"/>
      <c r="B76" s="38" t="s">
        <v>18</v>
      </c>
      <c r="C76" s="39"/>
      <c r="D76" s="35" t="s">
        <v>5</v>
      </c>
      <c r="E76" s="35"/>
      <c r="F76" s="35"/>
      <c r="G76" s="35"/>
      <c r="H76" s="35"/>
      <c r="I76" s="35"/>
      <c r="J76" s="35"/>
      <c r="K76" s="35"/>
      <c r="L76" s="35"/>
      <c r="M76" s="35" t="s">
        <v>6</v>
      </c>
      <c r="N76" s="35"/>
      <c r="O76" s="35"/>
      <c r="P76" s="35"/>
      <c r="Q76" s="35"/>
      <c r="R76" s="35"/>
      <c r="S76" s="35"/>
      <c r="T76" s="35"/>
      <c r="U76" s="35"/>
      <c r="V76" s="35" t="s">
        <v>7</v>
      </c>
      <c r="W76" s="35"/>
      <c r="X76" s="35"/>
      <c r="Y76" s="35"/>
      <c r="Z76" s="35"/>
      <c r="AA76" s="35"/>
      <c r="AB76" s="35"/>
      <c r="AC76" s="35"/>
      <c r="AD76" s="35"/>
      <c r="AE76" s="36" t="s">
        <v>25</v>
      </c>
    </row>
    <row r="77" spans="1:31" ht="22.5" customHeight="1">
      <c r="A77" s="4"/>
      <c r="B77" s="16" t="s">
        <v>16</v>
      </c>
      <c r="C77" s="2" t="s">
        <v>19</v>
      </c>
      <c r="D77" s="3" t="s">
        <v>8</v>
      </c>
      <c r="E77" s="3" t="s">
        <v>12</v>
      </c>
      <c r="F77" s="3" t="s">
        <v>9</v>
      </c>
      <c r="G77" s="3" t="s">
        <v>13</v>
      </c>
      <c r="H77" s="3" t="s">
        <v>14</v>
      </c>
      <c r="I77" s="3" t="s">
        <v>15</v>
      </c>
      <c r="J77" s="3" t="s">
        <v>10</v>
      </c>
      <c r="K77" s="3" t="s">
        <v>4</v>
      </c>
      <c r="L77" s="3" t="s">
        <v>11</v>
      </c>
      <c r="M77" s="3" t="s">
        <v>8</v>
      </c>
      <c r="N77" s="3" t="s">
        <v>12</v>
      </c>
      <c r="O77" s="3" t="s">
        <v>9</v>
      </c>
      <c r="P77" s="3" t="s">
        <v>13</v>
      </c>
      <c r="Q77" s="3" t="s">
        <v>14</v>
      </c>
      <c r="R77" s="3" t="s">
        <v>15</v>
      </c>
      <c r="S77" s="3" t="s">
        <v>10</v>
      </c>
      <c r="T77" s="3" t="s">
        <v>4</v>
      </c>
      <c r="U77" s="3" t="s">
        <v>11</v>
      </c>
      <c r="V77" s="3" t="s">
        <v>8</v>
      </c>
      <c r="W77" s="3" t="s">
        <v>12</v>
      </c>
      <c r="X77" s="3" t="s">
        <v>9</v>
      </c>
      <c r="Y77" s="3" t="s">
        <v>13</v>
      </c>
      <c r="Z77" s="3" t="s">
        <v>14</v>
      </c>
      <c r="AA77" s="3" t="s">
        <v>15</v>
      </c>
      <c r="AB77" s="3" t="s">
        <v>10</v>
      </c>
      <c r="AC77" s="3" t="s">
        <v>4</v>
      </c>
      <c r="AD77" s="3" t="s">
        <v>11</v>
      </c>
      <c r="AE77" s="37"/>
    </row>
    <row r="78" spans="1:31" ht="15" customHeight="1">
      <c r="A78" s="4"/>
      <c r="B78" s="25" t="s">
        <v>80</v>
      </c>
      <c r="C78" s="7" t="s">
        <v>65</v>
      </c>
      <c r="D78" s="6"/>
      <c r="E78" s="6">
        <v>9242</v>
      </c>
      <c r="F78" s="6"/>
      <c r="G78" s="6"/>
      <c r="H78" s="6"/>
      <c r="I78" s="6"/>
      <c r="J78" s="6"/>
      <c r="K78" s="6"/>
      <c r="L78" s="6">
        <f aca="true" t="shared" si="19" ref="L78:L83">SUM(D78:K78)</f>
        <v>9242</v>
      </c>
      <c r="M78" s="6"/>
      <c r="N78" s="6"/>
      <c r="O78" s="6"/>
      <c r="P78" s="6"/>
      <c r="Q78" s="6"/>
      <c r="R78" s="6"/>
      <c r="S78" s="6"/>
      <c r="T78" s="6"/>
      <c r="U78" s="6">
        <f aca="true" t="shared" si="20" ref="U78:U83">SUM(M78:T78)</f>
        <v>0</v>
      </c>
      <c r="V78" s="6"/>
      <c r="W78" s="6">
        <v>14971</v>
      </c>
      <c r="X78" s="6"/>
      <c r="Y78" s="6"/>
      <c r="Z78" s="6">
        <v>29249</v>
      </c>
      <c r="AA78" s="6"/>
      <c r="AB78" s="6"/>
      <c r="AC78" s="6"/>
      <c r="AD78" s="6">
        <f aca="true" t="shared" si="21" ref="AD78:AD83">SUM(V78:AC78)</f>
        <v>44220</v>
      </c>
      <c r="AE78" s="17">
        <f aca="true" t="shared" si="22" ref="AE78:AE83">L78+U78+AD78</f>
        <v>53462</v>
      </c>
    </row>
    <row r="79" spans="1:31" ht="15" customHeight="1">
      <c r="A79" s="4"/>
      <c r="B79" s="25" t="s">
        <v>81</v>
      </c>
      <c r="C79" s="7" t="s">
        <v>66</v>
      </c>
      <c r="D79" s="6"/>
      <c r="E79" s="6"/>
      <c r="F79" s="6"/>
      <c r="G79" s="6"/>
      <c r="H79" s="6"/>
      <c r="I79" s="6"/>
      <c r="J79" s="6"/>
      <c r="K79" s="6"/>
      <c r="L79" s="6">
        <f t="shared" si="19"/>
        <v>0</v>
      </c>
      <c r="M79" s="6"/>
      <c r="N79" s="6"/>
      <c r="O79" s="6"/>
      <c r="P79" s="6"/>
      <c r="Q79" s="6">
        <v>1431</v>
      </c>
      <c r="R79" s="6"/>
      <c r="S79" s="6"/>
      <c r="T79" s="6"/>
      <c r="U79" s="6">
        <f t="shared" si="20"/>
        <v>1431</v>
      </c>
      <c r="V79" s="6"/>
      <c r="W79" s="6"/>
      <c r="X79" s="6">
        <v>1124</v>
      </c>
      <c r="Y79" s="6"/>
      <c r="Z79" s="6">
        <v>6969</v>
      </c>
      <c r="AA79" s="6"/>
      <c r="AB79" s="6"/>
      <c r="AC79" s="6"/>
      <c r="AD79" s="6">
        <f t="shared" si="21"/>
        <v>8093</v>
      </c>
      <c r="AE79" s="17">
        <f t="shared" si="22"/>
        <v>9524</v>
      </c>
    </row>
    <row r="80" spans="1:31" ht="15" customHeight="1">
      <c r="A80" s="4"/>
      <c r="B80" s="25" t="s">
        <v>81</v>
      </c>
      <c r="C80" s="7" t="s">
        <v>67</v>
      </c>
      <c r="D80" s="6">
        <v>2040</v>
      </c>
      <c r="E80" s="6"/>
      <c r="F80" s="6"/>
      <c r="G80" s="6"/>
      <c r="H80" s="6"/>
      <c r="I80" s="6"/>
      <c r="J80" s="6"/>
      <c r="K80" s="6"/>
      <c r="L80" s="6">
        <f t="shared" si="19"/>
        <v>2040</v>
      </c>
      <c r="M80" s="6"/>
      <c r="N80" s="6"/>
      <c r="O80" s="6"/>
      <c r="P80" s="6"/>
      <c r="Q80" s="6">
        <v>660</v>
      </c>
      <c r="R80" s="6"/>
      <c r="S80" s="6"/>
      <c r="T80" s="6"/>
      <c r="U80" s="6">
        <f t="shared" si="20"/>
        <v>660</v>
      </c>
      <c r="V80" s="6">
        <v>2704</v>
      </c>
      <c r="W80" s="6"/>
      <c r="X80" s="6">
        <v>7131</v>
      </c>
      <c r="Y80" s="6"/>
      <c r="Z80" s="6"/>
      <c r="AA80" s="6"/>
      <c r="AB80" s="6"/>
      <c r="AC80" s="6"/>
      <c r="AD80" s="6">
        <f t="shared" si="21"/>
        <v>9835</v>
      </c>
      <c r="AE80" s="17">
        <f t="shared" si="22"/>
        <v>12535</v>
      </c>
    </row>
    <row r="81" spans="1:31" ht="15" customHeight="1">
      <c r="A81" s="4"/>
      <c r="B81" s="25" t="s">
        <v>81</v>
      </c>
      <c r="C81" s="7" t="s">
        <v>79</v>
      </c>
      <c r="D81" s="6"/>
      <c r="E81" s="6"/>
      <c r="F81" s="6"/>
      <c r="G81" s="6"/>
      <c r="H81" s="6"/>
      <c r="I81" s="6"/>
      <c r="J81" s="6"/>
      <c r="K81" s="6"/>
      <c r="L81" s="6">
        <f t="shared" si="19"/>
        <v>0</v>
      </c>
      <c r="M81" s="6">
        <v>444</v>
      </c>
      <c r="N81" s="6"/>
      <c r="O81" s="6"/>
      <c r="P81" s="6"/>
      <c r="Q81" s="6"/>
      <c r="R81" s="6"/>
      <c r="S81" s="6"/>
      <c r="T81" s="6"/>
      <c r="U81" s="6">
        <f t="shared" si="20"/>
        <v>444</v>
      </c>
      <c r="V81" s="6">
        <v>7924</v>
      </c>
      <c r="W81" s="6"/>
      <c r="X81" s="6">
        <v>2828</v>
      </c>
      <c r="Y81" s="6"/>
      <c r="Z81" s="6">
        <v>432</v>
      </c>
      <c r="AA81" s="6"/>
      <c r="AB81" s="6"/>
      <c r="AC81" s="6"/>
      <c r="AD81" s="6">
        <f t="shared" si="21"/>
        <v>11184</v>
      </c>
      <c r="AE81" s="17">
        <f t="shared" si="22"/>
        <v>11628</v>
      </c>
    </row>
    <row r="82" spans="1:31" ht="15" customHeight="1">
      <c r="A82" s="4"/>
      <c r="B82" s="25" t="s">
        <v>81</v>
      </c>
      <c r="C82" s="7" t="s">
        <v>68</v>
      </c>
      <c r="D82" s="6"/>
      <c r="E82" s="6"/>
      <c r="F82" s="6"/>
      <c r="G82" s="6"/>
      <c r="H82" s="6"/>
      <c r="I82" s="6"/>
      <c r="J82" s="6"/>
      <c r="K82" s="6"/>
      <c r="L82" s="6">
        <f t="shared" si="19"/>
        <v>0</v>
      </c>
      <c r="M82" s="6">
        <v>1994</v>
      </c>
      <c r="N82" s="6"/>
      <c r="O82" s="6"/>
      <c r="P82" s="6"/>
      <c r="Q82" s="6"/>
      <c r="R82" s="6"/>
      <c r="S82" s="6"/>
      <c r="T82" s="6"/>
      <c r="U82" s="6">
        <f t="shared" si="20"/>
        <v>1994</v>
      </c>
      <c r="V82" s="6">
        <v>7739</v>
      </c>
      <c r="W82" s="6"/>
      <c r="X82" s="6">
        <v>4836</v>
      </c>
      <c r="Y82" s="6"/>
      <c r="Z82" s="6">
        <v>675</v>
      </c>
      <c r="AA82" s="6"/>
      <c r="AB82" s="6"/>
      <c r="AC82" s="6"/>
      <c r="AD82" s="6">
        <f t="shared" si="21"/>
        <v>13250</v>
      </c>
      <c r="AE82" s="17">
        <f t="shared" si="22"/>
        <v>15244</v>
      </c>
    </row>
    <row r="83" spans="1:31" ht="15" customHeight="1">
      <c r="A83" s="4"/>
      <c r="B83" s="25" t="s">
        <v>101</v>
      </c>
      <c r="C83" s="7" t="s">
        <v>69</v>
      </c>
      <c r="D83" s="6"/>
      <c r="E83" s="6"/>
      <c r="F83" s="6"/>
      <c r="G83" s="6"/>
      <c r="H83" s="6"/>
      <c r="I83" s="6"/>
      <c r="J83" s="6"/>
      <c r="K83" s="6"/>
      <c r="L83" s="6">
        <f t="shared" si="19"/>
        <v>0</v>
      </c>
      <c r="M83" s="6"/>
      <c r="N83" s="6"/>
      <c r="O83" s="6"/>
      <c r="P83" s="6"/>
      <c r="Q83" s="6">
        <v>2665</v>
      </c>
      <c r="R83" s="6"/>
      <c r="S83" s="6"/>
      <c r="T83" s="6"/>
      <c r="U83" s="6">
        <f t="shared" si="20"/>
        <v>2665</v>
      </c>
      <c r="V83" s="6"/>
      <c r="W83" s="6">
        <v>3746</v>
      </c>
      <c r="X83" s="6">
        <v>6807</v>
      </c>
      <c r="Y83" s="6"/>
      <c r="Z83" s="6">
        <v>37199</v>
      </c>
      <c r="AA83" s="6"/>
      <c r="AB83" s="6"/>
      <c r="AC83" s="6"/>
      <c r="AD83" s="6">
        <f t="shared" si="21"/>
        <v>47752</v>
      </c>
      <c r="AE83" s="17">
        <f t="shared" si="22"/>
        <v>50417</v>
      </c>
    </row>
    <row r="84" spans="1:31" ht="15" customHeight="1">
      <c r="A84" s="4"/>
      <c r="B84" s="23"/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24"/>
    </row>
    <row r="85" spans="1:31" ht="15" customHeight="1">
      <c r="A85" s="4"/>
      <c r="B85" s="25" t="s">
        <v>11</v>
      </c>
      <c r="C85" s="8">
        <v>6</v>
      </c>
      <c r="D85" s="12">
        <f>SUM(D78:D83)</f>
        <v>2040</v>
      </c>
      <c r="E85" s="12">
        <f aca="true" t="shared" si="23" ref="E85:AE85">SUM(E78:E83)</f>
        <v>9242</v>
      </c>
      <c r="F85" s="12">
        <f t="shared" si="23"/>
        <v>0</v>
      </c>
      <c r="G85" s="12">
        <f t="shared" si="23"/>
        <v>0</v>
      </c>
      <c r="H85" s="12">
        <f t="shared" si="23"/>
        <v>0</v>
      </c>
      <c r="I85" s="12">
        <f t="shared" si="23"/>
        <v>0</v>
      </c>
      <c r="J85" s="12">
        <f t="shared" si="23"/>
        <v>0</v>
      </c>
      <c r="K85" s="12">
        <f t="shared" si="23"/>
        <v>0</v>
      </c>
      <c r="L85" s="12">
        <f t="shared" si="23"/>
        <v>11282</v>
      </c>
      <c r="M85" s="12">
        <f t="shared" si="23"/>
        <v>2438</v>
      </c>
      <c r="N85" s="12">
        <f t="shared" si="23"/>
        <v>0</v>
      </c>
      <c r="O85" s="12">
        <f t="shared" si="23"/>
        <v>0</v>
      </c>
      <c r="P85" s="12">
        <f t="shared" si="23"/>
        <v>0</v>
      </c>
      <c r="Q85" s="12">
        <f t="shared" si="23"/>
        <v>4756</v>
      </c>
      <c r="R85" s="12">
        <f t="shared" si="23"/>
        <v>0</v>
      </c>
      <c r="S85" s="12">
        <f t="shared" si="23"/>
        <v>0</v>
      </c>
      <c r="T85" s="12">
        <f t="shared" si="23"/>
        <v>0</v>
      </c>
      <c r="U85" s="12">
        <f t="shared" si="23"/>
        <v>7194</v>
      </c>
      <c r="V85" s="12">
        <f t="shared" si="23"/>
        <v>18367</v>
      </c>
      <c r="W85" s="12">
        <f t="shared" si="23"/>
        <v>18717</v>
      </c>
      <c r="X85" s="12">
        <f t="shared" si="23"/>
        <v>22726</v>
      </c>
      <c r="Y85" s="12">
        <f t="shared" si="23"/>
        <v>0</v>
      </c>
      <c r="Z85" s="12">
        <f t="shared" si="23"/>
        <v>74524</v>
      </c>
      <c r="AA85" s="12">
        <f t="shared" si="23"/>
        <v>0</v>
      </c>
      <c r="AB85" s="12">
        <f t="shared" si="23"/>
        <v>0</v>
      </c>
      <c r="AC85" s="12">
        <f t="shared" si="23"/>
        <v>0</v>
      </c>
      <c r="AD85" s="12">
        <f t="shared" si="23"/>
        <v>134334</v>
      </c>
      <c r="AE85" s="24">
        <f t="shared" si="23"/>
        <v>152810</v>
      </c>
    </row>
    <row r="86" spans="1:31" ht="15" customHeight="1">
      <c r="A86" s="4"/>
      <c r="B86" s="23"/>
      <c r="C86" s="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24"/>
    </row>
    <row r="87" spans="1:31" ht="24.75" customHeight="1" thickBot="1">
      <c r="A87" s="4"/>
      <c r="B87" s="26" t="s">
        <v>23</v>
      </c>
      <c r="C87" s="14">
        <f aca="true" t="shared" si="24" ref="C87:AE87">C19+C31+C73+C85</f>
        <v>56</v>
      </c>
      <c r="D87" s="27">
        <f t="shared" si="24"/>
        <v>2202</v>
      </c>
      <c r="E87" s="27">
        <f t="shared" si="24"/>
        <v>28091</v>
      </c>
      <c r="F87" s="27">
        <f t="shared" si="24"/>
        <v>2208</v>
      </c>
      <c r="G87" s="27">
        <f t="shared" si="24"/>
        <v>1030</v>
      </c>
      <c r="H87" s="27">
        <f t="shared" si="24"/>
        <v>17773</v>
      </c>
      <c r="I87" s="27">
        <f t="shared" si="24"/>
        <v>0</v>
      </c>
      <c r="J87" s="27">
        <f t="shared" si="24"/>
        <v>0</v>
      </c>
      <c r="K87" s="27">
        <f t="shared" si="24"/>
        <v>3877</v>
      </c>
      <c r="L87" s="27">
        <f t="shared" si="24"/>
        <v>55181</v>
      </c>
      <c r="M87" s="27">
        <f t="shared" si="24"/>
        <v>4756</v>
      </c>
      <c r="N87" s="27">
        <f t="shared" si="24"/>
        <v>12603</v>
      </c>
      <c r="O87" s="27">
        <f t="shared" si="24"/>
        <v>2347</v>
      </c>
      <c r="P87" s="27">
        <f t="shared" si="24"/>
        <v>0</v>
      </c>
      <c r="Q87" s="27">
        <f t="shared" si="24"/>
        <v>17204</v>
      </c>
      <c r="R87" s="27">
        <f t="shared" si="24"/>
        <v>726</v>
      </c>
      <c r="S87" s="27">
        <f t="shared" si="24"/>
        <v>0</v>
      </c>
      <c r="T87" s="27">
        <f t="shared" si="24"/>
        <v>3008</v>
      </c>
      <c r="U87" s="27">
        <f t="shared" si="24"/>
        <v>40644</v>
      </c>
      <c r="V87" s="27">
        <f t="shared" si="24"/>
        <v>24298</v>
      </c>
      <c r="W87" s="27">
        <f t="shared" si="24"/>
        <v>194120</v>
      </c>
      <c r="X87" s="27">
        <f t="shared" si="24"/>
        <v>37741</v>
      </c>
      <c r="Y87" s="27">
        <f t="shared" si="24"/>
        <v>10635</v>
      </c>
      <c r="Z87" s="27">
        <f t="shared" si="24"/>
        <v>429169</v>
      </c>
      <c r="AA87" s="27">
        <f t="shared" si="24"/>
        <v>353</v>
      </c>
      <c r="AB87" s="27">
        <f t="shared" si="24"/>
        <v>0</v>
      </c>
      <c r="AC87" s="27">
        <f t="shared" si="24"/>
        <v>15125</v>
      </c>
      <c r="AD87" s="27">
        <f t="shared" si="24"/>
        <v>711441</v>
      </c>
      <c r="AE87" s="28">
        <f t="shared" si="24"/>
        <v>807266</v>
      </c>
    </row>
  </sheetData>
  <sheetProtection sheet="1" objects="1" scenarios="1"/>
  <mergeCells count="25">
    <mergeCell ref="B49:C49"/>
    <mergeCell ref="V49:AD49"/>
    <mergeCell ref="AE49:AE50"/>
    <mergeCell ref="D49:L49"/>
    <mergeCell ref="M49:U49"/>
    <mergeCell ref="B76:C76"/>
    <mergeCell ref="V76:AD76"/>
    <mergeCell ref="AE76:AE77"/>
    <mergeCell ref="D76:L76"/>
    <mergeCell ref="M76:U76"/>
    <mergeCell ref="V34:AD34"/>
    <mergeCell ref="V22:AD22"/>
    <mergeCell ref="AE22:AE23"/>
    <mergeCell ref="D22:L22"/>
    <mergeCell ref="M22:U22"/>
    <mergeCell ref="AE34:AE35"/>
    <mergeCell ref="D34:L34"/>
    <mergeCell ref="B22:C22"/>
    <mergeCell ref="B34:C34"/>
    <mergeCell ref="M34:U34"/>
    <mergeCell ref="M4:U4"/>
    <mergeCell ref="V4:AD4"/>
    <mergeCell ref="AE4:AE5"/>
    <mergeCell ref="D4:L4"/>
    <mergeCell ref="B4:C4"/>
  </mergeCells>
  <printOptions/>
  <pageMargins left="0.7874015748031497" right="0.7874015748031497" top="1.1811023622047245" bottom="0.3937007874015748" header="0.5118110236220472" footer="0.5118110236220472"/>
  <pageSetup fitToHeight="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2005-09-15T00:59:09Z</cp:lastPrinted>
  <dcterms:created xsi:type="dcterms:W3CDTF">2004-11-04T00:43:06Z</dcterms:created>
  <dcterms:modified xsi:type="dcterms:W3CDTF">2006-03-02T00:09:31Z</dcterms:modified>
  <cp:category/>
  <cp:version/>
  <cp:contentType/>
  <cp:contentStatus/>
</cp:coreProperties>
</file>