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555" windowWidth="6330" windowHeight="8910" tabRatio="624" activeTab="0"/>
  </bookViews>
  <sheets>
    <sheet name="簡易水道の現況 (３)H17" sheetId="1" r:id="rId1"/>
  </sheets>
  <definedNames>
    <definedName name="_xlnm.Print_Area" localSheetId="0">'簡易水道の現況 (３)H17'!$B$1:$AF$87</definedName>
    <definedName name="_xlnm.Print_Titles" localSheetId="0">'簡易水道の現況 (３)H17'!$B:$C</definedName>
    <definedName name="基本データ">#REF!</definedName>
  </definedNames>
  <calcPr fullCalcOnLoad="1"/>
</workbook>
</file>

<file path=xl/sharedStrings.xml><?xml version="1.0" encoding="utf-8"?>
<sst xmlns="http://schemas.openxmlformats.org/spreadsheetml/2006/main" count="516" uniqueCount="179">
  <si>
    <t/>
  </si>
  <si>
    <t>大牟田市</t>
  </si>
  <si>
    <t>浄水
受水</t>
  </si>
  <si>
    <t>計画給水
人　　口
（人）</t>
  </si>
  <si>
    <t>給水区域内
現在人口
（人）</t>
  </si>
  <si>
    <t>現在給水
人　　口
（人）</t>
  </si>
  <si>
    <t>緩速
ろ過</t>
  </si>
  <si>
    <t>急速
ろ過</t>
  </si>
  <si>
    <t>（２） 簡易水道事業の現況</t>
  </si>
  <si>
    <t>（福岡地区広域圏）</t>
  </si>
  <si>
    <t>事 業 主 体 名</t>
  </si>
  <si>
    <t>原　水　の　種　別　（　箇　所　）</t>
  </si>
  <si>
    <t>浄水施設の種別（箇所）</t>
  </si>
  <si>
    <t>10m3当り
使用料
（円）</t>
  </si>
  <si>
    <t>料　金　体　系</t>
  </si>
  <si>
    <t>浄水能力
(ｍ3/日)</t>
  </si>
  <si>
    <t>実績１日
最大給水量
(ｍ3/日)</t>
  </si>
  <si>
    <t>実績年間
給水量
(ｍ3)</t>
  </si>
  <si>
    <t>有収水量の内訳</t>
  </si>
  <si>
    <t>地 区 名</t>
  </si>
  <si>
    <t>ダム
直接</t>
  </si>
  <si>
    <t>ダム
放流</t>
  </si>
  <si>
    <t>湖水</t>
  </si>
  <si>
    <t>自流</t>
  </si>
  <si>
    <t>伏流
水</t>
  </si>
  <si>
    <t>浅
井戸</t>
  </si>
  <si>
    <t>深
井戸</t>
  </si>
  <si>
    <t>その他</t>
  </si>
  <si>
    <t>用途別
（箇所）</t>
  </si>
  <si>
    <t>口径別
（箇所）</t>
  </si>
  <si>
    <t>単一制
（箇所）</t>
  </si>
  <si>
    <t>定額制
（箇所）</t>
  </si>
  <si>
    <t>有収水量
(ｍ3)</t>
  </si>
  <si>
    <t>海水</t>
  </si>
  <si>
    <t>福　津　市</t>
  </si>
  <si>
    <t>湧水</t>
  </si>
  <si>
    <t>平成10年 3月</t>
  </si>
  <si>
    <t>昭和49年 4月</t>
  </si>
  <si>
    <t>計</t>
  </si>
  <si>
    <t>（北九州地区広域圏）</t>
  </si>
  <si>
    <t>（筑後地区広域圏　１）</t>
  </si>
  <si>
    <t>久留米市</t>
  </si>
  <si>
    <t>昭和54年 6月</t>
  </si>
  <si>
    <t>うきは市</t>
  </si>
  <si>
    <t>筑　前　町</t>
  </si>
  <si>
    <t>東　峰　村</t>
  </si>
  <si>
    <t>（筑豊地区広域圏）</t>
  </si>
  <si>
    <t>県　計</t>
  </si>
  <si>
    <t>市町村名</t>
  </si>
  <si>
    <t>無収水量
(ｍ3)</t>
  </si>
  <si>
    <t>福　岡　市</t>
  </si>
  <si>
    <t>小呂島</t>
  </si>
  <si>
    <t>宗　像　市</t>
  </si>
  <si>
    <t>本　木</t>
  </si>
  <si>
    <t>新　宮　町</t>
  </si>
  <si>
    <t>相　島</t>
  </si>
  <si>
    <t>二　丈　町</t>
  </si>
  <si>
    <t>福　吉</t>
  </si>
  <si>
    <t>鹿　家</t>
  </si>
  <si>
    <t>志　摩　町</t>
  </si>
  <si>
    <t>姫　島</t>
  </si>
  <si>
    <t>原　井</t>
  </si>
  <si>
    <t>四　箇</t>
  </si>
  <si>
    <t>矢ノ竹</t>
  </si>
  <si>
    <t>鬼ケ城</t>
  </si>
  <si>
    <t>寺　内</t>
  </si>
  <si>
    <t>八　女　市</t>
  </si>
  <si>
    <t>柳　島</t>
  </si>
  <si>
    <t>朝　日</t>
  </si>
  <si>
    <t>小石原</t>
  </si>
  <si>
    <t>鶴</t>
  </si>
  <si>
    <t>今桑・東</t>
  </si>
  <si>
    <t>竹・岩尾・栗松</t>
  </si>
  <si>
    <t>黒　木　町</t>
  </si>
  <si>
    <t>黒　木</t>
  </si>
  <si>
    <t>山　中</t>
  </si>
  <si>
    <t>木　屋</t>
  </si>
  <si>
    <t>四条野</t>
  </si>
  <si>
    <t>椿　原</t>
  </si>
  <si>
    <t>上　陽　町</t>
  </si>
  <si>
    <t>北川内</t>
  </si>
  <si>
    <t>立　花　町</t>
  </si>
  <si>
    <t>光　友</t>
  </si>
  <si>
    <t>星　野　村</t>
  </si>
  <si>
    <t>椋　谷</t>
  </si>
  <si>
    <t>本星野</t>
  </si>
  <si>
    <t>小　野</t>
  </si>
  <si>
    <t>仁田原</t>
  </si>
  <si>
    <t>山　川　町</t>
  </si>
  <si>
    <t>山　川</t>
  </si>
  <si>
    <t>添　田　町</t>
  </si>
  <si>
    <t>下中元寺</t>
  </si>
  <si>
    <t>英彦山</t>
  </si>
  <si>
    <t>落　合</t>
  </si>
  <si>
    <t>赤　　　村</t>
  </si>
  <si>
    <t>赤</t>
  </si>
  <si>
    <t>計画１日
最大給水量
（ｍ3）</t>
  </si>
  <si>
    <t>消毒
のみ</t>
  </si>
  <si>
    <t>その
他</t>
  </si>
  <si>
    <t>宗　像　市</t>
  </si>
  <si>
    <t>地　島</t>
  </si>
  <si>
    <t>篠　栗　町</t>
  </si>
  <si>
    <t>城　戸</t>
  </si>
  <si>
    <t>竹　野</t>
  </si>
  <si>
    <t>石　垣</t>
  </si>
  <si>
    <t>庄屋村</t>
  </si>
  <si>
    <t>黒　木　町</t>
  </si>
  <si>
    <t>下松尾</t>
  </si>
  <si>
    <t>神露淵</t>
  </si>
  <si>
    <t>星　野　村</t>
  </si>
  <si>
    <t>十　籠</t>
  </si>
  <si>
    <t>添　田　町</t>
  </si>
  <si>
    <t>上中元寺</t>
  </si>
  <si>
    <t>（筑後地区広域圏　２）</t>
  </si>
  <si>
    <t>みやこ町</t>
  </si>
  <si>
    <t>築上町</t>
  </si>
  <si>
    <t>上毛町</t>
  </si>
  <si>
    <t>豊　津</t>
  </si>
  <si>
    <t>勝山中央</t>
  </si>
  <si>
    <t>本　庄</t>
  </si>
  <si>
    <t>岩屋河内</t>
  </si>
  <si>
    <t>築　城</t>
  </si>
  <si>
    <t>築城中部</t>
  </si>
  <si>
    <t>新吉富</t>
  </si>
  <si>
    <t>富　永</t>
  </si>
  <si>
    <t>鷹　取</t>
  </si>
  <si>
    <t>宝珠山</t>
  </si>
  <si>
    <t>飯　塚　市</t>
  </si>
  <si>
    <t>高　田</t>
  </si>
  <si>
    <t>宮　若　市</t>
  </si>
  <si>
    <t>若　宮</t>
  </si>
  <si>
    <t>昭和31年 4月</t>
  </si>
  <si>
    <t>給水開始
年　　月</t>
  </si>
  <si>
    <t>昭和55年 7月</t>
  </si>
  <si>
    <t>昭和46年 5月</t>
  </si>
  <si>
    <t>昭和41年 4月</t>
  </si>
  <si>
    <t>昭和49年 6月</t>
  </si>
  <si>
    <t>昭和54年 4月</t>
  </si>
  <si>
    <t>昭和34年 6月</t>
  </si>
  <si>
    <t>昭和57年10月</t>
  </si>
  <si>
    <t>平成 2年 5月</t>
  </si>
  <si>
    <t>昭和58年 7月</t>
  </si>
  <si>
    <t>昭和52年 4月</t>
  </si>
  <si>
    <t>平成23年 4月</t>
  </si>
  <si>
    <t>平成20年 4月</t>
  </si>
  <si>
    <t>昭和53年10月</t>
  </si>
  <si>
    <t>平成 9年10月</t>
  </si>
  <si>
    <t>平成 9年 6月</t>
  </si>
  <si>
    <t>昭和30年 4月</t>
  </si>
  <si>
    <t>昭和37年 4月</t>
  </si>
  <si>
    <t>昭和43年 4月</t>
  </si>
  <si>
    <t>昭和54年 7月</t>
  </si>
  <si>
    <t>昭和38年 6月</t>
  </si>
  <si>
    <t>昭和35年 4月</t>
  </si>
  <si>
    <t>昭和41年10月</t>
  </si>
  <si>
    <t>昭和31年 6月</t>
  </si>
  <si>
    <t>昭和43年 5月</t>
  </si>
  <si>
    <t>昭和46年 4月</t>
  </si>
  <si>
    <t>昭和52年 1月</t>
  </si>
  <si>
    <t>昭和56年 4月</t>
  </si>
  <si>
    <t>昭和57年 3月</t>
  </si>
  <si>
    <t>平成 5年 4月</t>
  </si>
  <si>
    <t>平成11年10月</t>
  </si>
  <si>
    <t>平成13年 4月</t>
  </si>
  <si>
    <t>昭和40年 4月</t>
  </si>
  <si>
    <t>昭和55年 6月</t>
  </si>
  <si>
    <t>昭和56年 7月</t>
  </si>
  <si>
    <t>昭和47年11月</t>
  </si>
  <si>
    <t>昭和55年 2月</t>
  </si>
  <si>
    <t>平成 6年 4月</t>
  </si>
  <si>
    <t>平成13年 9月</t>
  </si>
  <si>
    <t>平成19年 4月</t>
  </si>
  <si>
    <t>平成11年 4月</t>
  </si>
  <si>
    <t>昭和50年 4月</t>
  </si>
  <si>
    <t>昭和57年 4月</t>
  </si>
  <si>
    <t>昭和60年 4月</t>
  </si>
  <si>
    <t>昭和39年 4月</t>
  </si>
  <si>
    <t>大　島</t>
  </si>
  <si>
    <t>朝　倉　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</si>
</sst>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計&quot;\ \(\ #\ \)"/>
    <numFmt numFmtId="177" formatCode="&quot;県計&quot;\ \(\ #\ \)"/>
    <numFmt numFmtId="178" formatCode="#\ &quot;箇&quot;&quot;所&quot;"/>
    <numFmt numFmtId="179" formatCode="[$-411]gee\.mm\.dd"/>
    <numFmt numFmtId="180" formatCode="[$-411]gee\.mm"/>
    <numFmt numFmtId="181" formatCode="#,##0_ "/>
    <numFmt numFmtId="182" formatCode="#,##0.0_ "/>
    <numFmt numFmtId="183" formatCode="#,##0_);[Red]\(#,##0\)"/>
    <numFmt numFmtId="184" formatCode="0.00_ "/>
    <numFmt numFmtId="185" formatCode="#,##0.00_);[Red]\(#,##0.00\)"/>
    <numFmt numFmtId="186" formatCode="#,##0.0_);[Red]\(#,##0.0\)"/>
    <numFmt numFmtId="187" formatCode="#,##0.00_ "/>
    <numFmt numFmtId="188" formatCode="[$-411]ggge&quot;年&quot;mm&quot;月&quot;dd&quot;日&quot;"/>
    <numFmt numFmtId="189" formatCode="[$-411]ge\.mm\.dd"/>
    <numFmt numFmtId="190" formatCode="[$-411]gge\.mm\.dd"/>
    <numFmt numFmtId="191" formatCode="[$-411]gee\.m"/>
    <numFmt numFmtId="192" formatCode="#,##0.0000_ 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&quot;×&quot;\100"/>
    <numFmt numFmtId="199" formatCode="0.0"/>
    <numFmt numFmtId="200" formatCode="0.0%"/>
    <numFmt numFmtId="201" formatCode="0_ "/>
    <numFmt numFmtId="202" formatCode="0_);[Red]\(0\)"/>
    <numFmt numFmtId="203" formatCode="#,##0.000_);[Red]\(#,##0.000\)"/>
    <numFmt numFmtId="204" formatCode="#,##0_ ;[Red]\-#,##0\ "/>
  </numFmts>
  <fonts count="6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38" fontId="1" fillId="0" borderId="1" xfId="17" applyFont="1" applyBorder="1" applyAlignment="1">
      <alignment vertical="center"/>
    </xf>
    <xf numFmtId="38" fontId="3" fillId="0" borderId="1" xfId="17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8" fontId="1" fillId="0" borderId="2" xfId="17" applyFont="1" applyBorder="1" applyAlignment="1">
      <alignment vertical="center"/>
    </xf>
    <xf numFmtId="38" fontId="1" fillId="0" borderId="3" xfId="17" applyFont="1" applyBorder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17" applyNumberFormat="1" applyFont="1" applyFill="1" applyBorder="1" applyAlignment="1">
      <alignment vertical="center" wrapText="1"/>
    </xf>
    <xf numFmtId="38" fontId="3" fillId="0" borderId="2" xfId="17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178" fontId="3" fillId="0" borderId="6" xfId="0" applyNumberFormat="1" applyFont="1" applyFill="1" applyBorder="1" applyAlignment="1" quotePrefix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38" fontId="3" fillId="0" borderId="6" xfId="17" applyFont="1" applyFill="1" applyBorder="1" applyAlignment="1">
      <alignment horizontal="right" vertical="center" wrapText="1"/>
    </xf>
    <xf numFmtId="0" fontId="3" fillId="0" borderId="6" xfId="17" applyNumberFormat="1" applyFont="1" applyFill="1" applyBorder="1" applyAlignment="1">
      <alignment vertical="center" wrapText="1"/>
    </xf>
    <xf numFmtId="38" fontId="3" fillId="0" borderId="7" xfId="17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distributed" vertical="center"/>
    </xf>
    <xf numFmtId="38" fontId="3" fillId="0" borderId="9" xfId="17" applyFont="1" applyFill="1" applyBorder="1" applyAlignment="1">
      <alignment horizontal="right" vertical="center" wrapText="1"/>
    </xf>
    <xf numFmtId="0" fontId="3" fillId="0" borderId="9" xfId="17" applyNumberFormat="1" applyFont="1" applyFill="1" applyBorder="1" applyAlignment="1">
      <alignment vertical="center" wrapText="1"/>
    </xf>
    <xf numFmtId="38" fontId="3" fillId="0" borderId="10" xfId="17" applyFont="1" applyFill="1" applyBorder="1" applyAlignment="1">
      <alignment horizontal="right" vertical="center" wrapText="1"/>
    </xf>
    <xf numFmtId="0" fontId="1" fillId="0" borderId="4" xfId="0" applyFont="1" applyBorder="1" applyAlignment="1">
      <alignment vertical="center"/>
    </xf>
    <xf numFmtId="0" fontId="1" fillId="0" borderId="1" xfId="17" applyNumberFormat="1" applyFont="1" applyBorder="1" applyAlignment="1">
      <alignment vertical="center"/>
    </xf>
    <xf numFmtId="38" fontId="1" fillId="0" borderId="0" xfId="17" applyFont="1" applyBorder="1" applyAlignment="1">
      <alignment vertical="center"/>
    </xf>
    <xf numFmtId="178" fontId="3" fillId="0" borderId="1" xfId="0" applyNumberFormat="1" applyFont="1" applyFill="1" applyBorder="1" applyAlignment="1" quotePrefix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38" fontId="3" fillId="0" borderId="1" xfId="17" applyFont="1" applyFill="1" applyBorder="1" applyAlignment="1">
      <alignment horizontal="right" vertical="center" wrapText="1"/>
    </xf>
    <xf numFmtId="0" fontId="3" fillId="0" borderId="1" xfId="17" applyNumberFormat="1" applyFont="1" applyFill="1" applyBorder="1" applyAlignment="1">
      <alignment vertical="center" wrapText="1"/>
    </xf>
    <xf numFmtId="38" fontId="3" fillId="0" borderId="2" xfId="17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center" vertical="center" wrapText="1"/>
    </xf>
    <xf numFmtId="38" fontId="3" fillId="0" borderId="3" xfId="17" applyFont="1" applyFill="1" applyBorder="1" applyAlignment="1">
      <alignment horizontal="right" vertical="center" wrapText="1"/>
    </xf>
    <xf numFmtId="38" fontId="3" fillId="0" borderId="0" xfId="17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distributed" vertical="center"/>
    </xf>
    <xf numFmtId="0" fontId="3" fillId="0" borderId="3" xfId="17" applyNumberFormat="1" applyFont="1" applyFill="1" applyBorder="1" applyAlignment="1">
      <alignment vertical="center" wrapText="1"/>
    </xf>
    <xf numFmtId="38" fontId="3" fillId="0" borderId="12" xfId="17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178" fontId="3" fillId="0" borderId="3" xfId="0" applyNumberFormat="1" applyFont="1" applyFill="1" applyBorder="1" applyAlignment="1" quotePrefix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1" fillId="0" borderId="3" xfId="17" applyNumberFormat="1" applyFont="1" applyBorder="1" applyAlignment="1">
      <alignment vertical="center"/>
    </xf>
    <xf numFmtId="38" fontId="1" fillId="0" borderId="12" xfId="17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178" fontId="3" fillId="0" borderId="14" xfId="0" applyNumberFormat="1" applyFont="1" applyFill="1" applyBorder="1" applyAlignment="1" quotePrefix="1">
      <alignment horizontal="center" vertical="center"/>
    </xf>
    <xf numFmtId="177" fontId="1" fillId="0" borderId="14" xfId="0" applyNumberFormat="1" applyFont="1" applyBorder="1" applyAlignment="1">
      <alignment horizontal="center" vertical="center"/>
    </xf>
    <xf numFmtId="38" fontId="1" fillId="0" borderId="14" xfId="0" applyNumberFormat="1" applyFont="1" applyBorder="1" applyAlignment="1">
      <alignment vertical="center"/>
    </xf>
    <xf numFmtId="0" fontId="1" fillId="0" borderId="14" xfId="0" applyNumberFormat="1" applyFont="1" applyBorder="1" applyAlignment="1">
      <alignment vertical="center"/>
    </xf>
    <xf numFmtId="38" fontId="1" fillId="0" borderId="15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6"/>
  <sheetViews>
    <sheetView tabSelected="1" workbookViewId="0" topLeftCell="A1">
      <pane xSplit="3" topLeftCell="O1" activePane="topRight" state="frozen"/>
      <selection pane="topLeft" activeCell="A1" sqref="A1"/>
      <selection pane="topRight" activeCell="A76" sqref="A76:IV85"/>
    </sheetView>
  </sheetViews>
  <sheetFormatPr defaultColWidth="9.00390625" defaultRowHeight="13.5"/>
  <cols>
    <col min="1" max="1" width="3.625" style="1" customWidth="1"/>
    <col min="2" max="2" width="10.50390625" style="1" customWidth="1"/>
    <col min="3" max="4" width="10.50390625" style="1" bestFit="1" customWidth="1"/>
    <col min="5" max="5" width="7.625" style="1" bestFit="1" customWidth="1"/>
    <col min="6" max="6" width="9.125" style="1" bestFit="1" customWidth="1"/>
    <col min="7" max="7" width="7.50390625" style="1" customWidth="1"/>
    <col min="8" max="8" width="9.125" style="1" bestFit="1" customWidth="1"/>
    <col min="9" max="16" width="4.625" style="1" customWidth="1"/>
    <col min="17" max="17" width="3.625" style="1" customWidth="1"/>
    <col min="18" max="22" width="4.625" style="1" customWidth="1"/>
    <col min="23" max="23" width="7.125" style="1" customWidth="1"/>
    <col min="24" max="24" width="6.125" style="1" bestFit="1" customWidth="1"/>
    <col min="25" max="27" width="7.25390625" style="1" bestFit="1" customWidth="1"/>
    <col min="28" max="28" width="7.50390625" style="1" customWidth="1"/>
    <col min="29" max="29" width="8.75390625" style="1" customWidth="1"/>
    <col min="30" max="30" width="8.25390625" style="1" bestFit="1" customWidth="1"/>
    <col min="31" max="31" width="7.25390625" style="1" customWidth="1"/>
    <col min="32" max="32" width="7.00390625" style="1" customWidth="1"/>
    <col min="33" max="33" width="6.00390625" style="1" bestFit="1" customWidth="1"/>
    <col min="34" max="34" width="6.25390625" style="1" bestFit="1" customWidth="1"/>
    <col min="35" max="39" width="6.00390625" style="1" bestFit="1" customWidth="1"/>
    <col min="40" max="40" width="6.25390625" style="1" bestFit="1" customWidth="1"/>
    <col min="41" max="48" width="6.00390625" style="1" bestFit="1" customWidth="1"/>
    <col min="49" max="49" width="6.25390625" style="1" bestFit="1" customWidth="1"/>
    <col min="50" max="55" width="6.00390625" style="1" bestFit="1" customWidth="1"/>
    <col min="56" max="58" width="7.375" style="1" bestFit="1" customWidth="1"/>
    <col min="59" max="16384" width="9.875" style="1" customWidth="1"/>
  </cols>
  <sheetData>
    <row r="1" spans="1:32" ht="16.5" customHeight="1">
      <c r="A1" s="2"/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6.5" customHeight="1" thickBot="1">
      <c r="A3" s="2"/>
      <c r="B3" s="2" t="s">
        <v>9</v>
      </c>
      <c r="C3" s="2"/>
      <c r="D3" s="2"/>
      <c r="E3" s="2"/>
      <c r="F3" s="49"/>
      <c r="G3" s="4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6.5" customHeight="1">
      <c r="A4" s="2"/>
      <c r="B4" s="65" t="s">
        <v>10</v>
      </c>
      <c r="C4" s="62"/>
      <c r="D4" s="66" t="s">
        <v>132</v>
      </c>
      <c r="E4" s="61" t="s">
        <v>3</v>
      </c>
      <c r="F4" s="61" t="s">
        <v>4</v>
      </c>
      <c r="G4" s="61" t="s">
        <v>5</v>
      </c>
      <c r="H4" s="61" t="s">
        <v>96</v>
      </c>
      <c r="I4" s="61" t="s">
        <v>11</v>
      </c>
      <c r="J4" s="62"/>
      <c r="K4" s="62"/>
      <c r="L4" s="62"/>
      <c r="M4" s="62"/>
      <c r="N4" s="62"/>
      <c r="O4" s="62"/>
      <c r="P4" s="62"/>
      <c r="Q4" s="62"/>
      <c r="R4" s="62"/>
      <c r="S4" s="61" t="s">
        <v>12</v>
      </c>
      <c r="T4" s="62"/>
      <c r="U4" s="62"/>
      <c r="V4" s="62"/>
      <c r="W4" s="61" t="s">
        <v>13</v>
      </c>
      <c r="X4" s="62" t="s">
        <v>14</v>
      </c>
      <c r="Y4" s="62"/>
      <c r="Z4" s="62"/>
      <c r="AA4" s="62"/>
      <c r="AB4" s="61" t="s">
        <v>15</v>
      </c>
      <c r="AC4" s="61" t="s">
        <v>16</v>
      </c>
      <c r="AD4" s="61" t="s">
        <v>17</v>
      </c>
      <c r="AE4" s="62" t="s">
        <v>18</v>
      </c>
      <c r="AF4" s="64"/>
    </row>
    <row r="5" spans="1:32" ht="22.5">
      <c r="A5" s="2"/>
      <c r="B5" s="12" t="s">
        <v>48</v>
      </c>
      <c r="C5" s="7" t="s">
        <v>19</v>
      </c>
      <c r="D5" s="60"/>
      <c r="E5" s="63"/>
      <c r="F5" s="63"/>
      <c r="G5" s="63"/>
      <c r="H5" s="63"/>
      <c r="I5" s="8" t="s">
        <v>20</v>
      </c>
      <c r="J5" s="8" t="s">
        <v>21</v>
      </c>
      <c r="K5" s="8" t="s">
        <v>22</v>
      </c>
      <c r="L5" s="8" t="s">
        <v>23</v>
      </c>
      <c r="M5" s="8" t="s">
        <v>24</v>
      </c>
      <c r="N5" s="8" t="s">
        <v>25</v>
      </c>
      <c r="O5" s="8" t="s">
        <v>26</v>
      </c>
      <c r="P5" s="8" t="s">
        <v>2</v>
      </c>
      <c r="Q5" s="63" t="s">
        <v>27</v>
      </c>
      <c r="R5" s="63"/>
      <c r="S5" s="8" t="s">
        <v>6</v>
      </c>
      <c r="T5" s="8" t="s">
        <v>7</v>
      </c>
      <c r="U5" s="8" t="s">
        <v>97</v>
      </c>
      <c r="V5" s="8" t="s">
        <v>98</v>
      </c>
      <c r="W5" s="63"/>
      <c r="X5" s="8" t="s">
        <v>28</v>
      </c>
      <c r="Y5" s="8" t="s">
        <v>29</v>
      </c>
      <c r="Z5" s="8" t="s">
        <v>30</v>
      </c>
      <c r="AA5" s="8" t="s">
        <v>31</v>
      </c>
      <c r="AB5" s="63"/>
      <c r="AC5" s="63"/>
      <c r="AD5" s="63"/>
      <c r="AE5" s="8" t="s">
        <v>32</v>
      </c>
      <c r="AF5" s="13" t="s">
        <v>49</v>
      </c>
    </row>
    <row r="6" spans="1:32" ht="15.75" customHeight="1">
      <c r="A6" s="2"/>
      <c r="B6" s="14" t="s">
        <v>50</v>
      </c>
      <c r="C6" s="6" t="s">
        <v>51</v>
      </c>
      <c r="D6" s="11" t="s">
        <v>131</v>
      </c>
      <c r="E6" s="5">
        <v>260</v>
      </c>
      <c r="F6" s="5">
        <v>215</v>
      </c>
      <c r="G6" s="5">
        <v>215</v>
      </c>
      <c r="H6" s="5">
        <v>87</v>
      </c>
      <c r="I6" s="5"/>
      <c r="J6" s="5"/>
      <c r="K6" s="5">
        <v>4</v>
      </c>
      <c r="L6" s="5"/>
      <c r="M6" s="5"/>
      <c r="N6" s="5"/>
      <c r="O6" s="5"/>
      <c r="P6" s="5"/>
      <c r="Q6" s="5">
        <v>1</v>
      </c>
      <c r="R6" s="15" t="s">
        <v>33</v>
      </c>
      <c r="S6" s="5"/>
      <c r="T6" s="5">
        <v>1</v>
      </c>
      <c r="U6" s="5"/>
      <c r="V6" s="5">
        <v>1</v>
      </c>
      <c r="W6" s="5">
        <v>1071</v>
      </c>
      <c r="X6" s="5">
        <v>1</v>
      </c>
      <c r="Y6" s="5" t="s">
        <v>0</v>
      </c>
      <c r="Z6" s="5" t="s">
        <v>0</v>
      </c>
      <c r="AA6" s="5" t="s">
        <v>0</v>
      </c>
      <c r="AB6" s="5">
        <v>87</v>
      </c>
      <c r="AC6" s="5">
        <v>74</v>
      </c>
      <c r="AD6" s="5">
        <v>16654</v>
      </c>
      <c r="AE6" s="5">
        <v>14987</v>
      </c>
      <c r="AF6" s="16">
        <v>180</v>
      </c>
    </row>
    <row r="7" spans="1:32" ht="15.75" customHeight="1">
      <c r="A7" s="2"/>
      <c r="B7" s="14" t="s">
        <v>99</v>
      </c>
      <c r="C7" s="6" t="s">
        <v>100</v>
      </c>
      <c r="D7" s="11" t="s">
        <v>133</v>
      </c>
      <c r="E7" s="5">
        <v>345</v>
      </c>
      <c r="F7" s="5">
        <v>212</v>
      </c>
      <c r="G7" s="5">
        <v>212</v>
      </c>
      <c r="H7" s="5">
        <v>100</v>
      </c>
      <c r="I7" s="5"/>
      <c r="J7" s="5"/>
      <c r="K7" s="5"/>
      <c r="L7" s="5"/>
      <c r="M7" s="5"/>
      <c r="N7" s="5">
        <v>2</v>
      </c>
      <c r="O7" s="5"/>
      <c r="P7" s="5"/>
      <c r="Q7" s="5"/>
      <c r="R7" s="15"/>
      <c r="S7" s="5"/>
      <c r="T7" s="5">
        <v>2</v>
      </c>
      <c r="U7" s="5"/>
      <c r="V7" s="5"/>
      <c r="W7" s="5">
        <v>1950</v>
      </c>
      <c r="X7" s="5">
        <v>1</v>
      </c>
      <c r="Y7" s="5" t="s">
        <v>0</v>
      </c>
      <c r="Z7" s="5" t="s">
        <v>0</v>
      </c>
      <c r="AA7" s="5" t="s">
        <v>0</v>
      </c>
      <c r="AB7" s="5">
        <v>100</v>
      </c>
      <c r="AC7" s="5">
        <v>71</v>
      </c>
      <c r="AD7" s="5">
        <v>15747</v>
      </c>
      <c r="AE7" s="5">
        <v>15420</v>
      </c>
      <c r="AF7" s="16">
        <v>0</v>
      </c>
    </row>
    <row r="8" spans="1:32" ht="15.75" customHeight="1">
      <c r="A8" s="2"/>
      <c r="B8" s="14" t="s">
        <v>52</v>
      </c>
      <c r="C8" s="6" t="s">
        <v>177</v>
      </c>
      <c r="D8" s="11" t="s">
        <v>134</v>
      </c>
      <c r="E8" s="5">
        <v>1100</v>
      </c>
      <c r="F8" s="5">
        <v>841</v>
      </c>
      <c r="G8" s="5">
        <v>823</v>
      </c>
      <c r="H8" s="5">
        <v>440</v>
      </c>
      <c r="I8" s="5"/>
      <c r="J8" s="5"/>
      <c r="K8" s="5"/>
      <c r="L8" s="5">
        <v>2</v>
      </c>
      <c r="M8" s="5"/>
      <c r="N8" s="5"/>
      <c r="O8" s="5">
        <v>1</v>
      </c>
      <c r="P8" s="5"/>
      <c r="Q8" s="5"/>
      <c r="R8" s="15"/>
      <c r="S8" s="5">
        <v>2</v>
      </c>
      <c r="T8" s="5"/>
      <c r="U8" s="5">
        <v>1</v>
      </c>
      <c r="V8" s="5"/>
      <c r="W8" s="5">
        <v>1785</v>
      </c>
      <c r="X8" s="5">
        <v>1</v>
      </c>
      <c r="Y8" s="5" t="s">
        <v>0</v>
      </c>
      <c r="Z8" s="5" t="s">
        <v>0</v>
      </c>
      <c r="AA8" s="5" t="s">
        <v>0</v>
      </c>
      <c r="AB8" s="5">
        <v>440</v>
      </c>
      <c r="AC8" s="5">
        <v>407</v>
      </c>
      <c r="AD8" s="5">
        <v>95621</v>
      </c>
      <c r="AE8" s="5">
        <v>85980</v>
      </c>
      <c r="AF8" s="16">
        <v>52</v>
      </c>
    </row>
    <row r="9" spans="1:32" ht="15.75" customHeight="1">
      <c r="A9" s="2"/>
      <c r="B9" s="14" t="s">
        <v>34</v>
      </c>
      <c r="C9" s="6" t="s">
        <v>53</v>
      </c>
      <c r="D9" s="11" t="s">
        <v>135</v>
      </c>
      <c r="E9" s="5">
        <v>550</v>
      </c>
      <c r="F9" s="5">
        <v>514</v>
      </c>
      <c r="G9" s="5">
        <v>460</v>
      </c>
      <c r="H9" s="5">
        <v>184</v>
      </c>
      <c r="I9" s="5"/>
      <c r="J9" s="5"/>
      <c r="K9" s="5"/>
      <c r="L9" s="5"/>
      <c r="M9" s="5"/>
      <c r="N9" s="5"/>
      <c r="O9" s="5"/>
      <c r="P9" s="5"/>
      <c r="Q9" s="5">
        <v>2</v>
      </c>
      <c r="R9" s="15" t="s">
        <v>35</v>
      </c>
      <c r="S9" s="5"/>
      <c r="T9" s="5"/>
      <c r="U9" s="5">
        <v>2</v>
      </c>
      <c r="V9" s="5"/>
      <c r="W9" s="5">
        <v>530</v>
      </c>
      <c r="X9" s="5" t="s">
        <v>0</v>
      </c>
      <c r="Y9" s="5" t="s">
        <v>0</v>
      </c>
      <c r="Z9" s="5">
        <v>1</v>
      </c>
      <c r="AA9" s="5" t="s">
        <v>0</v>
      </c>
      <c r="AB9" s="5">
        <v>184</v>
      </c>
      <c r="AC9" s="5">
        <v>146</v>
      </c>
      <c r="AD9" s="5">
        <v>49010</v>
      </c>
      <c r="AE9" s="5">
        <v>45090</v>
      </c>
      <c r="AF9" s="16">
        <v>3920</v>
      </c>
    </row>
    <row r="10" spans="1:32" ht="15.75" customHeight="1">
      <c r="A10" s="2"/>
      <c r="B10" s="14" t="s">
        <v>101</v>
      </c>
      <c r="C10" s="6" t="s">
        <v>102</v>
      </c>
      <c r="D10" s="11" t="s">
        <v>136</v>
      </c>
      <c r="E10" s="5">
        <v>130</v>
      </c>
      <c r="F10" s="5">
        <v>131</v>
      </c>
      <c r="G10" s="5">
        <v>78</v>
      </c>
      <c r="H10" s="5">
        <v>126</v>
      </c>
      <c r="I10" s="5"/>
      <c r="J10" s="5"/>
      <c r="K10" s="5"/>
      <c r="L10" s="5"/>
      <c r="M10" s="5"/>
      <c r="N10" s="5"/>
      <c r="O10" s="5">
        <v>1</v>
      </c>
      <c r="P10" s="5"/>
      <c r="Q10" s="5"/>
      <c r="R10" s="15"/>
      <c r="S10" s="5">
        <v>1</v>
      </c>
      <c r="T10" s="5"/>
      <c r="U10" s="5"/>
      <c r="V10" s="5"/>
      <c r="W10" s="5">
        <v>1100</v>
      </c>
      <c r="X10" s="5" t="s">
        <v>0</v>
      </c>
      <c r="Y10" s="5">
        <v>1</v>
      </c>
      <c r="Z10" s="5" t="s">
        <v>0</v>
      </c>
      <c r="AA10" s="5" t="s">
        <v>0</v>
      </c>
      <c r="AB10" s="5">
        <v>126</v>
      </c>
      <c r="AC10" s="5">
        <v>64</v>
      </c>
      <c r="AD10" s="5">
        <v>13870</v>
      </c>
      <c r="AE10" s="5">
        <v>13717</v>
      </c>
      <c r="AF10" s="16">
        <v>84</v>
      </c>
    </row>
    <row r="11" spans="1:32" ht="15.75" customHeight="1">
      <c r="A11" s="2"/>
      <c r="B11" s="14" t="s">
        <v>54</v>
      </c>
      <c r="C11" s="6" t="s">
        <v>55</v>
      </c>
      <c r="D11" s="11" t="s">
        <v>137</v>
      </c>
      <c r="E11" s="5">
        <v>580</v>
      </c>
      <c r="F11" s="5">
        <v>396</v>
      </c>
      <c r="G11" s="5">
        <v>396</v>
      </c>
      <c r="H11" s="5">
        <v>180</v>
      </c>
      <c r="I11" s="5">
        <v>1</v>
      </c>
      <c r="J11" s="5"/>
      <c r="K11" s="5"/>
      <c r="L11" s="5"/>
      <c r="M11" s="5"/>
      <c r="N11" s="5"/>
      <c r="O11" s="5"/>
      <c r="P11" s="5"/>
      <c r="Q11" s="5"/>
      <c r="R11" s="15"/>
      <c r="S11" s="5">
        <v>1</v>
      </c>
      <c r="T11" s="5"/>
      <c r="U11" s="5"/>
      <c r="V11" s="5"/>
      <c r="W11" s="5">
        <v>2520</v>
      </c>
      <c r="X11" s="5">
        <v>1</v>
      </c>
      <c r="Y11" s="5" t="s">
        <v>0</v>
      </c>
      <c r="Z11" s="5" t="s">
        <v>0</v>
      </c>
      <c r="AA11" s="5" t="s">
        <v>0</v>
      </c>
      <c r="AB11" s="5">
        <v>200</v>
      </c>
      <c r="AC11" s="5">
        <v>150</v>
      </c>
      <c r="AD11" s="5">
        <v>23063</v>
      </c>
      <c r="AE11" s="5">
        <v>21751</v>
      </c>
      <c r="AF11" s="16">
        <v>50</v>
      </c>
    </row>
    <row r="12" spans="1:32" ht="15.75" customHeight="1">
      <c r="A12" s="2"/>
      <c r="B12" s="14" t="s">
        <v>56</v>
      </c>
      <c r="C12" s="6" t="s">
        <v>57</v>
      </c>
      <c r="D12" s="11" t="s">
        <v>138</v>
      </c>
      <c r="E12" s="5">
        <v>3000</v>
      </c>
      <c r="F12" s="5">
        <v>2889</v>
      </c>
      <c r="G12" s="5">
        <v>2707</v>
      </c>
      <c r="H12" s="5">
        <v>1050</v>
      </c>
      <c r="I12" s="5"/>
      <c r="J12" s="5"/>
      <c r="K12" s="5"/>
      <c r="L12" s="5"/>
      <c r="M12" s="5"/>
      <c r="N12" s="5">
        <v>2</v>
      </c>
      <c r="O12" s="5">
        <v>2</v>
      </c>
      <c r="P12" s="5"/>
      <c r="Q12" s="5"/>
      <c r="R12" s="15"/>
      <c r="S12" s="5"/>
      <c r="T12" s="5"/>
      <c r="U12" s="5">
        <v>1</v>
      </c>
      <c r="V12" s="5"/>
      <c r="W12" s="5">
        <v>1740</v>
      </c>
      <c r="X12" s="5">
        <v>1</v>
      </c>
      <c r="Y12" s="5" t="s">
        <v>0</v>
      </c>
      <c r="Z12" s="5" t="s">
        <v>0</v>
      </c>
      <c r="AA12" s="5" t="s">
        <v>0</v>
      </c>
      <c r="AB12" s="5">
        <v>1050</v>
      </c>
      <c r="AC12" s="5">
        <v>1091</v>
      </c>
      <c r="AD12" s="5">
        <v>234254</v>
      </c>
      <c r="AE12" s="5">
        <v>218073</v>
      </c>
      <c r="AF12" s="16">
        <v>550</v>
      </c>
    </row>
    <row r="13" spans="1:32" ht="15.75" customHeight="1">
      <c r="A13" s="2"/>
      <c r="B13" s="14" t="s">
        <v>56</v>
      </c>
      <c r="C13" s="6" t="s">
        <v>58</v>
      </c>
      <c r="D13" s="11" t="s">
        <v>139</v>
      </c>
      <c r="E13" s="5">
        <v>520</v>
      </c>
      <c r="F13" s="5">
        <v>461</v>
      </c>
      <c r="G13" s="5">
        <v>391</v>
      </c>
      <c r="H13" s="5">
        <v>123</v>
      </c>
      <c r="I13" s="5"/>
      <c r="J13" s="5"/>
      <c r="K13" s="5"/>
      <c r="L13" s="5"/>
      <c r="M13" s="5"/>
      <c r="N13" s="5">
        <v>1</v>
      </c>
      <c r="O13" s="5"/>
      <c r="P13" s="5"/>
      <c r="Q13" s="5"/>
      <c r="R13" s="15"/>
      <c r="S13" s="5"/>
      <c r="T13" s="5"/>
      <c r="U13" s="5">
        <v>1</v>
      </c>
      <c r="V13" s="5"/>
      <c r="W13" s="5">
        <v>1740</v>
      </c>
      <c r="X13" s="5">
        <v>1</v>
      </c>
      <c r="Y13" s="5" t="s">
        <v>0</v>
      </c>
      <c r="Z13" s="5" t="s">
        <v>0</v>
      </c>
      <c r="AA13" s="5" t="s">
        <v>0</v>
      </c>
      <c r="AB13" s="5">
        <v>123</v>
      </c>
      <c r="AC13" s="5">
        <v>123</v>
      </c>
      <c r="AD13" s="5">
        <v>18570</v>
      </c>
      <c r="AE13" s="5">
        <v>17241</v>
      </c>
      <c r="AF13" s="16">
        <v>61</v>
      </c>
    </row>
    <row r="14" spans="1:32" ht="15.75" customHeight="1">
      <c r="A14" s="2"/>
      <c r="B14" s="14" t="s">
        <v>59</v>
      </c>
      <c r="C14" s="6" t="s">
        <v>60</v>
      </c>
      <c r="D14" s="11" t="s">
        <v>140</v>
      </c>
      <c r="E14" s="5">
        <v>230</v>
      </c>
      <c r="F14" s="5">
        <v>203</v>
      </c>
      <c r="G14" s="5">
        <v>195</v>
      </c>
      <c r="H14" s="5">
        <v>107</v>
      </c>
      <c r="I14" s="5"/>
      <c r="J14" s="5"/>
      <c r="K14" s="5"/>
      <c r="L14" s="5"/>
      <c r="M14" s="5"/>
      <c r="N14" s="5"/>
      <c r="O14" s="5">
        <v>2</v>
      </c>
      <c r="P14" s="5"/>
      <c r="Q14" s="5"/>
      <c r="R14" s="15"/>
      <c r="S14" s="5"/>
      <c r="T14" s="5">
        <v>1</v>
      </c>
      <c r="U14" s="5">
        <v>1</v>
      </c>
      <c r="V14" s="5"/>
      <c r="W14" s="5">
        <v>1900</v>
      </c>
      <c r="X14" s="5" t="s">
        <v>0</v>
      </c>
      <c r="Y14" s="5" t="s">
        <v>0</v>
      </c>
      <c r="Z14" s="5">
        <v>1</v>
      </c>
      <c r="AA14" s="5" t="s">
        <v>0</v>
      </c>
      <c r="AB14" s="5">
        <v>120</v>
      </c>
      <c r="AC14" s="5">
        <v>66</v>
      </c>
      <c r="AD14" s="5">
        <v>16923</v>
      </c>
      <c r="AE14" s="5">
        <v>13497</v>
      </c>
      <c r="AF14" s="16">
        <v>749</v>
      </c>
    </row>
    <row r="15" spans="1:32" ht="15.75" customHeight="1">
      <c r="A15" s="2"/>
      <c r="B15" s="34"/>
      <c r="C15" s="35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8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9"/>
    </row>
    <row r="16" spans="1:32" ht="15.75" customHeight="1" thickBot="1">
      <c r="A16" s="2"/>
      <c r="B16" s="17" t="s">
        <v>38</v>
      </c>
      <c r="C16" s="18">
        <f>COUNTA(C6:C14)</f>
        <v>9</v>
      </c>
      <c r="D16" s="19"/>
      <c r="E16" s="20">
        <f>SUM(E6:E15)</f>
        <v>6715</v>
      </c>
      <c r="F16" s="20">
        <f aca="true" t="shared" si="0" ref="F16:AF16">SUM(F6:F15)</f>
        <v>5862</v>
      </c>
      <c r="G16" s="20">
        <f t="shared" si="0"/>
        <v>5477</v>
      </c>
      <c r="H16" s="20">
        <f t="shared" si="0"/>
        <v>2397</v>
      </c>
      <c r="I16" s="20">
        <f t="shared" si="0"/>
        <v>1</v>
      </c>
      <c r="J16" s="20">
        <f t="shared" si="0"/>
        <v>0</v>
      </c>
      <c r="K16" s="20">
        <f t="shared" si="0"/>
        <v>4</v>
      </c>
      <c r="L16" s="20">
        <f t="shared" si="0"/>
        <v>2</v>
      </c>
      <c r="M16" s="20">
        <f t="shared" si="0"/>
        <v>0</v>
      </c>
      <c r="N16" s="20">
        <f t="shared" si="0"/>
        <v>5</v>
      </c>
      <c r="O16" s="20">
        <f t="shared" si="0"/>
        <v>6</v>
      </c>
      <c r="P16" s="20">
        <f t="shared" si="0"/>
        <v>0</v>
      </c>
      <c r="Q16" s="20">
        <f t="shared" si="0"/>
        <v>3</v>
      </c>
      <c r="R16" s="21"/>
      <c r="S16" s="20">
        <f t="shared" si="0"/>
        <v>4</v>
      </c>
      <c r="T16" s="20">
        <f t="shared" si="0"/>
        <v>4</v>
      </c>
      <c r="U16" s="20">
        <f t="shared" si="0"/>
        <v>6</v>
      </c>
      <c r="V16" s="20">
        <f t="shared" si="0"/>
        <v>1</v>
      </c>
      <c r="W16" s="20">
        <f>INT(SUM(W6:W15)/C16)</f>
        <v>1592</v>
      </c>
      <c r="X16" s="20">
        <f t="shared" si="0"/>
        <v>6</v>
      </c>
      <c r="Y16" s="20">
        <f t="shared" si="0"/>
        <v>1</v>
      </c>
      <c r="Z16" s="20">
        <f t="shared" si="0"/>
        <v>2</v>
      </c>
      <c r="AA16" s="20">
        <f t="shared" si="0"/>
        <v>0</v>
      </c>
      <c r="AB16" s="20">
        <f t="shared" si="0"/>
        <v>2430</v>
      </c>
      <c r="AC16" s="20">
        <f t="shared" si="0"/>
        <v>2192</v>
      </c>
      <c r="AD16" s="20">
        <f t="shared" si="0"/>
        <v>483712</v>
      </c>
      <c r="AE16" s="20">
        <f t="shared" si="0"/>
        <v>445756</v>
      </c>
      <c r="AF16" s="22">
        <f t="shared" si="0"/>
        <v>5646</v>
      </c>
    </row>
    <row r="17" spans="1:32" ht="24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6.5" customHeight="1" thickBot="1">
      <c r="A18" s="2"/>
      <c r="B18" s="2" t="s">
        <v>39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6.5" customHeight="1">
      <c r="A19" s="2"/>
      <c r="B19" s="65" t="s">
        <v>10</v>
      </c>
      <c r="C19" s="62"/>
      <c r="D19" s="66" t="s">
        <v>132</v>
      </c>
      <c r="E19" s="61" t="s">
        <v>3</v>
      </c>
      <c r="F19" s="61" t="s">
        <v>4</v>
      </c>
      <c r="G19" s="61" t="s">
        <v>5</v>
      </c>
      <c r="H19" s="61" t="s">
        <v>96</v>
      </c>
      <c r="I19" s="61" t="s">
        <v>11</v>
      </c>
      <c r="J19" s="62"/>
      <c r="K19" s="62"/>
      <c r="L19" s="62"/>
      <c r="M19" s="62"/>
      <c r="N19" s="62"/>
      <c r="O19" s="62"/>
      <c r="P19" s="62"/>
      <c r="Q19" s="62"/>
      <c r="R19" s="62"/>
      <c r="S19" s="61" t="s">
        <v>12</v>
      </c>
      <c r="T19" s="62"/>
      <c r="U19" s="62"/>
      <c r="V19" s="62"/>
      <c r="W19" s="61" t="s">
        <v>13</v>
      </c>
      <c r="X19" s="62" t="s">
        <v>14</v>
      </c>
      <c r="Y19" s="62"/>
      <c r="Z19" s="62"/>
      <c r="AA19" s="62"/>
      <c r="AB19" s="61" t="s">
        <v>15</v>
      </c>
      <c r="AC19" s="61" t="s">
        <v>16</v>
      </c>
      <c r="AD19" s="61" t="s">
        <v>17</v>
      </c>
      <c r="AE19" s="62" t="s">
        <v>18</v>
      </c>
      <c r="AF19" s="64"/>
    </row>
    <row r="20" spans="1:32" ht="22.5">
      <c r="A20" s="2"/>
      <c r="B20" s="12" t="s">
        <v>48</v>
      </c>
      <c r="C20" s="7" t="s">
        <v>19</v>
      </c>
      <c r="D20" s="60"/>
      <c r="E20" s="63"/>
      <c r="F20" s="63"/>
      <c r="G20" s="63"/>
      <c r="H20" s="63"/>
      <c r="I20" s="8" t="s">
        <v>20</v>
      </c>
      <c r="J20" s="8" t="s">
        <v>21</v>
      </c>
      <c r="K20" s="8" t="s">
        <v>22</v>
      </c>
      <c r="L20" s="8" t="s">
        <v>23</v>
      </c>
      <c r="M20" s="8" t="s">
        <v>24</v>
      </c>
      <c r="N20" s="8" t="s">
        <v>25</v>
      </c>
      <c r="O20" s="8" t="s">
        <v>26</v>
      </c>
      <c r="P20" s="8" t="s">
        <v>2</v>
      </c>
      <c r="Q20" s="63" t="s">
        <v>27</v>
      </c>
      <c r="R20" s="63"/>
      <c r="S20" s="8" t="s">
        <v>6</v>
      </c>
      <c r="T20" s="8" t="s">
        <v>7</v>
      </c>
      <c r="U20" s="8" t="s">
        <v>97</v>
      </c>
      <c r="V20" s="8" t="s">
        <v>98</v>
      </c>
      <c r="W20" s="63"/>
      <c r="X20" s="8" t="s">
        <v>28</v>
      </c>
      <c r="Y20" s="8" t="s">
        <v>29</v>
      </c>
      <c r="Z20" s="8" t="s">
        <v>30</v>
      </c>
      <c r="AA20" s="8" t="s">
        <v>31</v>
      </c>
      <c r="AB20" s="63"/>
      <c r="AC20" s="63"/>
      <c r="AD20" s="63"/>
      <c r="AE20" s="8" t="s">
        <v>32</v>
      </c>
      <c r="AF20" s="13" t="s">
        <v>49</v>
      </c>
    </row>
    <row r="21" spans="1:32" ht="15.75" customHeight="1">
      <c r="A21" s="2"/>
      <c r="B21" s="14" t="s">
        <v>114</v>
      </c>
      <c r="C21" s="6" t="s">
        <v>117</v>
      </c>
      <c r="D21" s="11" t="s">
        <v>141</v>
      </c>
      <c r="E21" s="5">
        <v>8150</v>
      </c>
      <c r="F21" s="5">
        <v>8836</v>
      </c>
      <c r="G21" s="5">
        <v>4831</v>
      </c>
      <c r="H21" s="5">
        <v>2700</v>
      </c>
      <c r="I21" s="5"/>
      <c r="J21" s="5"/>
      <c r="K21" s="5"/>
      <c r="L21" s="5"/>
      <c r="M21" s="5"/>
      <c r="N21" s="5">
        <v>1</v>
      </c>
      <c r="O21" s="5"/>
      <c r="P21" s="5">
        <v>1</v>
      </c>
      <c r="Q21" s="5"/>
      <c r="R21" s="15"/>
      <c r="S21" s="5"/>
      <c r="T21" s="5">
        <v>1</v>
      </c>
      <c r="U21" s="5">
        <v>1</v>
      </c>
      <c r="V21" s="5">
        <v>1</v>
      </c>
      <c r="W21" s="5">
        <v>2150</v>
      </c>
      <c r="X21" s="5">
        <v>1</v>
      </c>
      <c r="Y21" s="5" t="s">
        <v>0</v>
      </c>
      <c r="Z21" s="5"/>
      <c r="AA21" s="5" t="s">
        <v>0</v>
      </c>
      <c r="AB21" s="5">
        <v>1870</v>
      </c>
      <c r="AC21" s="5">
        <v>1814</v>
      </c>
      <c r="AD21" s="5">
        <v>467911</v>
      </c>
      <c r="AE21" s="5">
        <v>448234</v>
      </c>
      <c r="AF21" s="16">
        <v>2580</v>
      </c>
    </row>
    <row r="22" spans="1:32" ht="15.75" customHeight="1">
      <c r="A22" s="2"/>
      <c r="B22" s="14" t="s">
        <v>114</v>
      </c>
      <c r="C22" s="6" t="s">
        <v>118</v>
      </c>
      <c r="D22" s="11" t="s">
        <v>142</v>
      </c>
      <c r="E22" s="5">
        <v>3440</v>
      </c>
      <c r="F22" s="5">
        <v>310</v>
      </c>
      <c r="G22" s="5">
        <v>310</v>
      </c>
      <c r="H22" s="5">
        <v>1200</v>
      </c>
      <c r="I22" s="5"/>
      <c r="J22" s="5"/>
      <c r="K22" s="5"/>
      <c r="L22" s="5"/>
      <c r="M22" s="5"/>
      <c r="N22" s="5">
        <v>3</v>
      </c>
      <c r="O22" s="5"/>
      <c r="P22" s="5">
        <v>1</v>
      </c>
      <c r="Q22" s="5"/>
      <c r="R22" s="15"/>
      <c r="S22" s="5"/>
      <c r="T22" s="5"/>
      <c r="U22" s="5">
        <v>3</v>
      </c>
      <c r="V22" s="5"/>
      <c r="W22" s="5">
        <v>1360</v>
      </c>
      <c r="X22" s="5"/>
      <c r="Y22" s="5" t="s">
        <v>0</v>
      </c>
      <c r="Z22" s="5">
        <v>1</v>
      </c>
      <c r="AA22" s="5" t="s">
        <v>0</v>
      </c>
      <c r="AB22" s="5">
        <v>1200</v>
      </c>
      <c r="AC22" s="5">
        <v>150</v>
      </c>
      <c r="AD22" s="5">
        <v>25770</v>
      </c>
      <c r="AE22" s="5">
        <v>24545</v>
      </c>
      <c r="AF22" s="16">
        <v>20</v>
      </c>
    </row>
    <row r="23" spans="1:32" ht="15.75" customHeight="1">
      <c r="A23" s="2"/>
      <c r="B23" s="14" t="s">
        <v>114</v>
      </c>
      <c r="C23" s="6" t="s">
        <v>119</v>
      </c>
      <c r="D23" s="11" t="s">
        <v>143</v>
      </c>
      <c r="E23" s="5">
        <v>2850</v>
      </c>
      <c r="F23" s="5"/>
      <c r="G23" s="5"/>
      <c r="H23" s="5">
        <v>1010</v>
      </c>
      <c r="I23" s="5"/>
      <c r="J23" s="5"/>
      <c r="K23" s="5"/>
      <c r="L23" s="5"/>
      <c r="M23" s="5"/>
      <c r="N23" s="5"/>
      <c r="O23" s="5"/>
      <c r="P23" s="5">
        <v>1</v>
      </c>
      <c r="Q23" s="5"/>
      <c r="R23" s="15"/>
      <c r="S23" s="5"/>
      <c r="T23" s="5"/>
      <c r="U23" s="5"/>
      <c r="V23" s="5"/>
      <c r="W23" s="5"/>
      <c r="X23" s="5"/>
      <c r="Y23" s="5" t="s">
        <v>0</v>
      </c>
      <c r="Z23" s="5" t="s">
        <v>0</v>
      </c>
      <c r="AA23" s="5" t="s">
        <v>0</v>
      </c>
      <c r="AB23" s="5"/>
      <c r="AC23" s="5"/>
      <c r="AD23" s="5"/>
      <c r="AE23" s="5"/>
      <c r="AF23" s="16"/>
    </row>
    <row r="24" spans="1:32" ht="15.75" customHeight="1">
      <c r="A24" s="2"/>
      <c r="B24" s="14" t="s">
        <v>114</v>
      </c>
      <c r="C24" s="6" t="s">
        <v>120</v>
      </c>
      <c r="D24" s="11" t="s">
        <v>144</v>
      </c>
      <c r="E24" s="5">
        <v>140</v>
      </c>
      <c r="F24" s="5"/>
      <c r="G24" s="5"/>
      <c r="H24" s="5">
        <v>45</v>
      </c>
      <c r="I24" s="5"/>
      <c r="J24" s="5"/>
      <c r="K24" s="5"/>
      <c r="L24" s="5"/>
      <c r="M24" s="5"/>
      <c r="N24" s="5">
        <v>1</v>
      </c>
      <c r="O24" s="5"/>
      <c r="P24" s="5"/>
      <c r="Q24" s="5"/>
      <c r="R24" s="15"/>
      <c r="S24" s="5"/>
      <c r="T24" s="5"/>
      <c r="U24" s="5"/>
      <c r="V24" s="5"/>
      <c r="W24" s="5"/>
      <c r="X24" s="5"/>
      <c r="Y24" s="5" t="s">
        <v>0</v>
      </c>
      <c r="Z24" s="5" t="s">
        <v>0</v>
      </c>
      <c r="AA24" s="5" t="s">
        <v>0</v>
      </c>
      <c r="AB24" s="5"/>
      <c r="AC24" s="5"/>
      <c r="AD24" s="5"/>
      <c r="AE24" s="5"/>
      <c r="AF24" s="16"/>
    </row>
    <row r="25" spans="1:32" ht="15.75" customHeight="1">
      <c r="A25" s="2"/>
      <c r="B25" s="14" t="s">
        <v>115</v>
      </c>
      <c r="C25" s="6" t="s">
        <v>121</v>
      </c>
      <c r="D25" s="11" t="s">
        <v>36</v>
      </c>
      <c r="E25" s="5">
        <v>3900</v>
      </c>
      <c r="F25" s="5">
        <v>4647</v>
      </c>
      <c r="G25" s="5">
        <v>3017</v>
      </c>
      <c r="H25" s="5">
        <v>1100</v>
      </c>
      <c r="I25" s="5"/>
      <c r="J25" s="5"/>
      <c r="K25" s="5"/>
      <c r="L25" s="5"/>
      <c r="M25" s="5"/>
      <c r="N25" s="5"/>
      <c r="O25" s="5"/>
      <c r="P25" s="5">
        <v>1</v>
      </c>
      <c r="Q25" s="5"/>
      <c r="R25" s="15"/>
      <c r="S25" s="5"/>
      <c r="T25" s="5"/>
      <c r="U25" s="5">
        <v>1</v>
      </c>
      <c r="V25" s="5"/>
      <c r="W25" s="5">
        <v>2150</v>
      </c>
      <c r="X25" s="5">
        <v>1</v>
      </c>
      <c r="Y25" s="5" t="s">
        <v>0</v>
      </c>
      <c r="Z25" s="5" t="s">
        <v>0</v>
      </c>
      <c r="AA25" s="5" t="s">
        <v>0</v>
      </c>
      <c r="AB25" s="5">
        <v>1100</v>
      </c>
      <c r="AC25" s="5">
        <v>664</v>
      </c>
      <c r="AD25" s="5">
        <v>188374</v>
      </c>
      <c r="AE25" s="5">
        <v>154673</v>
      </c>
      <c r="AF25" s="16">
        <v>162</v>
      </c>
    </row>
    <row r="26" spans="1:32" ht="15.75" customHeight="1">
      <c r="A26" s="2"/>
      <c r="B26" s="14" t="s">
        <v>115</v>
      </c>
      <c r="C26" s="6" t="s">
        <v>122</v>
      </c>
      <c r="D26" s="11" t="s">
        <v>145</v>
      </c>
      <c r="E26" s="5">
        <v>1530</v>
      </c>
      <c r="F26" s="5">
        <v>2517</v>
      </c>
      <c r="G26" s="5">
        <v>1453</v>
      </c>
      <c r="H26" s="5">
        <v>521</v>
      </c>
      <c r="I26" s="5"/>
      <c r="J26" s="5"/>
      <c r="K26" s="5"/>
      <c r="L26" s="5"/>
      <c r="M26" s="5"/>
      <c r="N26" s="5"/>
      <c r="O26" s="5">
        <v>5</v>
      </c>
      <c r="P26" s="5"/>
      <c r="Q26" s="5"/>
      <c r="R26" s="15"/>
      <c r="S26" s="5"/>
      <c r="T26" s="5"/>
      <c r="U26" s="5">
        <v>3</v>
      </c>
      <c r="V26" s="5">
        <v>1</v>
      </c>
      <c r="W26" s="5">
        <v>1050</v>
      </c>
      <c r="X26" s="5">
        <v>1</v>
      </c>
      <c r="Y26" s="5" t="s">
        <v>0</v>
      </c>
      <c r="Z26" s="5" t="s">
        <v>0</v>
      </c>
      <c r="AA26" s="5" t="s">
        <v>0</v>
      </c>
      <c r="AB26" s="5">
        <v>521</v>
      </c>
      <c r="AC26" s="37">
        <v>520</v>
      </c>
      <c r="AD26" s="5">
        <v>157275</v>
      </c>
      <c r="AE26" s="5">
        <v>134187</v>
      </c>
      <c r="AF26" s="16">
        <v>766</v>
      </c>
    </row>
    <row r="27" spans="1:32" ht="15.75" customHeight="1">
      <c r="A27" s="2"/>
      <c r="B27" s="14" t="s">
        <v>116</v>
      </c>
      <c r="C27" s="6" t="s">
        <v>123</v>
      </c>
      <c r="D27" s="11" t="s">
        <v>146</v>
      </c>
      <c r="E27" s="5">
        <v>2650</v>
      </c>
      <c r="F27" s="5">
        <v>3133</v>
      </c>
      <c r="G27" s="5">
        <v>2394</v>
      </c>
      <c r="H27" s="5">
        <v>780</v>
      </c>
      <c r="I27" s="5"/>
      <c r="J27" s="5"/>
      <c r="K27" s="5"/>
      <c r="L27" s="5"/>
      <c r="M27" s="5"/>
      <c r="N27" s="5"/>
      <c r="O27" s="5">
        <v>1</v>
      </c>
      <c r="P27" s="5">
        <v>1</v>
      </c>
      <c r="Q27" s="5"/>
      <c r="R27" s="15"/>
      <c r="S27" s="5"/>
      <c r="T27" s="5"/>
      <c r="U27" s="5">
        <v>1</v>
      </c>
      <c r="V27" s="5"/>
      <c r="W27" s="5">
        <v>2210</v>
      </c>
      <c r="X27" s="5" t="s">
        <v>0</v>
      </c>
      <c r="Y27" s="5" t="s">
        <v>0</v>
      </c>
      <c r="Z27" s="5" t="s">
        <v>0</v>
      </c>
      <c r="AA27" s="5">
        <v>1</v>
      </c>
      <c r="AB27" s="5">
        <v>780</v>
      </c>
      <c r="AC27" s="5">
        <v>569</v>
      </c>
      <c r="AD27" s="5">
        <v>124818</v>
      </c>
      <c r="AE27" s="5">
        <v>123407</v>
      </c>
      <c r="AF27" s="16">
        <v>1411</v>
      </c>
    </row>
    <row r="28" spans="1:32" ht="15.75" customHeight="1">
      <c r="A28" s="2"/>
      <c r="B28" s="14" t="s">
        <v>116</v>
      </c>
      <c r="C28" s="6" t="s">
        <v>61</v>
      </c>
      <c r="D28" s="11" t="s">
        <v>37</v>
      </c>
      <c r="E28" s="5">
        <v>200</v>
      </c>
      <c r="F28" s="5">
        <v>225</v>
      </c>
      <c r="G28" s="5">
        <v>154</v>
      </c>
      <c r="H28" s="5">
        <v>33</v>
      </c>
      <c r="I28" s="5"/>
      <c r="J28" s="5"/>
      <c r="K28" s="5"/>
      <c r="L28" s="5">
        <v>1</v>
      </c>
      <c r="M28" s="5"/>
      <c r="N28" s="5"/>
      <c r="O28" s="5"/>
      <c r="P28" s="5"/>
      <c r="Q28" s="5"/>
      <c r="R28" s="15"/>
      <c r="S28" s="5">
        <v>1</v>
      </c>
      <c r="T28" s="5"/>
      <c r="U28" s="5"/>
      <c r="V28" s="5"/>
      <c r="W28" s="5">
        <v>900</v>
      </c>
      <c r="X28" s="5" t="s">
        <v>0</v>
      </c>
      <c r="Y28" s="5" t="s">
        <v>0</v>
      </c>
      <c r="Z28" s="5"/>
      <c r="AA28" s="5">
        <v>1</v>
      </c>
      <c r="AB28" s="5">
        <v>33</v>
      </c>
      <c r="AC28" s="5">
        <v>43</v>
      </c>
      <c r="AD28" s="5">
        <v>13470</v>
      </c>
      <c r="AE28" s="5">
        <v>10868</v>
      </c>
      <c r="AF28" s="16">
        <v>2602</v>
      </c>
    </row>
    <row r="29" spans="1:32" ht="15.75" customHeight="1">
      <c r="A29" s="2"/>
      <c r="B29" s="34"/>
      <c r="C29" s="35"/>
      <c r="D29" s="36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9"/>
    </row>
    <row r="30" spans="1:32" ht="15.75" customHeight="1" thickBot="1">
      <c r="A30" s="2"/>
      <c r="B30" s="17" t="s">
        <v>38</v>
      </c>
      <c r="C30" s="18">
        <f>COUNTA(C21:C29)</f>
        <v>8</v>
      </c>
      <c r="D30" s="19"/>
      <c r="E30" s="20">
        <f aca="true" t="shared" si="1" ref="E30:AE30">SUM(E21:E29)</f>
        <v>22860</v>
      </c>
      <c r="F30" s="20">
        <f t="shared" si="1"/>
        <v>19668</v>
      </c>
      <c r="G30" s="20">
        <f t="shared" si="1"/>
        <v>12159</v>
      </c>
      <c r="H30" s="20">
        <f t="shared" si="1"/>
        <v>7389</v>
      </c>
      <c r="I30" s="20">
        <f t="shared" si="1"/>
        <v>0</v>
      </c>
      <c r="J30" s="20">
        <f t="shared" si="1"/>
        <v>0</v>
      </c>
      <c r="K30" s="20">
        <f t="shared" si="1"/>
        <v>0</v>
      </c>
      <c r="L30" s="20">
        <f t="shared" si="1"/>
        <v>1</v>
      </c>
      <c r="M30" s="20">
        <f t="shared" si="1"/>
        <v>0</v>
      </c>
      <c r="N30" s="20">
        <f t="shared" si="1"/>
        <v>5</v>
      </c>
      <c r="O30" s="20">
        <f t="shared" si="1"/>
        <v>6</v>
      </c>
      <c r="P30" s="20">
        <f t="shared" si="1"/>
        <v>5</v>
      </c>
      <c r="Q30" s="20">
        <f t="shared" si="1"/>
        <v>0</v>
      </c>
      <c r="R30" s="21"/>
      <c r="S30" s="20">
        <f t="shared" si="1"/>
        <v>1</v>
      </c>
      <c r="T30" s="20">
        <f t="shared" si="1"/>
        <v>1</v>
      </c>
      <c r="U30" s="20">
        <f t="shared" si="1"/>
        <v>9</v>
      </c>
      <c r="V30" s="20">
        <f t="shared" si="1"/>
        <v>2</v>
      </c>
      <c r="W30" s="20">
        <f>INT(SUM(W21:W29)/6)</f>
        <v>1636</v>
      </c>
      <c r="X30" s="20">
        <f t="shared" si="1"/>
        <v>3</v>
      </c>
      <c r="Y30" s="20">
        <f t="shared" si="1"/>
        <v>0</v>
      </c>
      <c r="Z30" s="20">
        <f t="shared" si="1"/>
        <v>1</v>
      </c>
      <c r="AA30" s="20">
        <f t="shared" si="1"/>
        <v>2</v>
      </c>
      <c r="AB30" s="20">
        <f t="shared" si="1"/>
        <v>5504</v>
      </c>
      <c r="AC30" s="20">
        <f t="shared" si="1"/>
        <v>3760</v>
      </c>
      <c r="AD30" s="20">
        <f t="shared" si="1"/>
        <v>977618</v>
      </c>
      <c r="AE30" s="20">
        <f t="shared" si="1"/>
        <v>895914</v>
      </c>
      <c r="AF30" s="22">
        <f>SUM(AF21:AF29)</f>
        <v>7541</v>
      </c>
    </row>
    <row r="31" spans="1:32" ht="24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6.5" customHeight="1" thickBot="1">
      <c r="A32" s="2"/>
      <c r="B32" s="2" t="s">
        <v>40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6.5" customHeight="1">
      <c r="A33" s="2"/>
      <c r="B33" s="65" t="s">
        <v>10</v>
      </c>
      <c r="C33" s="62"/>
      <c r="D33" s="66" t="s">
        <v>132</v>
      </c>
      <c r="E33" s="61" t="s">
        <v>3</v>
      </c>
      <c r="F33" s="61" t="s">
        <v>4</v>
      </c>
      <c r="G33" s="61" t="s">
        <v>5</v>
      </c>
      <c r="H33" s="61" t="s">
        <v>96</v>
      </c>
      <c r="I33" s="61" t="s">
        <v>11</v>
      </c>
      <c r="J33" s="62"/>
      <c r="K33" s="62"/>
      <c r="L33" s="62"/>
      <c r="M33" s="62"/>
      <c r="N33" s="62"/>
      <c r="O33" s="62"/>
      <c r="P33" s="62"/>
      <c r="Q33" s="62"/>
      <c r="R33" s="62"/>
      <c r="S33" s="61" t="s">
        <v>12</v>
      </c>
      <c r="T33" s="62"/>
      <c r="U33" s="62"/>
      <c r="V33" s="62"/>
      <c r="W33" s="61" t="s">
        <v>13</v>
      </c>
      <c r="X33" s="62" t="s">
        <v>14</v>
      </c>
      <c r="Y33" s="62"/>
      <c r="Z33" s="62"/>
      <c r="AA33" s="62"/>
      <c r="AB33" s="61" t="s">
        <v>15</v>
      </c>
      <c r="AC33" s="61" t="s">
        <v>16</v>
      </c>
      <c r="AD33" s="61" t="s">
        <v>17</v>
      </c>
      <c r="AE33" s="62" t="s">
        <v>18</v>
      </c>
      <c r="AF33" s="64"/>
    </row>
    <row r="34" spans="1:32" ht="22.5">
      <c r="A34" s="2"/>
      <c r="B34" s="12" t="s">
        <v>48</v>
      </c>
      <c r="C34" s="7" t="s">
        <v>19</v>
      </c>
      <c r="D34" s="60"/>
      <c r="E34" s="63"/>
      <c r="F34" s="63"/>
      <c r="G34" s="63"/>
      <c r="H34" s="63"/>
      <c r="I34" s="8" t="s">
        <v>20</v>
      </c>
      <c r="J34" s="8" t="s">
        <v>21</v>
      </c>
      <c r="K34" s="8" t="s">
        <v>22</v>
      </c>
      <c r="L34" s="8" t="s">
        <v>23</v>
      </c>
      <c r="M34" s="8" t="s">
        <v>24</v>
      </c>
      <c r="N34" s="8" t="s">
        <v>25</v>
      </c>
      <c r="O34" s="8" t="s">
        <v>26</v>
      </c>
      <c r="P34" s="8" t="s">
        <v>2</v>
      </c>
      <c r="Q34" s="63" t="s">
        <v>27</v>
      </c>
      <c r="R34" s="63"/>
      <c r="S34" s="8" t="s">
        <v>6</v>
      </c>
      <c r="T34" s="8" t="s">
        <v>7</v>
      </c>
      <c r="U34" s="8" t="s">
        <v>97</v>
      </c>
      <c r="V34" s="8" t="s">
        <v>98</v>
      </c>
      <c r="W34" s="63"/>
      <c r="X34" s="8" t="s">
        <v>28</v>
      </c>
      <c r="Y34" s="8" t="s">
        <v>29</v>
      </c>
      <c r="Z34" s="8" t="s">
        <v>30</v>
      </c>
      <c r="AA34" s="8" t="s">
        <v>31</v>
      </c>
      <c r="AB34" s="63"/>
      <c r="AC34" s="63"/>
      <c r="AD34" s="63"/>
      <c r="AE34" s="8" t="s">
        <v>32</v>
      </c>
      <c r="AF34" s="13" t="s">
        <v>49</v>
      </c>
    </row>
    <row r="35" spans="1:32" ht="15.75" customHeight="1">
      <c r="A35" s="2"/>
      <c r="B35" s="14" t="s">
        <v>1</v>
      </c>
      <c r="C35" s="6" t="s">
        <v>62</v>
      </c>
      <c r="D35" s="11" t="s">
        <v>147</v>
      </c>
      <c r="E35" s="5">
        <v>683</v>
      </c>
      <c r="F35" s="5">
        <v>683</v>
      </c>
      <c r="G35" s="5">
        <v>343</v>
      </c>
      <c r="H35" s="5">
        <v>1603</v>
      </c>
      <c r="I35" s="5"/>
      <c r="J35" s="5"/>
      <c r="K35" s="5"/>
      <c r="L35" s="5"/>
      <c r="M35" s="5"/>
      <c r="N35" s="5"/>
      <c r="O35" s="5"/>
      <c r="P35" s="5">
        <v>1</v>
      </c>
      <c r="Q35" s="5"/>
      <c r="R35" s="15"/>
      <c r="S35" s="5"/>
      <c r="T35" s="5"/>
      <c r="U35" s="5">
        <v>1</v>
      </c>
      <c r="V35" s="5"/>
      <c r="W35" s="5">
        <v>1270</v>
      </c>
      <c r="X35" s="5">
        <v>1</v>
      </c>
      <c r="Y35" s="5" t="s">
        <v>0</v>
      </c>
      <c r="Z35" s="5" t="s">
        <v>0</v>
      </c>
      <c r="AA35" s="5" t="s">
        <v>0</v>
      </c>
      <c r="AB35" s="5">
        <v>1603</v>
      </c>
      <c r="AC35" s="5">
        <v>209</v>
      </c>
      <c r="AD35" s="5">
        <v>54562</v>
      </c>
      <c r="AE35" s="5">
        <v>23160</v>
      </c>
      <c r="AF35" s="16">
        <v>31402</v>
      </c>
    </row>
    <row r="36" spans="1:32" ht="15.75" customHeight="1">
      <c r="A36" s="2"/>
      <c r="B36" s="14" t="s">
        <v>41</v>
      </c>
      <c r="C36" s="6" t="s">
        <v>103</v>
      </c>
      <c r="D36" s="11" t="s">
        <v>148</v>
      </c>
      <c r="E36" s="5">
        <v>2160</v>
      </c>
      <c r="F36" s="5">
        <v>1798</v>
      </c>
      <c r="G36" s="5">
        <v>1795</v>
      </c>
      <c r="H36" s="5">
        <v>324</v>
      </c>
      <c r="I36" s="5"/>
      <c r="J36" s="5"/>
      <c r="K36" s="5"/>
      <c r="L36" s="5">
        <v>5</v>
      </c>
      <c r="M36" s="5">
        <v>1</v>
      </c>
      <c r="N36" s="5"/>
      <c r="O36" s="5"/>
      <c r="P36" s="5"/>
      <c r="Q36" s="5"/>
      <c r="R36" s="15"/>
      <c r="S36" s="5">
        <v>6</v>
      </c>
      <c r="T36" s="5"/>
      <c r="U36" s="5"/>
      <c r="V36" s="5"/>
      <c r="W36" s="5">
        <v>150</v>
      </c>
      <c r="X36" s="5" t="s">
        <v>0</v>
      </c>
      <c r="Y36" s="5" t="s">
        <v>0</v>
      </c>
      <c r="Z36" s="5" t="s">
        <v>0</v>
      </c>
      <c r="AA36" s="5">
        <v>1</v>
      </c>
      <c r="AB36" s="5">
        <v>324</v>
      </c>
      <c r="AC36" s="5">
        <v>352</v>
      </c>
      <c r="AD36" s="5">
        <v>118260</v>
      </c>
      <c r="AE36" s="5">
        <v>118260</v>
      </c>
      <c r="AF36" s="16">
        <v>0</v>
      </c>
    </row>
    <row r="37" spans="1:32" ht="15.75" customHeight="1">
      <c r="A37" s="2"/>
      <c r="B37" s="14" t="s">
        <v>41</v>
      </c>
      <c r="C37" s="6" t="s">
        <v>104</v>
      </c>
      <c r="D37" s="11" t="s">
        <v>131</v>
      </c>
      <c r="E37" s="5">
        <v>600</v>
      </c>
      <c r="F37" s="5">
        <v>501</v>
      </c>
      <c r="G37" s="5">
        <v>501</v>
      </c>
      <c r="H37" s="5">
        <v>120</v>
      </c>
      <c r="I37" s="5"/>
      <c r="J37" s="5"/>
      <c r="K37" s="5"/>
      <c r="L37" s="5">
        <v>2</v>
      </c>
      <c r="M37" s="5"/>
      <c r="N37" s="5"/>
      <c r="O37" s="5"/>
      <c r="P37" s="5"/>
      <c r="Q37" s="5"/>
      <c r="R37" s="15"/>
      <c r="S37" s="5">
        <v>1</v>
      </c>
      <c r="T37" s="5"/>
      <c r="U37" s="5"/>
      <c r="V37" s="5"/>
      <c r="W37" s="5">
        <v>150</v>
      </c>
      <c r="X37" s="5" t="s">
        <v>0</v>
      </c>
      <c r="Y37" s="5" t="s">
        <v>0</v>
      </c>
      <c r="Z37" s="5" t="s">
        <v>0</v>
      </c>
      <c r="AA37" s="5">
        <v>1</v>
      </c>
      <c r="AB37" s="5">
        <v>120</v>
      </c>
      <c r="AC37" s="5">
        <v>132</v>
      </c>
      <c r="AD37" s="5">
        <v>43800</v>
      </c>
      <c r="AE37" s="5">
        <v>43800</v>
      </c>
      <c r="AF37" s="16">
        <v>0</v>
      </c>
    </row>
    <row r="38" spans="1:32" ht="15.75" customHeight="1">
      <c r="A38" s="2"/>
      <c r="B38" s="14" t="s">
        <v>178</v>
      </c>
      <c r="C38" s="6" t="s">
        <v>63</v>
      </c>
      <c r="D38" s="11" t="s">
        <v>149</v>
      </c>
      <c r="E38" s="5">
        <v>200</v>
      </c>
      <c r="F38" s="5">
        <v>118</v>
      </c>
      <c r="G38" s="5">
        <v>100</v>
      </c>
      <c r="H38" s="5">
        <v>40</v>
      </c>
      <c r="I38" s="5"/>
      <c r="J38" s="5"/>
      <c r="K38" s="5"/>
      <c r="L38" s="5">
        <v>2</v>
      </c>
      <c r="M38" s="5"/>
      <c r="N38" s="5"/>
      <c r="O38" s="5"/>
      <c r="P38" s="5"/>
      <c r="Q38" s="5"/>
      <c r="R38" s="15"/>
      <c r="S38" s="5">
        <v>1</v>
      </c>
      <c r="T38" s="5"/>
      <c r="U38" s="5"/>
      <c r="V38" s="5"/>
      <c r="W38" s="5">
        <v>1837</v>
      </c>
      <c r="X38" s="5" t="s">
        <v>0</v>
      </c>
      <c r="Y38" s="5" t="s">
        <v>0</v>
      </c>
      <c r="Z38" s="5" t="s">
        <v>0</v>
      </c>
      <c r="AA38" s="5">
        <v>1</v>
      </c>
      <c r="AB38" s="5">
        <v>40</v>
      </c>
      <c r="AC38" s="5">
        <v>40</v>
      </c>
      <c r="AD38" s="5">
        <v>10950</v>
      </c>
      <c r="AE38" s="5">
        <v>10950</v>
      </c>
      <c r="AF38" s="16">
        <v>0</v>
      </c>
    </row>
    <row r="39" spans="1:32" ht="15.75" customHeight="1">
      <c r="A39" s="2"/>
      <c r="B39" s="14" t="s">
        <v>178</v>
      </c>
      <c r="C39" s="6" t="s">
        <v>64</v>
      </c>
      <c r="D39" s="11" t="s">
        <v>150</v>
      </c>
      <c r="E39" s="5">
        <v>130</v>
      </c>
      <c r="F39" s="5">
        <v>62</v>
      </c>
      <c r="G39" s="5">
        <v>48</v>
      </c>
      <c r="H39" s="5">
        <v>20</v>
      </c>
      <c r="I39" s="5"/>
      <c r="J39" s="5"/>
      <c r="K39" s="5"/>
      <c r="L39" s="5">
        <v>1</v>
      </c>
      <c r="M39" s="5"/>
      <c r="N39" s="5"/>
      <c r="O39" s="5"/>
      <c r="P39" s="5"/>
      <c r="Q39" s="5"/>
      <c r="R39" s="15"/>
      <c r="S39" s="5">
        <v>1</v>
      </c>
      <c r="T39" s="5"/>
      <c r="U39" s="5"/>
      <c r="V39" s="5"/>
      <c r="W39" s="5">
        <v>1837</v>
      </c>
      <c r="X39" s="5" t="s">
        <v>0</v>
      </c>
      <c r="Y39" s="5" t="s">
        <v>0</v>
      </c>
      <c r="Z39" s="5" t="s">
        <v>0</v>
      </c>
      <c r="AA39" s="5">
        <v>1</v>
      </c>
      <c r="AB39" s="5">
        <v>26</v>
      </c>
      <c r="AC39" s="5">
        <v>20</v>
      </c>
      <c r="AD39" s="5">
        <v>5256</v>
      </c>
      <c r="AE39" s="5">
        <v>5256</v>
      </c>
      <c r="AF39" s="16">
        <v>0</v>
      </c>
    </row>
    <row r="40" spans="1:32" ht="15.75" customHeight="1">
      <c r="A40" s="2"/>
      <c r="B40" s="14" t="s">
        <v>178</v>
      </c>
      <c r="C40" s="6" t="s">
        <v>65</v>
      </c>
      <c r="D40" s="11" t="s">
        <v>151</v>
      </c>
      <c r="E40" s="5">
        <v>200</v>
      </c>
      <c r="F40" s="5">
        <v>121</v>
      </c>
      <c r="G40" s="5">
        <v>120</v>
      </c>
      <c r="H40" s="5">
        <v>70</v>
      </c>
      <c r="I40" s="5"/>
      <c r="J40" s="5"/>
      <c r="K40" s="5"/>
      <c r="L40" s="5"/>
      <c r="M40" s="5"/>
      <c r="N40" s="5"/>
      <c r="O40" s="5">
        <v>1</v>
      </c>
      <c r="P40" s="5"/>
      <c r="Q40" s="5"/>
      <c r="R40" s="15"/>
      <c r="S40" s="5"/>
      <c r="T40" s="5"/>
      <c r="U40" s="5">
        <v>1</v>
      </c>
      <c r="V40" s="5"/>
      <c r="W40" s="5">
        <v>1837</v>
      </c>
      <c r="X40" s="5" t="s">
        <v>0</v>
      </c>
      <c r="Y40" s="5" t="s">
        <v>0</v>
      </c>
      <c r="Z40" s="5" t="s">
        <v>0</v>
      </c>
      <c r="AA40" s="5">
        <v>1</v>
      </c>
      <c r="AB40" s="5">
        <v>70</v>
      </c>
      <c r="AC40" s="5">
        <v>41</v>
      </c>
      <c r="AD40" s="5">
        <v>11774</v>
      </c>
      <c r="AE40" s="5">
        <v>11774</v>
      </c>
      <c r="AF40" s="16">
        <v>0</v>
      </c>
    </row>
    <row r="41" spans="1:32" ht="15.75" customHeight="1">
      <c r="A41" s="2"/>
      <c r="B41" s="14" t="s">
        <v>66</v>
      </c>
      <c r="C41" s="6" t="s">
        <v>67</v>
      </c>
      <c r="D41" s="11" t="s">
        <v>152</v>
      </c>
      <c r="E41" s="5">
        <v>3000</v>
      </c>
      <c r="F41" s="5">
        <v>2811</v>
      </c>
      <c r="G41" s="5">
        <v>2396</v>
      </c>
      <c r="H41" s="5">
        <v>600</v>
      </c>
      <c r="I41" s="5"/>
      <c r="J41" s="5"/>
      <c r="K41" s="5"/>
      <c r="L41" s="5"/>
      <c r="M41" s="5"/>
      <c r="N41" s="5">
        <v>2</v>
      </c>
      <c r="O41" s="5"/>
      <c r="P41" s="5"/>
      <c r="Q41" s="5"/>
      <c r="R41" s="15"/>
      <c r="S41" s="5"/>
      <c r="T41" s="5"/>
      <c r="U41" s="5">
        <v>2</v>
      </c>
      <c r="V41" s="5"/>
      <c r="W41" s="5">
        <v>1365</v>
      </c>
      <c r="X41" s="5" t="s">
        <v>0</v>
      </c>
      <c r="Y41" s="5">
        <v>1</v>
      </c>
      <c r="Z41" s="5" t="s">
        <v>0</v>
      </c>
      <c r="AA41" s="5" t="s">
        <v>0</v>
      </c>
      <c r="AB41" s="5">
        <v>600</v>
      </c>
      <c r="AC41" s="5">
        <v>941</v>
      </c>
      <c r="AD41" s="5">
        <v>175192</v>
      </c>
      <c r="AE41" s="5">
        <v>125729</v>
      </c>
      <c r="AF41" s="16">
        <v>11527</v>
      </c>
    </row>
    <row r="42" spans="1:32" ht="15.75" customHeight="1">
      <c r="A42" s="2"/>
      <c r="B42" s="14" t="s">
        <v>43</v>
      </c>
      <c r="C42" s="6" t="s">
        <v>124</v>
      </c>
      <c r="D42" s="11" t="s">
        <v>153</v>
      </c>
      <c r="E42" s="5">
        <v>670</v>
      </c>
      <c r="F42" s="5">
        <v>696</v>
      </c>
      <c r="G42" s="5">
        <v>455</v>
      </c>
      <c r="H42" s="5">
        <v>300</v>
      </c>
      <c r="I42" s="5"/>
      <c r="J42" s="5"/>
      <c r="K42" s="5"/>
      <c r="L42" s="5"/>
      <c r="M42" s="5"/>
      <c r="N42" s="5"/>
      <c r="O42" s="5">
        <v>2</v>
      </c>
      <c r="P42" s="5"/>
      <c r="Q42" s="5"/>
      <c r="R42" s="15"/>
      <c r="S42" s="5"/>
      <c r="T42" s="5"/>
      <c r="U42" s="5">
        <v>1</v>
      </c>
      <c r="V42" s="5"/>
      <c r="W42" s="5">
        <v>1150</v>
      </c>
      <c r="X42" s="5" t="s">
        <v>0</v>
      </c>
      <c r="Y42" s="5">
        <v>1</v>
      </c>
      <c r="Z42" s="5" t="s">
        <v>0</v>
      </c>
      <c r="AA42" s="5" t="s">
        <v>0</v>
      </c>
      <c r="AB42" s="5">
        <v>300</v>
      </c>
      <c r="AC42" s="5">
        <v>300</v>
      </c>
      <c r="AD42" s="5">
        <v>84336</v>
      </c>
      <c r="AE42" s="5">
        <v>69491</v>
      </c>
      <c r="AF42" s="16">
        <v>0</v>
      </c>
    </row>
    <row r="43" spans="1:32" ht="15.75" customHeight="1">
      <c r="A43" s="2"/>
      <c r="B43" s="40" t="s">
        <v>43</v>
      </c>
      <c r="C43" s="45" t="s">
        <v>125</v>
      </c>
      <c r="D43" s="46" t="s">
        <v>154</v>
      </c>
      <c r="E43" s="41">
        <v>330</v>
      </c>
      <c r="F43" s="41">
        <v>374</v>
      </c>
      <c r="G43" s="41">
        <v>262</v>
      </c>
      <c r="H43" s="41">
        <v>120</v>
      </c>
      <c r="I43" s="41"/>
      <c r="J43" s="41"/>
      <c r="K43" s="41"/>
      <c r="L43" s="41"/>
      <c r="M43" s="41"/>
      <c r="N43" s="41"/>
      <c r="O43" s="41">
        <v>2</v>
      </c>
      <c r="P43" s="41"/>
      <c r="Q43" s="41"/>
      <c r="R43" s="47"/>
      <c r="S43" s="41"/>
      <c r="T43" s="41"/>
      <c r="U43" s="41">
        <v>1</v>
      </c>
      <c r="V43" s="41"/>
      <c r="W43" s="41">
        <v>1150</v>
      </c>
      <c r="X43" s="41" t="s">
        <v>0</v>
      </c>
      <c r="Y43" s="41">
        <v>1</v>
      </c>
      <c r="Z43" s="41" t="s">
        <v>0</v>
      </c>
      <c r="AA43" s="41" t="s">
        <v>0</v>
      </c>
      <c r="AB43" s="41">
        <v>120</v>
      </c>
      <c r="AC43" s="41">
        <v>120</v>
      </c>
      <c r="AD43" s="41">
        <v>19174</v>
      </c>
      <c r="AE43" s="41">
        <v>18955</v>
      </c>
      <c r="AF43" s="48">
        <v>0</v>
      </c>
    </row>
    <row r="44" spans="1:32" ht="15.75" customHeight="1" thickBot="1">
      <c r="A44" s="2"/>
      <c r="B44" s="17" t="s">
        <v>44</v>
      </c>
      <c r="C44" s="43" t="s">
        <v>68</v>
      </c>
      <c r="D44" s="44" t="s">
        <v>135</v>
      </c>
      <c r="E44" s="20">
        <v>250</v>
      </c>
      <c r="F44" s="20">
        <v>106</v>
      </c>
      <c r="G44" s="20">
        <v>106</v>
      </c>
      <c r="H44" s="20">
        <v>65</v>
      </c>
      <c r="I44" s="20"/>
      <c r="J44" s="20"/>
      <c r="K44" s="20"/>
      <c r="L44" s="20"/>
      <c r="M44" s="20"/>
      <c r="N44" s="20"/>
      <c r="O44" s="20">
        <v>1</v>
      </c>
      <c r="P44" s="20"/>
      <c r="Q44" s="20"/>
      <c r="R44" s="21"/>
      <c r="S44" s="20"/>
      <c r="T44" s="20"/>
      <c r="U44" s="20">
        <v>1</v>
      </c>
      <c r="V44" s="20"/>
      <c r="W44" s="20">
        <v>1300</v>
      </c>
      <c r="X44" s="20" t="s">
        <v>0</v>
      </c>
      <c r="Y44" s="20" t="s">
        <v>0</v>
      </c>
      <c r="Z44" s="20" t="s">
        <v>0</v>
      </c>
      <c r="AA44" s="20">
        <v>1</v>
      </c>
      <c r="AB44" s="20">
        <v>65</v>
      </c>
      <c r="AC44" s="20">
        <v>63</v>
      </c>
      <c r="AD44" s="20">
        <v>21792</v>
      </c>
      <c r="AE44" s="20">
        <v>21792</v>
      </c>
      <c r="AF44" s="22">
        <v>0</v>
      </c>
    </row>
    <row r="45" ht="21.75" customHeight="1"/>
    <row r="46" spans="1:32" ht="16.5" customHeight="1" thickBot="1">
      <c r="A46" s="2"/>
      <c r="B46" s="2" t="s">
        <v>113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6.5" customHeight="1">
      <c r="A47" s="2"/>
      <c r="B47" s="65" t="s">
        <v>10</v>
      </c>
      <c r="C47" s="62"/>
      <c r="D47" s="66" t="s">
        <v>132</v>
      </c>
      <c r="E47" s="61" t="s">
        <v>3</v>
      </c>
      <c r="F47" s="61" t="s">
        <v>4</v>
      </c>
      <c r="G47" s="61" t="s">
        <v>5</v>
      </c>
      <c r="H47" s="61" t="s">
        <v>96</v>
      </c>
      <c r="I47" s="61" t="s">
        <v>11</v>
      </c>
      <c r="J47" s="62"/>
      <c r="K47" s="62"/>
      <c r="L47" s="62"/>
      <c r="M47" s="62"/>
      <c r="N47" s="62"/>
      <c r="O47" s="62"/>
      <c r="P47" s="62"/>
      <c r="Q47" s="62"/>
      <c r="R47" s="62"/>
      <c r="S47" s="61" t="s">
        <v>12</v>
      </c>
      <c r="T47" s="62"/>
      <c r="U47" s="62"/>
      <c r="V47" s="62"/>
      <c r="W47" s="61" t="s">
        <v>13</v>
      </c>
      <c r="X47" s="62" t="s">
        <v>14</v>
      </c>
      <c r="Y47" s="62"/>
      <c r="Z47" s="62"/>
      <c r="AA47" s="62"/>
      <c r="AB47" s="61" t="s">
        <v>15</v>
      </c>
      <c r="AC47" s="61" t="s">
        <v>16</v>
      </c>
      <c r="AD47" s="61" t="s">
        <v>17</v>
      </c>
      <c r="AE47" s="62" t="s">
        <v>18</v>
      </c>
      <c r="AF47" s="64"/>
    </row>
    <row r="48" spans="1:32" ht="22.5">
      <c r="A48" s="2"/>
      <c r="B48" s="12" t="s">
        <v>48</v>
      </c>
      <c r="C48" s="7" t="s">
        <v>19</v>
      </c>
      <c r="D48" s="60"/>
      <c r="E48" s="63"/>
      <c r="F48" s="63"/>
      <c r="G48" s="63"/>
      <c r="H48" s="63"/>
      <c r="I48" s="8" t="s">
        <v>20</v>
      </c>
      <c r="J48" s="8" t="s">
        <v>21</v>
      </c>
      <c r="K48" s="8" t="s">
        <v>22</v>
      </c>
      <c r="L48" s="8" t="s">
        <v>23</v>
      </c>
      <c r="M48" s="8" t="s">
        <v>24</v>
      </c>
      <c r="N48" s="8" t="s">
        <v>25</v>
      </c>
      <c r="O48" s="8" t="s">
        <v>26</v>
      </c>
      <c r="P48" s="8" t="s">
        <v>2</v>
      </c>
      <c r="Q48" s="63" t="s">
        <v>27</v>
      </c>
      <c r="R48" s="63"/>
      <c r="S48" s="8" t="s">
        <v>6</v>
      </c>
      <c r="T48" s="8" t="s">
        <v>7</v>
      </c>
      <c r="U48" s="8" t="s">
        <v>97</v>
      </c>
      <c r="V48" s="8" t="s">
        <v>98</v>
      </c>
      <c r="W48" s="63"/>
      <c r="X48" s="8" t="s">
        <v>28</v>
      </c>
      <c r="Y48" s="8" t="s">
        <v>29</v>
      </c>
      <c r="Z48" s="8" t="s">
        <v>30</v>
      </c>
      <c r="AA48" s="8" t="s">
        <v>31</v>
      </c>
      <c r="AB48" s="63"/>
      <c r="AC48" s="63"/>
      <c r="AD48" s="63"/>
      <c r="AE48" s="8" t="s">
        <v>32</v>
      </c>
      <c r="AF48" s="13" t="s">
        <v>49</v>
      </c>
    </row>
    <row r="49" spans="1:32" ht="15.75" customHeight="1">
      <c r="A49" s="2"/>
      <c r="B49" s="23" t="s">
        <v>73</v>
      </c>
      <c r="C49" s="24" t="s">
        <v>105</v>
      </c>
      <c r="D49" s="25" t="s">
        <v>155</v>
      </c>
      <c r="E49" s="26">
        <v>200</v>
      </c>
      <c r="F49" s="26">
        <v>49</v>
      </c>
      <c r="G49" s="26">
        <v>49</v>
      </c>
      <c r="H49" s="26">
        <v>30</v>
      </c>
      <c r="I49" s="26"/>
      <c r="J49" s="26"/>
      <c r="K49" s="26"/>
      <c r="L49" s="26"/>
      <c r="M49" s="26"/>
      <c r="N49" s="26"/>
      <c r="O49" s="26"/>
      <c r="P49" s="26"/>
      <c r="Q49" s="26">
        <v>1</v>
      </c>
      <c r="R49" s="27" t="s">
        <v>35</v>
      </c>
      <c r="S49" s="26"/>
      <c r="T49" s="26"/>
      <c r="U49" s="26">
        <v>1</v>
      </c>
      <c r="V49" s="26"/>
      <c r="W49" s="26">
        <v>1560</v>
      </c>
      <c r="X49" s="26">
        <v>1</v>
      </c>
      <c r="Y49" s="26" t="s">
        <v>0</v>
      </c>
      <c r="Z49" s="26" t="s">
        <v>0</v>
      </c>
      <c r="AA49" s="26" t="s">
        <v>0</v>
      </c>
      <c r="AB49" s="26">
        <v>30</v>
      </c>
      <c r="AC49" s="26">
        <v>27</v>
      </c>
      <c r="AD49" s="26">
        <v>5295</v>
      </c>
      <c r="AE49" s="26">
        <v>4951</v>
      </c>
      <c r="AF49" s="28">
        <v>16</v>
      </c>
    </row>
    <row r="50" spans="1:32" ht="15.75" customHeight="1">
      <c r="A50" s="2"/>
      <c r="B50" s="14" t="s">
        <v>106</v>
      </c>
      <c r="C50" s="6" t="s">
        <v>107</v>
      </c>
      <c r="D50" s="11" t="s">
        <v>155</v>
      </c>
      <c r="E50" s="5">
        <v>200</v>
      </c>
      <c r="F50" s="5">
        <v>86</v>
      </c>
      <c r="G50" s="5">
        <v>86</v>
      </c>
      <c r="H50" s="5">
        <v>30</v>
      </c>
      <c r="I50" s="5"/>
      <c r="J50" s="5"/>
      <c r="K50" s="5"/>
      <c r="L50" s="5"/>
      <c r="M50" s="5"/>
      <c r="N50" s="5"/>
      <c r="O50" s="5"/>
      <c r="P50" s="5"/>
      <c r="Q50" s="5">
        <v>1</v>
      </c>
      <c r="R50" s="15" t="s">
        <v>35</v>
      </c>
      <c r="S50" s="5"/>
      <c r="T50" s="5"/>
      <c r="U50" s="5">
        <v>1</v>
      </c>
      <c r="V50" s="5"/>
      <c r="W50" s="5">
        <v>1560</v>
      </c>
      <c r="X50" s="5">
        <v>1</v>
      </c>
      <c r="Y50" s="5" t="s">
        <v>0</v>
      </c>
      <c r="Z50" s="5" t="s">
        <v>0</v>
      </c>
      <c r="AA50" s="5" t="s">
        <v>0</v>
      </c>
      <c r="AB50" s="5">
        <v>30</v>
      </c>
      <c r="AC50" s="5">
        <v>21</v>
      </c>
      <c r="AD50" s="5">
        <v>6725</v>
      </c>
      <c r="AE50" s="5">
        <v>6322</v>
      </c>
      <c r="AF50" s="16">
        <v>20</v>
      </c>
    </row>
    <row r="51" spans="1:32" ht="15.75" customHeight="1">
      <c r="A51" s="2"/>
      <c r="B51" s="14" t="s">
        <v>106</v>
      </c>
      <c r="C51" s="6" t="s">
        <v>108</v>
      </c>
      <c r="D51" s="11" t="s">
        <v>138</v>
      </c>
      <c r="E51" s="5">
        <v>600</v>
      </c>
      <c r="F51" s="5">
        <v>303</v>
      </c>
      <c r="G51" s="5">
        <v>303</v>
      </c>
      <c r="H51" s="5">
        <v>90</v>
      </c>
      <c r="I51" s="5"/>
      <c r="J51" s="5"/>
      <c r="K51" s="5"/>
      <c r="L51" s="5">
        <v>1</v>
      </c>
      <c r="M51" s="5"/>
      <c r="N51" s="5">
        <v>1</v>
      </c>
      <c r="O51" s="5"/>
      <c r="P51" s="5"/>
      <c r="Q51" s="5"/>
      <c r="R51" s="15"/>
      <c r="S51" s="5">
        <v>1</v>
      </c>
      <c r="T51" s="5"/>
      <c r="U51" s="5">
        <v>1</v>
      </c>
      <c r="V51" s="5"/>
      <c r="W51" s="5">
        <v>1560</v>
      </c>
      <c r="X51" s="5">
        <v>1</v>
      </c>
      <c r="Y51" s="5" t="s">
        <v>0</v>
      </c>
      <c r="Z51" s="5" t="s">
        <v>0</v>
      </c>
      <c r="AA51" s="5" t="s">
        <v>0</v>
      </c>
      <c r="AB51" s="5">
        <v>90</v>
      </c>
      <c r="AC51" s="5">
        <v>64</v>
      </c>
      <c r="AD51" s="5">
        <v>21684</v>
      </c>
      <c r="AE51" s="5">
        <v>20658</v>
      </c>
      <c r="AF51" s="16">
        <v>52</v>
      </c>
    </row>
    <row r="52" spans="1:32" ht="15.75" customHeight="1">
      <c r="A52" s="2"/>
      <c r="B52" s="14" t="s">
        <v>73</v>
      </c>
      <c r="C52" s="6" t="s">
        <v>74</v>
      </c>
      <c r="D52" s="11" t="s">
        <v>156</v>
      </c>
      <c r="E52" s="5">
        <v>5000</v>
      </c>
      <c r="F52" s="5">
        <v>4065</v>
      </c>
      <c r="G52" s="5">
        <v>2639</v>
      </c>
      <c r="H52" s="5">
        <v>810</v>
      </c>
      <c r="I52" s="5"/>
      <c r="J52" s="5"/>
      <c r="K52" s="5"/>
      <c r="L52" s="5"/>
      <c r="M52" s="5">
        <v>1</v>
      </c>
      <c r="N52" s="5"/>
      <c r="O52" s="5"/>
      <c r="P52" s="5"/>
      <c r="Q52" s="5"/>
      <c r="R52" s="15"/>
      <c r="S52" s="5"/>
      <c r="T52" s="5"/>
      <c r="U52" s="5">
        <v>1</v>
      </c>
      <c r="V52" s="5"/>
      <c r="W52" s="5">
        <v>1560</v>
      </c>
      <c r="X52" s="5">
        <v>1</v>
      </c>
      <c r="Y52" s="5" t="s">
        <v>0</v>
      </c>
      <c r="Z52" s="5" t="s">
        <v>0</v>
      </c>
      <c r="AA52" s="5" t="s">
        <v>0</v>
      </c>
      <c r="AB52" s="5">
        <v>810</v>
      </c>
      <c r="AC52" s="5">
        <v>1099</v>
      </c>
      <c r="AD52" s="5">
        <v>273131</v>
      </c>
      <c r="AE52" s="5">
        <v>256634</v>
      </c>
      <c r="AF52" s="16">
        <v>819</v>
      </c>
    </row>
    <row r="53" spans="1:32" ht="15.75" customHeight="1">
      <c r="A53" s="2"/>
      <c r="B53" s="14" t="s">
        <v>73</v>
      </c>
      <c r="C53" s="6" t="s">
        <v>75</v>
      </c>
      <c r="D53" s="11" t="s">
        <v>157</v>
      </c>
      <c r="E53" s="5">
        <v>173</v>
      </c>
      <c r="F53" s="5">
        <v>137</v>
      </c>
      <c r="G53" s="5">
        <v>137</v>
      </c>
      <c r="H53" s="5">
        <v>50</v>
      </c>
      <c r="I53" s="5"/>
      <c r="J53" s="5"/>
      <c r="K53" s="5">
        <v>1</v>
      </c>
      <c r="L53" s="5"/>
      <c r="M53" s="5"/>
      <c r="N53" s="5">
        <v>1</v>
      </c>
      <c r="O53" s="5"/>
      <c r="P53" s="5"/>
      <c r="Q53" s="5"/>
      <c r="R53" s="15"/>
      <c r="S53" s="5">
        <v>1</v>
      </c>
      <c r="T53" s="5"/>
      <c r="U53" s="5"/>
      <c r="V53" s="5"/>
      <c r="W53" s="5">
        <v>1560</v>
      </c>
      <c r="X53" s="5">
        <v>1</v>
      </c>
      <c r="Y53" s="5" t="s">
        <v>0</v>
      </c>
      <c r="Z53" s="5" t="s">
        <v>0</v>
      </c>
      <c r="AA53" s="5" t="s">
        <v>0</v>
      </c>
      <c r="AB53" s="5">
        <v>50</v>
      </c>
      <c r="AC53" s="5">
        <v>23</v>
      </c>
      <c r="AD53" s="5">
        <v>8104</v>
      </c>
      <c r="AE53" s="5">
        <v>7399</v>
      </c>
      <c r="AF53" s="16">
        <v>35</v>
      </c>
    </row>
    <row r="54" spans="1:32" ht="15.75" customHeight="1">
      <c r="A54" s="2"/>
      <c r="B54" s="14" t="s">
        <v>73</v>
      </c>
      <c r="C54" s="6" t="s">
        <v>76</v>
      </c>
      <c r="D54" s="11" t="s">
        <v>158</v>
      </c>
      <c r="E54" s="5">
        <v>1700</v>
      </c>
      <c r="F54" s="5">
        <v>1379</v>
      </c>
      <c r="G54" s="5">
        <v>1144</v>
      </c>
      <c r="H54" s="5">
        <v>276</v>
      </c>
      <c r="I54" s="5"/>
      <c r="J54" s="5"/>
      <c r="K54" s="5"/>
      <c r="L54" s="5"/>
      <c r="M54" s="5"/>
      <c r="N54" s="5">
        <v>1</v>
      </c>
      <c r="O54" s="5"/>
      <c r="P54" s="5"/>
      <c r="Q54" s="5"/>
      <c r="R54" s="15"/>
      <c r="S54" s="5">
        <v>1</v>
      </c>
      <c r="T54" s="5"/>
      <c r="U54" s="5"/>
      <c r="V54" s="5"/>
      <c r="W54" s="5">
        <v>1560</v>
      </c>
      <c r="X54" s="5">
        <v>1</v>
      </c>
      <c r="Y54" s="5" t="s">
        <v>0</v>
      </c>
      <c r="Z54" s="5" t="s">
        <v>0</v>
      </c>
      <c r="AA54" s="5" t="s">
        <v>0</v>
      </c>
      <c r="AB54" s="5">
        <v>276</v>
      </c>
      <c r="AC54" s="5">
        <v>468</v>
      </c>
      <c r="AD54" s="5">
        <v>71778</v>
      </c>
      <c r="AE54" s="5">
        <v>66947</v>
      </c>
      <c r="AF54" s="16">
        <v>244</v>
      </c>
    </row>
    <row r="55" spans="1:32" ht="15.75" customHeight="1">
      <c r="A55" s="2"/>
      <c r="B55" s="14" t="s">
        <v>73</v>
      </c>
      <c r="C55" s="6" t="s">
        <v>77</v>
      </c>
      <c r="D55" s="11" t="s">
        <v>159</v>
      </c>
      <c r="E55" s="5">
        <v>160</v>
      </c>
      <c r="F55" s="5">
        <v>143</v>
      </c>
      <c r="G55" s="5">
        <v>121</v>
      </c>
      <c r="H55" s="5">
        <v>32</v>
      </c>
      <c r="I55" s="5"/>
      <c r="J55" s="5"/>
      <c r="K55" s="5"/>
      <c r="L55" s="5"/>
      <c r="M55" s="5"/>
      <c r="N55" s="5">
        <v>1</v>
      </c>
      <c r="O55" s="5"/>
      <c r="P55" s="5"/>
      <c r="Q55" s="5"/>
      <c r="R55" s="15"/>
      <c r="S55" s="5">
        <v>1</v>
      </c>
      <c r="T55" s="5"/>
      <c r="U55" s="5"/>
      <c r="V55" s="5"/>
      <c r="W55" s="5">
        <v>1560</v>
      </c>
      <c r="X55" s="5">
        <v>1</v>
      </c>
      <c r="Y55" s="5" t="s">
        <v>0</v>
      </c>
      <c r="Z55" s="5" t="s">
        <v>0</v>
      </c>
      <c r="AA55" s="5" t="s">
        <v>0</v>
      </c>
      <c r="AB55" s="5">
        <v>32</v>
      </c>
      <c r="AC55" s="5">
        <v>23</v>
      </c>
      <c r="AD55" s="5">
        <v>7723</v>
      </c>
      <c r="AE55" s="5">
        <v>7238</v>
      </c>
      <c r="AF55" s="16">
        <v>25</v>
      </c>
    </row>
    <row r="56" spans="1:32" ht="15.75" customHeight="1">
      <c r="A56" s="2"/>
      <c r="B56" s="14" t="s">
        <v>73</v>
      </c>
      <c r="C56" s="6" t="s">
        <v>78</v>
      </c>
      <c r="D56" s="11" t="s">
        <v>159</v>
      </c>
      <c r="E56" s="5">
        <v>180</v>
      </c>
      <c r="F56" s="5">
        <v>132</v>
      </c>
      <c r="G56" s="5">
        <v>132</v>
      </c>
      <c r="H56" s="5">
        <v>36</v>
      </c>
      <c r="I56" s="5"/>
      <c r="J56" s="5"/>
      <c r="K56" s="5"/>
      <c r="L56" s="5"/>
      <c r="M56" s="5"/>
      <c r="N56" s="5">
        <v>1</v>
      </c>
      <c r="O56" s="5"/>
      <c r="P56" s="5"/>
      <c r="Q56" s="5"/>
      <c r="R56" s="15"/>
      <c r="S56" s="5">
        <v>1</v>
      </c>
      <c r="T56" s="5"/>
      <c r="U56" s="5"/>
      <c r="V56" s="5"/>
      <c r="W56" s="5">
        <v>1560</v>
      </c>
      <c r="X56" s="5">
        <v>1</v>
      </c>
      <c r="Y56" s="5" t="s">
        <v>0</v>
      </c>
      <c r="Z56" s="5" t="s">
        <v>0</v>
      </c>
      <c r="AA56" s="5" t="s">
        <v>0</v>
      </c>
      <c r="AB56" s="5">
        <v>36</v>
      </c>
      <c r="AC56" s="5">
        <v>22</v>
      </c>
      <c r="AD56" s="5">
        <v>7340</v>
      </c>
      <c r="AE56" s="5">
        <v>7033</v>
      </c>
      <c r="AF56" s="16">
        <v>16</v>
      </c>
    </row>
    <row r="57" spans="1:32" ht="15.75" customHeight="1">
      <c r="A57" s="2"/>
      <c r="B57" s="14" t="s">
        <v>79</v>
      </c>
      <c r="C57" s="6" t="s">
        <v>80</v>
      </c>
      <c r="D57" s="11" t="s">
        <v>160</v>
      </c>
      <c r="E57" s="5">
        <v>2440</v>
      </c>
      <c r="F57" s="5">
        <v>2219</v>
      </c>
      <c r="G57" s="5">
        <v>2022</v>
      </c>
      <c r="H57" s="5">
        <v>544</v>
      </c>
      <c r="I57" s="5"/>
      <c r="J57" s="5"/>
      <c r="K57" s="5"/>
      <c r="L57" s="5"/>
      <c r="M57" s="5"/>
      <c r="N57" s="5"/>
      <c r="O57" s="5">
        <v>3</v>
      </c>
      <c r="P57" s="5"/>
      <c r="Q57" s="5"/>
      <c r="R57" s="15"/>
      <c r="S57" s="5"/>
      <c r="T57" s="5"/>
      <c r="U57" s="5"/>
      <c r="V57" s="5">
        <v>1</v>
      </c>
      <c r="W57" s="5">
        <v>2200</v>
      </c>
      <c r="X57" s="5">
        <v>1</v>
      </c>
      <c r="Y57" s="5" t="s">
        <v>0</v>
      </c>
      <c r="Z57" s="5" t="s">
        <v>0</v>
      </c>
      <c r="AA57" s="5" t="s">
        <v>0</v>
      </c>
      <c r="AB57" s="5">
        <v>544</v>
      </c>
      <c r="AC57" s="5">
        <v>559</v>
      </c>
      <c r="AD57" s="5">
        <v>158331</v>
      </c>
      <c r="AE57" s="5">
        <v>138745</v>
      </c>
      <c r="AF57" s="16">
        <v>0</v>
      </c>
    </row>
    <row r="58" spans="1:32" ht="15.75" customHeight="1">
      <c r="A58" s="2"/>
      <c r="B58" s="14" t="s">
        <v>81</v>
      </c>
      <c r="C58" s="6" t="s">
        <v>82</v>
      </c>
      <c r="D58" s="11" t="s">
        <v>161</v>
      </c>
      <c r="E58" s="5">
        <v>4620</v>
      </c>
      <c r="F58" s="5">
        <v>4141</v>
      </c>
      <c r="G58" s="5">
        <v>3891</v>
      </c>
      <c r="H58" s="5">
        <v>1800</v>
      </c>
      <c r="I58" s="5"/>
      <c r="J58" s="5"/>
      <c r="K58" s="5"/>
      <c r="L58" s="5"/>
      <c r="M58" s="5"/>
      <c r="N58" s="5"/>
      <c r="O58" s="5"/>
      <c r="P58" s="5">
        <v>1</v>
      </c>
      <c r="Q58" s="5"/>
      <c r="R58" s="15"/>
      <c r="S58" s="5"/>
      <c r="T58" s="5"/>
      <c r="U58" s="5">
        <v>1</v>
      </c>
      <c r="V58" s="5"/>
      <c r="W58" s="5">
        <v>2100</v>
      </c>
      <c r="X58" s="5" t="s">
        <v>0</v>
      </c>
      <c r="Y58" s="5">
        <v>1</v>
      </c>
      <c r="Z58" s="5" t="s">
        <v>0</v>
      </c>
      <c r="AA58" s="5" t="s">
        <v>0</v>
      </c>
      <c r="AB58" s="5">
        <v>1800</v>
      </c>
      <c r="AC58" s="5">
        <v>935</v>
      </c>
      <c r="AD58" s="5">
        <v>252700</v>
      </c>
      <c r="AE58" s="5">
        <v>174898</v>
      </c>
      <c r="AF58" s="16">
        <v>67907</v>
      </c>
    </row>
    <row r="59" spans="1:32" ht="15.75" customHeight="1">
      <c r="A59" s="2"/>
      <c r="B59" s="14" t="s">
        <v>88</v>
      </c>
      <c r="C59" s="6" t="s">
        <v>89</v>
      </c>
      <c r="D59" s="11" t="s">
        <v>162</v>
      </c>
      <c r="E59" s="5">
        <v>3000</v>
      </c>
      <c r="F59" s="5">
        <v>3314</v>
      </c>
      <c r="G59" s="5">
        <v>2191</v>
      </c>
      <c r="H59" s="5">
        <v>750</v>
      </c>
      <c r="I59" s="5"/>
      <c r="J59" s="5"/>
      <c r="K59" s="5"/>
      <c r="L59" s="5"/>
      <c r="M59" s="5"/>
      <c r="N59" s="5"/>
      <c r="O59" s="5"/>
      <c r="P59" s="5">
        <v>1</v>
      </c>
      <c r="Q59" s="5"/>
      <c r="R59" s="15"/>
      <c r="S59" s="5"/>
      <c r="T59" s="5"/>
      <c r="U59" s="5">
        <v>1</v>
      </c>
      <c r="V59" s="5"/>
      <c r="W59" s="5">
        <v>2670</v>
      </c>
      <c r="X59" s="5" t="s">
        <v>0</v>
      </c>
      <c r="Y59" s="5" t="s">
        <v>0</v>
      </c>
      <c r="Z59" s="5">
        <v>1</v>
      </c>
      <c r="AA59" s="5" t="s">
        <v>0</v>
      </c>
      <c r="AB59" s="5">
        <v>750</v>
      </c>
      <c r="AC59" s="5">
        <v>362</v>
      </c>
      <c r="AD59" s="5">
        <v>93505</v>
      </c>
      <c r="AE59" s="5">
        <v>89826</v>
      </c>
      <c r="AF59" s="16">
        <v>2244</v>
      </c>
    </row>
    <row r="60" spans="1:32" ht="15.75" customHeight="1">
      <c r="A60" s="2"/>
      <c r="B60" s="14" t="s">
        <v>45</v>
      </c>
      <c r="C60" s="6" t="s">
        <v>72</v>
      </c>
      <c r="D60" s="11" t="s">
        <v>163</v>
      </c>
      <c r="E60" s="5">
        <v>400</v>
      </c>
      <c r="F60" s="5">
        <v>406</v>
      </c>
      <c r="G60" s="5">
        <v>215</v>
      </c>
      <c r="H60" s="5">
        <v>100</v>
      </c>
      <c r="I60" s="5"/>
      <c r="J60" s="5"/>
      <c r="K60" s="5"/>
      <c r="L60" s="5"/>
      <c r="M60" s="5"/>
      <c r="N60" s="5"/>
      <c r="O60" s="5"/>
      <c r="P60" s="5"/>
      <c r="Q60" s="5">
        <v>1</v>
      </c>
      <c r="R60" s="15" t="s">
        <v>35</v>
      </c>
      <c r="S60" s="5">
        <v>1</v>
      </c>
      <c r="T60" s="5"/>
      <c r="U60" s="5"/>
      <c r="V60" s="5"/>
      <c r="W60" s="5">
        <v>1150</v>
      </c>
      <c r="X60" s="5">
        <v>1</v>
      </c>
      <c r="Y60" s="5" t="s">
        <v>0</v>
      </c>
      <c r="Z60" s="5" t="s">
        <v>0</v>
      </c>
      <c r="AA60" s="5" t="s">
        <v>0</v>
      </c>
      <c r="AB60" s="5">
        <v>100</v>
      </c>
      <c r="AC60" s="5">
        <v>81</v>
      </c>
      <c r="AD60" s="5">
        <v>15740</v>
      </c>
      <c r="AE60" s="5">
        <v>11080</v>
      </c>
      <c r="AF60" s="16">
        <v>0</v>
      </c>
    </row>
    <row r="61" spans="1:32" ht="15.75" customHeight="1">
      <c r="A61" s="2"/>
      <c r="B61" s="23" t="s">
        <v>45</v>
      </c>
      <c r="C61" s="24" t="s">
        <v>126</v>
      </c>
      <c r="D61" s="11" t="s">
        <v>164</v>
      </c>
      <c r="E61" s="26">
        <v>1600</v>
      </c>
      <c r="F61" s="26">
        <v>1230</v>
      </c>
      <c r="G61" s="26">
        <v>1224</v>
      </c>
      <c r="H61" s="26">
        <v>570</v>
      </c>
      <c r="I61" s="26"/>
      <c r="J61" s="26"/>
      <c r="K61" s="26"/>
      <c r="L61" s="26"/>
      <c r="M61" s="26"/>
      <c r="N61" s="26"/>
      <c r="O61" s="26"/>
      <c r="P61" s="26"/>
      <c r="Q61" s="26">
        <v>1</v>
      </c>
      <c r="R61" s="27" t="s">
        <v>35</v>
      </c>
      <c r="S61" s="26">
        <v>1</v>
      </c>
      <c r="T61" s="26"/>
      <c r="U61" s="26"/>
      <c r="V61" s="26"/>
      <c r="W61" s="26">
        <v>1150</v>
      </c>
      <c r="X61" s="26">
        <v>1</v>
      </c>
      <c r="Y61" s="26" t="s">
        <v>0</v>
      </c>
      <c r="Z61" s="26" t="s">
        <v>0</v>
      </c>
      <c r="AA61" s="26" t="s">
        <v>0</v>
      </c>
      <c r="AB61" s="26">
        <v>570</v>
      </c>
      <c r="AC61" s="26">
        <v>726</v>
      </c>
      <c r="AD61" s="26">
        <v>204276</v>
      </c>
      <c r="AE61" s="26">
        <v>132516</v>
      </c>
      <c r="AF61" s="28">
        <v>0</v>
      </c>
    </row>
    <row r="62" spans="1:32" ht="15.75" customHeight="1">
      <c r="A62" s="2"/>
      <c r="B62" s="14" t="s">
        <v>45</v>
      </c>
      <c r="C62" s="6" t="s">
        <v>70</v>
      </c>
      <c r="D62" s="11" t="s">
        <v>165</v>
      </c>
      <c r="E62" s="5">
        <v>200</v>
      </c>
      <c r="F62" s="5">
        <v>133</v>
      </c>
      <c r="G62" s="5">
        <v>131</v>
      </c>
      <c r="H62" s="5">
        <v>48</v>
      </c>
      <c r="I62" s="5"/>
      <c r="J62" s="5"/>
      <c r="K62" s="5"/>
      <c r="L62" s="5">
        <v>1</v>
      </c>
      <c r="M62" s="5"/>
      <c r="N62" s="5"/>
      <c r="O62" s="5"/>
      <c r="P62" s="5"/>
      <c r="Q62" s="5"/>
      <c r="R62" s="15"/>
      <c r="S62" s="5">
        <v>1</v>
      </c>
      <c r="T62" s="5"/>
      <c r="U62" s="5"/>
      <c r="V62" s="5"/>
      <c r="W62" s="5">
        <v>945</v>
      </c>
      <c r="X62" s="5" t="s">
        <v>0</v>
      </c>
      <c r="Y62" s="5" t="s">
        <v>0</v>
      </c>
      <c r="Z62" s="5">
        <v>1</v>
      </c>
      <c r="AA62" s="5" t="s">
        <v>0</v>
      </c>
      <c r="AB62" s="5">
        <v>48</v>
      </c>
      <c r="AC62" s="5">
        <v>44</v>
      </c>
      <c r="AD62" s="5">
        <v>8883</v>
      </c>
      <c r="AE62" s="5">
        <v>8025</v>
      </c>
      <c r="AF62" s="16">
        <v>0</v>
      </c>
    </row>
    <row r="63" spans="1:32" ht="15.75" customHeight="1">
      <c r="A63" s="2"/>
      <c r="B63" s="14" t="s">
        <v>45</v>
      </c>
      <c r="C63" s="6" t="s">
        <v>69</v>
      </c>
      <c r="D63" s="11" t="s">
        <v>42</v>
      </c>
      <c r="E63" s="5">
        <v>800</v>
      </c>
      <c r="F63" s="5">
        <v>578</v>
      </c>
      <c r="G63" s="5">
        <v>572</v>
      </c>
      <c r="H63" s="5">
        <v>275</v>
      </c>
      <c r="I63" s="5"/>
      <c r="J63" s="5"/>
      <c r="K63" s="5"/>
      <c r="L63" s="5">
        <v>1</v>
      </c>
      <c r="M63" s="5"/>
      <c r="N63" s="5"/>
      <c r="O63" s="5">
        <v>1</v>
      </c>
      <c r="P63" s="5"/>
      <c r="Q63" s="5"/>
      <c r="R63" s="15"/>
      <c r="S63" s="5">
        <v>1</v>
      </c>
      <c r="T63" s="5"/>
      <c r="U63" s="5"/>
      <c r="V63" s="5"/>
      <c r="W63" s="5">
        <v>1365</v>
      </c>
      <c r="X63" s="5" t="s">
        <v>0</v>
      </c>
      <c r="Y63" s="5" t="s">
        <v>0</v>
      </c>
      <c r="Z63" s="5">
        <v>1</v>
      </c>
      <c r="AA63" s="5" t="s">
        <v>0</v>
      </c>
      <c r="AB63" s="5">
        <v>275</v>
      </c>
      <c r="AC63" s="5">
        <v>406</v>
      </c>
      <c r="AD63" s="5">
        <v>104424</v>
      </c>
      <c r="AE63" s="5">
        <v>58766</v>
      </c>
      <c r="AF63" s="16">
        <v>0</v>
      </c>
    </row>
    <row r="64" spans="1:32" ht="15.75" customHeight="1">
      <c r="A64" s="2"/>
      <c r="B64" s="14" t="s">
        <v>45</v>
      </c>
      <c r="C64" s="6" t="s">
        <v>71</v>
      </c>
      <c r="D64" s="11" t="s">
        <v>166</v>
      </c>
      <c r="E64" s="5">
        <v>226</v>
      </c>
      <c r="F64" s="5">
        <v>291</v>
      </c>
      <c r="G64" s="5">
        <v>227</v>
      </c>
      <c r="H64" s="5">
        <v>68</v>
      </c>
      <c r="I64" s="5"/>
      <c r="J64" s="5"/>
      <c r="K64" s="5"/>
      <c r="L64" s="5">
        <v>1</v>
      </c>
      <c r="M64" s="5"/>
      <c r="N64" s="5"/>
      <c r="O64" s="5"/>
      <c r="P64" s="5"/>
      <c r="Q64" s="5"/>
      <c r="R64" s="15"/>
      <c r="S64" s="5">
        <v>1</v>
      </c>
      <c r="T64" s="5"/>
      <c r="U64" s="5"/>
      <c r="V64" s="5"/>
      <c r="W64" s="5">
        <v>945</v>
      </c>
      <c r="X64" s="5" t="s">
        <v>0</v>
      </c>
      <c r="Y64" s="5" t="s">
        <v>0</v>
      </c>
      <c r="Z64" s="5">
        <v>1</v>
      </c>
      <c r="AA64" s="5" t="s">
        <v>0</v>
      </c>
      <c r="AB64" s="5">
        <v>68</v>
      </c>
      <c r="AC64" s="5">
        <v>97</v>
      </c>
      <c r="AD64" s="5">
        <v>13888</v>
      </c>
      <c r="AE64" s="5">
        <v>13230</v>
      </c>
      <c r="AF64" s="16">
        <v>0</v>
      </c>
    </row>
    <row r="65" spans="1:32" ht="15.75" customHeight="1">
      <c r="A65" s="2"/>
      <c r="B65" s="14" t="s">
        <v>109</v>
      </c>
      <c r="C65" s="6" t="s">
        <v>110</v>
      </c>
      <c r="D65" s="11" t="s">
        <v>167</v>
      </c>
      <c r="E65" s="5">
        <v>1780</v>
      </c>
      <c r="F65" s="5">
        <v>1414</v>
      </c>
      <c r="G65" s="5">
        <v>1070</v>
      </c>
      <c r="H65" s="5">
        <v>470</v>
      </c>
      <c r="I65" s="5"/>
      <c r="J65" s="5"/>
      <c r="K65" s="5"/>
      <c r="L65" s="5">
        <v>1</v>
      </c>
      <c r="M65" s="5"/>
      <c r="N65" s="5"/>
      <c r="O65" s="5"/>
      <c r="P65" s="5"/>
      <c r="Q65" s="5"/>
      <c r="R65" s="15"/>
      <c r="S65" s="5">
        <v>1</v>
      </c>
      <c r="T65" s="5">
        <v>1</v>
      </c>
      <c r="U65" s="5"/>
      <c r="V65" s="5"/>
      <c r="W65" s="5">
        <v>1417</v>
      </c>
      <c r="X65" s="5">
        <v>1</v>
      </c>
      <c r="Y65" s="5" t="s">
        <v>0</v>
      </c>
      <c r="Z65" s="5" t="s">
        <v>0</v>
      </c>
      <c r="AA65" s="5" t="s">
        <v>0</v>
      </c>
      <c r="AB65" s="5">
        <v>470</v>
      </c>
      <c r="AC65" s="5">
        <v>763</v>
      </c>
      <c r="AD65" s="5">
        <v>195027</v>
      </c>
      <c r="AE65" s="5">
        <v>125525</v>
      </c>
      <c r="AF65" s="16">
        <v>250</v>
      </c>
    </row>
    <row r="66" spans="1:32" ht="15.75" customHeight="1">
      <c r="A66" s="2"/>
      <c r="B66" s="14" t="s">
        <v>83</v>
      </c>
      <c r="C66" s="6" t="s">
        <v>84</v>
      </c>
      <c r="D66" s="11" t="s">
        <v>137</v>
      </c>
      <c r="E66" s="5">
        <v>200</v>
      </c>
      <c r="F66" s="5">
        <v>206</v>
      </c>
      <c r="G66" s="5">
        <v>206</v>
      </c>
      <c r="H66" s="5">
        <v>50</v>
      </c>
      <c r="I66" s="5"/>
      <c r="J66" s="5"/>
      <c r="K66" s="5"/>
      <c r="L66" s="5">
        <v>1</v>
      </c>
      <c r="M66" s="5"/>
      <c r="N66" s="5"/>
      <c r="O66" s="5"/>
      <c r="P66" s="5"/>
      <c r="Q66" s="5"/>
      <c r="R66" s="15"/>
      <c r="S66" s="5">
        <v>1</v>
      </c>
      <c r="T66" s="5"/>
      <c r="U66" s="5"/>
      <c r="V66" s="5"/>
      <c r="W66" s="5">
        <v>1417</v>
      </c>
      <c r="X66" s="5">
        <v>1</v>
      </c>
      <c r="Y66" s="5" t="s">
        <v>0</v>
      </c>
      <c r="Z66" s="5" t="s">
        <v>0</v>
      </c>
      <c r="AA66" s="5" t="s">
        <v>0</v>
      </c>
      <c r="AB66" s="5">
        <v>50</v>
      </c>
      <c r="AC66" s="5">
        <v>89</v>
      </c>
      <c r="AD66" s="5">
        <v>20557</v>
      </c>
      <c r="AE66" s="5">
        <v>15742</v>
      </c>
      <c r="AF66" s="16">
        <v>200</v>
      </c>
    </row>
    <row r="67" spans="1:32" ht="15.75" customHeight="1">
      <c r="A67" s="2"/>
      <c r="B67" s="14" t="s">
        <v>83</v>
      </c>
      <c r="C67" s="6" t="s">
        <v>85</v>
      </c>
      <c r="D67" s="11" t="s">
        <v>168</v>
      </c>
      <c r="E67" s="5">
        <v>150</v>
      </c>
      <c r="F67" s="5">
        <v>116</v>
      </c>
      <c r="G67" s="5">
        <v>116</v>
      </c>
      <c r="H67" s="5">
        <v>61</v>
      </c>
      <c r="I67" s="5"/>
      <c r="J67" s="5"/>
      <c r="K67" s="5"/>
      <c r="L67" s="5">
        <v>1</v>
      </c>
      <c r="M67" s="5"/>
      <c r="N67" s="5"/>
      <c r="O67" s="5"/>
      <c r="P67" s="5"/>
      <c r="Q67" s="5"/>
      <c r="R67" s="15"/>
      <c r="S67" s="5">
        <v>1</v>
      </c>
      <c r="T67" s="5"/>
      <c r="U67" s="5"/>
      <c r="V67" s="5"/>
      <c r="W67" s="5">
        <v>1417</v>
      </c>
      <c r="X67" s="5">
        <v>1</v>
      </c>
      <c r="Y67" s="5" t="s">
        <v>0</v>
      </c>
      <c r="Z67" s="5" t="s">
        <v>0</v>
      </c>
      <c r="AA67" s="5" t="s">
        <v>0</v>
      </c>
      <c r="AB67" s="5">
        <v>61</v>
      </c>
      <c r="AC67" s="5">
        <v>60</v>
      </c>
      <c r="AD67" s="5">
        <v>10462</v>
      </c>
      <c r="AE67" s="5">
        <v>8279</v>
      </c>
      <c r="AF67" s="16">
        <v>655</v>
      </c>
    </row>
    <row r="68" spans="1:32" ht="15.75" customHeight="1">
      <c r="A68" s="2"/>
      <c r="B68" s="14" t="s">
        <v>83</v>
      </c>
      <c r="C68" s="6" t="s">
        <v>86</v>
      </c>
      <c r="D68" s="11" t="s">
        <v>169</v>
      </c>
      <c r="E68" s="5">
        <v>820</v>
      </c>
      <c r="F68" s="5">
        <v>756</v>
      </c>
      <c r="G68" s="5">
        <v>723</v>
      </c>
      <c r="H68" s="5">
        <v>369</v>
      </c>
      <c r="I68" s="5"/>
      <c r="J68" s="5"/>
      <c r="K68" s="5"/>
      <c r="L68" s="5">
        <v>2</v>
      </c>
      <c r="M68" s="5"/>
      <c r="N68" s="5"/>
      <c r="O68" s="5"/>
      <c r="P68" s="5"/>
      <c r="Q68" s="5"/>
      <c r="R68" s="15"/>
      <c r="S68" s="5">
        <v>1</v>
      </c>
      <c r="T68" s="5"/>
      <c r="U68" s="5"/>
      <c r="V68" s="5"/>
      <c r="W68" s="5">
        <v>1417</v>
      </c>
      <c r="X68" s="5">
        <v>1</v>
      </c>
      <c r="Y68" s="5" t="s">
        <v>0</v>
      </c>
      <c r="Z68" s="5" t="s">
        <v>0</v>
      </c>
      <c r="AA68" s="5" t="s">
        <v>0</v>
      </c>
      <c r="AB68" s="5">
        <v>369</v>
      </c>
      <c r="AC68" s="5">
        <v>291</v>
      </c>
      <c r="AD68" s="5">
        <v>47428</v>
      </c>
      <c r="AE68" s="5">
        <v>38568</v>
      </c>
      <c r="AF68" s="16">
        <v>2498</v>
      </c>
    </row>
    <row r="69" spans="1:32" ht="15.75" customHeight="1">
      <c r="A69" s="2"/>
      <c r="B69" s="14" t="s">
        <v>83</v>
      </c>
      <c r="C69" s="6" t="s">
        <v>87</v>
      </c>
      <c r="D69" s="11" t="s">
        <v>170</v>
      </c>
      <c r="E69" s="5">
        <v>620</v>
      </c>
      <c r="F69" s="5">
        <v>499</v>
      </c>
      <c r="G69" s="5">
        <v>483</v>
      </c>
      <c r="H69" s="5">
        <v>280</v>
      </c>
      <c r="I69" s="5"/>
      <c r="J69" s="5"/>
      <c r="K69" s="5"/>
      <c r="L69" s="5">
        <v>1</v>
      </c>
      <c r="M69" s="5"/>
      <c r="N69" s="5"/>
      <c r="O69" s="5"/>
      <c r="P69" s="5"/>
      <c r="Q69" s="5"/>
      <c r="R69" s="15"/>
      <c r="S69" s="5">
        <v>1</v>
      </c>
      <c r="T69" s="5"/>
      <c r="U69" s="5"/>
      <c r="V69" s="5"/>
      <c r="W69" s="5">
        <v>1417</v>
      </c>
      <c r="X69" s="5">
        <v>1</v>
      </c>
      <c r="Y69" s="5" t="s">
        <v>0</v>
      </c>
      <c r="Z69" s="5" t="s">
        <v>0</v>
      </c>
      <c r="AA69" s="5" t="s">
        <v>0</v>
      </c>
      <c r="AB69" s="5">
        <v>280</v>
      </c>
      <c r="AC69" s="5">
        <v>316</v>
      </c>
      <c r="AD69" s="5">
        <v>30929</v>
      </c>
      <c r="AE69" s="5">
        <v>21385</v>
      </c>
      <c r="AF69" s="16">
        <v>5693</v>
      </c>
    </row>
    <row r="70" spans="1:32" ht="15.75" customHeight="1">
      <c r="A70" s="2"/>
      <c r="B70" s="34"/>
      <c r="C70" s="35"/>
      <c r="D70" s="36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8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42"/>
      <c r="AF70" s="39"/>
    </row>
    <row r="71" spans="1:32" ht="15.75" customHeight="1" thickBot="1">
      <c r="A71" s="2"/>
      <c r="B71" s="17" t="s">
        <v>38</v>
      </c>
      <c r="C71" s="18">
        <f>COUNTA(C35:C44)+COUNTA(C49:C70)</f>
        <v>31</v>
      </c>
      <c r="D71" s="19"/>
      <c r="E71" s="20">
        <f aca="true" t="shared" si="2" ref="E71:Q71">SUM(E49:E70)+SUM(E35:E44)</f>
        <v>33292</v>
      </c>
      <c r="F71" s="20">
        <f t="shared" si="2"/>
        <v>28867</v>
      </c>
      <c r="G71" s="20">
        <f t="shared" si="2"/>
        <v>23808</v>
      </c>
      <c r="H71" s="20">
        <f t="shared" si="2"/>
        <v>10001</v>
      </c>
      <c r="I71" s="20">
        <f t="shared" si="2"/>
        <v>0</v>
      </c>
      <c r="J71" s="20">
        <f t="shared" si="2"/>
        <v>0</v>
      </c>
      <c r="K71" s="20">
        <f t="shared" si="2"/>
        <v>1</v>
      </c>
      <c r="L71" s="20">
        <f t="shared" si="2"/>
        <v>20</v>
      </c>
      <c r="M71" s="20">
        <f t="shared" si="2"/>
        <v>2</v>
      </c>
      <c r="N71" s="20">
        <f t="shared" si="2"/>
        <v>7</v>
      </c>
      <c r="O71" s="20">
        <f t="shared" si="2"/>
        <v>10</v>
      </c>
      <c r="P71" s="20">
        <f t="shared" si="2"/>
        <v>3</v>
      </c>
      <c r="Q71" s="20">
        <f t="shared" si="2"/>
        <v>4</v>
      </c>
      <c r="R71" s="21"/>
      <c r="S71" s="20">
        <f aca="true" t="shared" si="3" ref="S71:AF71">SUM(S49:S70)+SUM(S35:S44)</f>
        <v>24</v>
      </c>
      <c r="T71" s="20">
        <f t="shared" si="3"/>
        <v>1</v>
      </c>
      <c r="U71" s="20">
        <f t="shared" si="3"/>
        <v>13</v>
      </c>
      <c r="V71" s="20">
        <f t="shared" si="3"/>
        <v>1</v>
      </c>
      <c r="W71" s="20">
        <f>INT((SUM(W49:W70)+SUM(W35:W44))/C71)</f>
        <v>1423</v>
      </c>
      <c r="X71" s="20">
        <f t="shared" si="3"/>
        <v>17</v>
      </c>
      <c r="Y71" s="20">
        <f t="shared" si="3"/>
        <v>4</v>
      </c>
      <c r="Z71" s="20">
        <f t="shared" si="3"/>
        <v>4</v>
      </c>
      <c r="AA71" s="20">
        <f t="shared" si="3"/>
        <v>6</v>
      </c>
      <c r="AB71" s="20">
        <f t="shared" si="3"/>
        <v>10007</v>
      </c>
      <c r="AC71" s="20">
        <f t="shared" si="3"/>
        <v>8694</v>
      </c>
      <c r="AD71" s="20">
        <f t="shared" si="3"/>
        <v>2103026</v>
      </c>
      <c r="AE71" s="20">
        <f t="shared" si="3"/>
        <v>1662934</v>
      </c>
      <c r="AF71" s="22">
        <f t="shared" si="3"/>
        <v>123603</v>
      </c>
    </row>
    <row r="72" spans="1:32" ht="24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6.5" customHeight="1" thickBot="1">
      <c r="A73" s="2"/>
      <c r="B73" s="2" t="s">
        <v>46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6.5" customHeight="1">
      <c r="A74" s="2"/>
      <c r="B74" s="65" t="s">
        <v>10</v>
      </c>
      <c r="C74" s="62"/>
      <c r="D74" s="66" t="s">
        <v>132</v>
      </c>
      <c r="E74" s="61" t="s">
        <v>3</v>
      </c>
      <c r="F74" s="61" t="s">
        <v>4</v>
      </c>
      <c r="G74" s="61" t="s">
        <v>5</v>
      </c>
      <c r="H74" s="61" t="s">
        <v>96</v>
      </c>
      <c r="I74" s="61" t="s">
        <v>11</v>
      </c>
      <c r="J74" s="62"/>
      <c r="K74" s="62"/>
      <c r="L74" s="62"/>
      <c r="M74" s="62"/>
      <c r="N74" s="62"/>
      <c r="O74" s="62"/>
      <c r="P74" s="62"/>
      <c r="Q74" s="62"/>
      <c r="R74" s="62"/>
      <c r="S74" s="61" t="s">
        <v>12</v>
      </c>
      <c r="T74" s="62"/>
      <c r="U74" s="62"/>
      <c r="V74" s="62"/>
      <c r="W74" s="61" t="s">
        <v>13</v>
      </c>
      <c r="X74" s="62" t="s">
        <v>14</v>
      </c>
      <c r="Y74" s="62"/>
      <c r="Z74" s="62"/>
      <c r="AA74" s="62"/>
      <c r="AB74" s="61" t="s">
        <v>15</v>
      </c>
      <c r="AC74" s="61" t="s">
        <v>16</v>
      </c>
      <c r="AD74" s="61" t="s">
        <v>17</v>
      </c>
      <c r="AE74" s="62" t="s">
        <v>18</v>
      </c>
      <c r="AF74" s="64"/>
    </row>
    <row r="75" spans="1:32" ht="22.5">
      <c r="A75" s="2"/>
      <c r="B75" s="12" t="s">
        <v>48</v>
      </c>
      <c r="C75" s="7" t="s">
        <v>19</v>
      </c>
      <c r="D75" s="60"/>
      <c r="E75" s="63"/>
      <c r="F75" s="63"/>
      <c r="G75" s="63"/>
      <c r="H75" s="63"/>
      <c r="I75" s="8" t="s">
        <v>20</v>
      </c>
      <c r="J75" s="8" t="s">
        <v>21</v>
      </c>
      <c r="K75" s="8" t="s">
        <v>22</v>
      </c>
      <c r="L75" s="8" t="s">
        <v>23</v>
      </c>
      <c r="M75" s="8" t="s">
        <v>24</v>
      </c>
      <c r="N75" s="8" t="s">
        <v>25</v>
      </c>
      <c r="O75" s="8" t="s">
        <v>26</v>
      </c>
      <c r="P75" s="8" t="s">
        <v>2</v>
      </c>
      <c r="Q75" s="63" t="s">
        <v>27</v>
      </c>
      <c r="R75" s="63"/>
      <c r="S75" s="8" t="s">
        <v>6</v>
      </c>
      <c r="T75" s="8" t="s">
        <v>7</v>
      </c>
      <c r="U75" s="8" t="s">
        <v>97</v>
      </c>
      <c r="V75" s="8" t="s">
        <v>98</v>
      </c>
      <c r="W75" s="63"/>
      <c r="X75" s="8" t="s">
        <v>28</v>
      </c>
      <c r="Y75" s="8" t="s">
        <v>29</v>
      </c>
      <c r="Z75" s="8" t="s">
        <v>30</v>
      </c>
      <c r="AA75" s="8" t="s">
        <v>31</v>
      </c>
      <c r="AB75" s="63"/>
      <c r="AC75" s="63"/>
      <c r="AD75" s="63"/>
      <c r="AE75" s="8" t="s">
        <v>32</v>
      </c>
      <c r="AF75" s="13" t="s">
        <v>49</v>
      </c>
    </row>
    <row r="76" spans="1:32" ht="15.75" customHeight="1">
      <c r="A76" s="2"/>
      <c r="B76" s="14" t="s">
        <v>127</v>
      </c>
      <c r="C76" s="6" t="s">
        <v>128</v>
      </c>
      <c r="D76" s="11" t="s">
        <v>171</v>
      </c>
      <c r="E76" s="5">
        <v>890</v>
      </c>
      <c r="F76" s="5"/>
      <c r="G76" s="5"/>
      <c r="H76" s="5">
        <v>290</v>
      </c>
      <c r="I76" s="5"/>
      <c r="J76" s="5"/>
      <c r="K76" s="5"/>
      <c r="L76" s="5"/>
      <c r="M76" s="5"/>
      <c r="N76" s="5"/>
      <c r="O76" s="5">
        <v>1</v>
      </c>
      <c r="P76" s="5"/>
      <c r="Q76" s="5"/>
      <c r="R76" s="15"/>
      <c r="S76" s="5"/>
      <c r="T76" s="5"/>
      <c r="U76" s="5"/>
      <c r="V76" s="5"/>
      <c r="W76" s="5"/>
      <c r="X76" s="5"/>
      <c r="Y76" s="5" t="s">
        <v>0</v>
      </c>
      <c r="Z76" s="5" t="s">
        <v>0</v>
      </c>
      <c r="AA76" s="5" t="s">
        <v>0</v>
      </c>
      <c r="AB76" s="5"/>
      <c r="AC76" s="5"/>
      <c r="AD76" s="5"/>
      <c r="AE76" s="5"/>
      <c r="AF76" s="16"/>
    </row>
    <row r="77" spans="1:32" ht="15.75" customHeight="1">
      <c r="A77" s="2"/>
      <c r="B77" s="14" t="s">
        <v>129</v>
      </c>
      <c r="C77" s="6" t="s">
        <v>130</v>
      </c>
      <c r="D77" s="11" t="s">
        <v>172</v>
      </c>
      <c r="E77" s="5">
        <v>4350</v>
      </c>
      <c r="F77" s="5">
        <v>4197</v>
      </c>
      <c r="G77" s="5">
        <v>1124</v>
      </c>
      <c r="H77" s="5">
        <v>1395</v>
      </c>
      <c r="I77" s="5"/>
      <c r="J77" s="5">
        <v>1</v>
      </c>
      <c r="K77" s="5"/>
      <c r="L77" s="5"/>
      <c r="M77" s="5"/>
      <c r="N77" s="5"/>
      <c r="O77" s="5"/>
      <c r="P77" s="5"/>
      <c r="Q77" s="5"/>
      <c r="R77" s="15"/>
      <c r="S77" s="5"/>
      <c r="T77" s="5">
        <v>1</v>
      </c>
      <c r="U77" s="5"/>
      <c r="V77" s="5"/>
      <c r="W77" s="5">
        <v>2310</v>
      </c>
      <c r="X77" s="5" t="s">
        <v>0</v>
      </c>
      <c r="Y77" s="5">
        <v>1</v>
      </c>
      <c r="Z77" s="5" t="s">
        <v>0</v>
      </c>
      <c r="AA77" s="5" t="s">
        <v>0</v>
      </c>
      <c r="AB77" s="5">
        <v>1500</v>
      </c>
      <c r="AC77" s="5">
        <v>433</v>
      </c>
      <c r="AD77" s="5">
        <v>102269</v>
      </c>
      <c r="AE77" s="5">
        <v>75788</v>
      </c>
      <c r="AF77" s="16">
        <v>26481</v>
      </c>
    </row>
    <row r="78" spans="1:32" ht="15.75" customHeight="1">
      <c r="A78" s="2"/>
      <c r="B78" s="14" t="s">
        <v>90</v>
      </c>
      <c r="C78" s="6" t="s">
        <v>91</v>
      </c>
      <c r="D78" s="11" t="s">
        <v>173</v>
      </c>
      <c r="E78" s="5">
        <v>700</v>
      </c>
      <c r="F78" s="5">
        <v>712</v>
      </c>
      <c r="G78" s="5">
        <v>499</v>
      </c>
      <c r="H78" s="5">
        <v>140</v>
      </c>
      <c r="I78" s="5"/>
      <c r="J78" s="5"/>
      <c r="K78" s="5"/>
      <c r="L78" s="5"/>
      <c r="M78" s="5"/>
      <c r="N78" s="5">
        <v>1</v>
      </c>
      <c r="O78" s="5"/>
      <c r="P78" s="5"/>
      <c r="Q78" s="5"/>
      <c r="R78" s="15"/>
      <c r="S78" s="5"/>
      <c r="T78" s="5"/>
      <c r="U78" s="5">
        <v>1</v>
      </c>
      <c r="V78" s="5"/>
      <c r="W78" s="5">
        <v>1228</v>
      </c>
      <c r="X78" s="5">
        <v>1</v>
      </c>
      <c r="Y78" s="5" t="s">
        <v>0</v>
      </c>
      <c r="Z78" s="5" t="s">
        <v>0</v>
      </c>
      <c r="AA78" s="5" t="s">
        <v>0</v>
      </c>
      <c r="AB78" s="5">
        <v>140</v>
      </c>
      <c r="AC78" s="5">
        <v>140</v>
      </c>
      <c r="AD78" s="5">
        <v>46964</v>
      </c>
      <c r="AE78" s="5">
        <v>42126</v>
      </c>
      <c r="AF78" s="16">
        <v>0</v>
      </c>
    </row>
    <row r="79" spans="1:32" ht="15.75" customHeight="1">
      <c r="A79" s="2"/>
      <c r="B79" s="14" t="s">
        <v>90</v>
      </c>
      <c r="C79" s="6" t="s">
        <v>92</v>
      </c>
      <c r="D79" s="11" t="s">
        <v>174</v>
      </c>
      <c r="E79" s="5">
        <v>370</v>
      </c>
      <c r="F79" s="5">
        <v>205</v>
      </c>
      <c r="G79" s="5">
        <v>200</v>
      </c>
      <c r="H79" s="5">
        <v>240</v>
      </c>
      <c r="I79" s="5"/>
      <c r="J79" s="5"/>
      <c r="K79" s="5"/>
      <c r="L79" s="5"/>
      <c r="M79" s="5"/>
      <c r="N79" s="5"/>
      <c r="O79" s="5"/>
      <c r="P79" s="5"/>
      <c r="Q79" s="5">
        <v>1</v>
      </c>
      <c r="R79" s="15" t="s">
        <v>35</v>
      </c>
      <c r="S79" s="5">
        <v>1</v>
      </c>
      <c r="T79" s="5"/>
      <c r="U79" s="5"/>
      <c r="V79" s="5"/>
      <c r="W79" s="5">
        <v>2939</v>
      </c>
      <c r="X79" s="5">
        <v>1</v>
      </c>
      <c r="Y79" s="5" t="s">
        <v>0</v>
      </c>
      <c r="Z79" s="5"/>
      <c r="AA79" s="5" t="s">
        <v>0</v>
      </c>
      <c r="AB79" s="5">
        <v>240</v>
      </c>
      <c r="AC79" s="5">
        <v>240</v>
      </c>
      <c r="AD79" s="5">
        <v>43273</v>
      </c>
      <c r="AE79" s="5">
        <v>37431</v>
      </c>
      <c r="AF79" s="16">
        <v>0</v>
      </c>
    </row>
    <row r="80" spans="1:32" ht="15.75" customHeight="1">
      <c r="A80" s="2"/>
      <c r="B80" s="14" t="s">
        <v>111</v>
      </c>
      <c r="C80" s="6" t="s">
        <v>112</v>
      </c>
      <c r="D80" s="11" t="s">
        <v>175</v>
      </c>
      <c r="E80" s="5">
        <v>700</v>
      </c>
      <c r="F80" s="5">
        <v>529</v>
      </c>
      <c r="G80" s="5">
        <v>493</v>
      </c>
      <c r="H80" s="5">
        <v>140</v>
      </c>
      <c r="I80" s="5"/>
      <c r="J80" s="5"/>
      <c r="K80" s="5"/>
      <c r="L80" s="5"/>
      <c r="M80" s="5"/>
      <c r="N80" s="5">
        <v>1</v>
      </c>
      <c r="O80" s="5"/>
      <c r="P80" s="5"/>
      <c r="Q80" s="5"/>
      <c r="R80" s="15"/>
      <c r="S80" s="5"/>
      <c r="T80" s="5"/>
      <c r="U80" s="5">
        <v>1</v>
      </c>
      <c r="V80" s="5"/>
      <c r="W80" s="5">
        <v>2939</v>
      </c>
      <c r="X80" s="5">
        <v>1</v>
      </c>
      <c r="Y80" s="5" t="s">
        <v>0</v>
      </c>
      <c r="Z80" s="5" t="s">
        <v>0</v>
      </c>
      <c r="AA80" s="5" t="s">
        <v>0</v>
      </c>
      <c r="AB80" s="5">
        <v>140</v>
      </c>
      <c r="AC80" s="5">
        <v>140</v>
      </c>
      <c r="AD80" s="5">
        <v>40481</v>
      </c>
      <c r="AE80" s="5">
        <v>35907</v>
      </c>
      <c r="AF80" s="16">
        <v>0</v>
      </c>
    </row>
    <row r="81" spans="1:32" ht="15.75" customHeight="1">
      <c r="A81" s="2"/>
      <c r="B81" s="14" t="s">
        <v>90</v>
      </c>
      <c r="C81" s="6" t="s">
        <v>93</v>
      </c>
      <c r="D81" s="11" t="s">
        <v>175</v>
      </c>
      <c r="E81" s="5">
        <v>670</v>
      </c>
      <c r="F81" s="5">
        <v>603</v>
      </c>
      <c r="G81" s="5">
        <v>464</v>
      </c>
      <c r="H81" s="5">
        <v>200</v>
      </c>
      <c r="I81" s="5"/>
      <c r="J81" s="5"/>
      <c r="K81" s="5"/>
      <c r="L81" s="5"/>
      <c r="M81" s="5"/>
      <c r="N81" s="5">
        <v>1</v>
      </c>
      <c r="O81" s="5"/>
      <c r="P81" s="5"/>
      <c r="Q81" s="5"/>
      <c r="R81" s="15"/>
      <c r="S81" s="5"/>
      <c r="T81" s="5"/>
      <c r="U81" s="5">
        <v>1</v>
      </c>
      <c r="V81" s="5"/>
      <c r="W81" s="5">
        <v>2939</v>
      </c>
      <c r="X81" s="5">
        <v>1</v>
      </c>
      <c r="Y81" s="5" t="s">
        <v>0</v>
      </c>
      <c r="Z81" s="5" t="s">
        <v>0</v>
      </c>
      <c r="AA81" s="5" t="s">
        <v>0</v>
      </c>
      <c r="AB81" s="5">
        <v>200</v>
      </c>
      <c r="AC81" s="5">
        <v>200</v>
      </c>
      <c r="AD81" s="5">
        <v>35151</v>
      </c>
      <c r="AE81" s="5">
        <v>32831</v>
      </c>
      <c r="AF81" s="16">
        <v>0</v>
      </c>
    </row>
    <row r="82" spans="1:32" ht="15.75" customHeight="1">
      <c r="A82" s="2"/>
      <c r="B82" s="14" t="s">
        <v>94</v>
      </c>
      <c r="C82" s="6" t="s">
        <v>95</v>
      </c>
      <c r="D82" s="11" t="s">
        <v>176</v>
      </c>
      <c r="E82" s="5">
        <v>3300</v>
      </c>
      <c r="F82" s="5">
        <v>3395</v>
      </c>
      <c r="G82" s="5">
        <v>2859</v>
      </c>
      <c r="H82" s="5">
        <v>1500</v>
      </c>
      <c r="I82" s="5"/>
      <c r="J82" s="5"/>
      <c r="K82" s="5"/>
      <c r="L82" s="5"/>
      <c r="M82" s="5">
        <v>1</v>
      </c>
      <c r="N82" s="5">
        <v>1</v>
      </c>
      <c r="O82" s="5"/>
      <c r="P82" s="5"/>
      <c r="Q82" s="5"/>
      <c r="R82" s="15"/>
      <c r="S82" s="5">
        <v>2</v>
      </c>
      <c r="T82" s="5"/>
      <c r="U82" s="5"/>
      <c r="V82" s="5"/>
      <c r="W82" s="5">
        <v>1640</v>
      </c>
      <c r="X82" s="5">
        <v>1</v>
      </c>
      <c r="Y82" s="5"/>
      <c r="Z82" s="5"/>
      <c r="AA82" s="5"/>
      <c r="AB82" s="5">
        <v>1500</v>
      </c>
      <c r="AC82" s="5">
        <v>1512</v>
      </c>
      <c r="AD82" s="5">
        <v>419838</v>
      </c>
      <c r="AE82" s="5">
        <v>203197</v>
      </c>
      <c r="AF82" s="16">
        <v>50201</v>
      </c>
    </row>
    <row r="83" spans="1:32" ht="15.75" customHeight="1">
      <c r="A83" s="2"/>
      <c r="B83" s="29"/>
      <c r="C83" s="3"/>
      <c r="D83" s="3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30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31"/>
      <c r="AF83" s="9"/>
    </row>
    <row r="84" spans="1:32" ht="15.75" customHeight="1">
      <c r="A84" s="2"/>
      <c r="B84" s="40" t="s">
        <v>38</v>
      </c>
      <c r="C84" s="50">
        <f>COUNTA(C76:C83)</f>
        <v>7</v>
      </c>
      <c r="D84" s="51"/>
      <c r="E84" s="10">
        <f>SUM(E76:E83)</f>
        <v>10980</v>
      </c>
      <c r="F84" s="10">
        <f aca="true" t="shared" si="4" ref="F84:AF84">SUM(F76:F83)</f>
        <v>9641</v>
      </c>
      <c r="G84" s="10">
        <f t="shared" si="4"/>
        <v>5639</v>
      </c>
      <c r="H84" s="10">
        <f t="shared" si="4"/>
        <v>3905</v>
      </c>
      <c r="I84" s="10">
        <f t="shared" si="4"/>
        <v>0</v>
      </c>
      <c r="J84" s="10">
        <f t="shared" si="4"/>
        <v>1</v>
      </c>
      <c r="K84" s="10">
        <f t="shared" si="4"/>
        <v>0</v>
      </c>
      <c r="L84" s="10">
        <f t="shared" si="4"/>
        <v>0</v>
      </c>
      <c r="M84" s="10">
        <f t="shared" si="4"/>
        <v>1</v>
      </c>
      <c r="N84" s="10">
        <f t="shared" si="4"/>
        <v>4</v>
      </c>
      <c r="O84" s="10">
        <f t="shared" si="4"/>
        <v>1</v>
      </c>
      <c r="P84" s="10">
        <f t="shared" si="4"/>
        <v>0</v>
      </c>
      <c r="Q84" s="10">
        <f t="shared" si="4"/>
        <v>1</v>
      </c>
      <c r="R84" s="52">
        <f t="shared" si="4"/>
        <v>0</v>
      </c>
      <c r="S84" s="10">
        <f t="shared" si="4"/>
        <v>3</v>
      </c>
      <c r="T84" s="10">
        <f t="shared" si="4"/>
        <v>1</v>
      </c>
      <c r="U84" s="10">
        <f t="shared" si="4"/>
        <v>3</v>
      </c>
      <c r="V84" s="10">
        <f t="shared" si="4"/>
        <v>0</v>
      </c>
      <c r="W84" s="10">
        <f>INT(SUM(W76:W83)/6)</f>
        <v>2332</v>
      </c>
      <c r="X84" s="10">
        <f t="shared" si="4"/>
        <v>5</v>
      </c>
      <c r="Y84" s="10">
        <f t="shared" si="4"/>
        <v>1</v>
      </c>
      <c r="Z84" s="10">
        <f t="shared" si="4"/>
        <v>0</v>
      </c>
      <c r="AA84" s="10">
        <f t="shared" si="4"/>
        <v>0</v>
      </c>
      <c r="AB84" s="10">
        <f t="shared" si="4"/>
        <v>3720</v>
      </c>
      <c r="AC84" s="10">
        <f t="shared" si="4"/>
        <v>2665</v>
      </c>
      <c r="AD84" s="10">
        <f t="shared" si="4"/>
        <v>687976</v>
      </c>
      <c r="AE84" s="41">
        <f t="shared" si="4"/>
        <v>427280</v>
      </c>
      <c r="AF84" s="53">
        <f t="shared" si="4"/>
        <v>76682</v>
      </c>
    </row>
    <row r="85" spans="1:32" ht="15.75" customHeight="1">
      <c r="A85" s="2"/>
      <c r="B85" s="14"/>
      <c r="C85" s="32"/>
      <c r="D85" s="33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30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5"/>
      <c r="AF85" s="9"/>
    </row>
    <row r="86" spans="1:32" ht="25.5" customHeight="1" thickBot="1">
      <c r="A86" s="2"/>
      <c r="B86" s="54" t="s">
        <v>47</v>
      </c>
      <c r="C86" s="55">
        <f>C16+C30+C71+C84</f>
        <v>55</v>
      </c>
      <c r="D86" s="56"/>
      <c r="E86" s="57">
        <f aca="true" t="shared" si="5" ref="E86:Q86">E16+E30+E71+E84</f>
        <v>73847</v>
      </c>
      <c r="F86" s="57">
        <f t="shared" si="5"/>
        <v>64038</v>
      </c>
      <c r="G86" s="57">
        <f t="shared" si="5"/>
        <v>47083</v>
      </c>
      <c r="H86" s="57">
        <f t="shared" si="5"/>
        <v>23692</v>
      </c>
      <c r="I86" s="57">
        <f t="shared" si="5"/>
        <v>1</v>
      </c>
      <c r="J86" s="57">
        <f t="shared" si="5"/>
        <v>1</v>
      </c>
      <c r="K86" s="57">
        <f t="shared" si="5"/>
        <v>5</v>
      </c>
      <c r="L86" s="57">
        <f t="shared" si="5"/>
        <v>23</v>
      </c>
      <c r="M86" s="57">
        <f t="shared" si="5"/>
        <v>3</v>
      </c>
      <c r="N86" s="57">
        <f t="shared" si="5"/>
        <v>21</v>
      </c>
      <c r="O86" s="57">
        <f t="shared" si="5"/>
        <v>23</v>
      </c>
      <c r="P86" s="57">
        <f t="shared" si="5"/>
        <v>8</v>
      </c>
      <c r="Q86" s="57">
        <f t="shared" si="5"/>
        <v>8</v>
      </c>
      <c r="R86" s="58"/>
      <c r="S86" s="57">
        <f aca="true" t="shared" si="6" ref="S86:AF86">S16+S30+S71+S84</f>
        <v>32</v>
      </c>
      <c r="T86" s="57">
        <f t="shared" si="6"/>
        <v>7</v>
      </c>
      <c r="U86" s="57">
        <f t="shared" si="6"/>
        <v>31</v>
      </c>
      <c r="V86" s="57">
        <f t="shared" si="6"/>
        <v>4</v>
      </c>
      <c r="W86" s="57">
        <f>INT((W16+W30+W71+W84)/4)</f>
        <v>1745</v>
      </c>
      <c r="X86" s="57">
        <f t="shared" si="6"/>
        <v>31</v>
      </c>
      <c r="Y86" s="57">
        <f t="shared" si="6"/>
        <v>6</v>
      </c>
      <c r="Z86" s="57">
        <f t="shared" si="6"/>
        <v>7</v>
      </c>
      <c r="AA86" s="57">
        <f t="shared" si="6"/>
        <v>8</v>
      </c>
      <c r="AB86" s="57">
        <f t="shared" si="6"/>
        <v>21661</v>
      </c>
      <c r="AC86" s="57">
        <f t="shared" si="6"/>
        <v>17311</v>
      </c>
      <c r="AD86" s="57">
        <f t="shared" si="6"/>
        <v>4252332</v>
      </c>
      <c r="AE86" s="57">
        <f t="shared" si="6"/>
        <v>3431884</v>
      </c>
      <c r="AF86" s="59">
        <f t="shared" si="6"/>
        <v>213472</v>
      </c>
    </row>
  </sheetData>
  <mergeCells count="75">
    <mergeCell ref="AD74:AD75"/>
    <mergeCell ref="AE74:AF74"/>
    <mergeCell ref="W74:W75"/>
    <mergeCell ref="X74:AA74"/>
    <mergeCell ref="AB74:AB75"/>
    <mergeCell ref="AC74:AC75"/>
    <mergeCell ref="G74:G75"/>
    <mergeCell ref="H74:H75"/>
    <mergeCell ref="I74:R74"/>
    <mergeCell ref="S74:V74"/>
    <mergeCell ref="Q75:R75"/>
    <mergeCell ref="B74:C74"/>
    <mergeCell ref="D74:D75"/>
    <mergeCell ref="E74:E75"/>
    <mergeCell ref="F74:F75"/>
    <mergeCell ref="AD33:AD34"/>
    <mergeCell ref="AE33:AF33"/>
    <mergeCell ref="S33:V33"/>
    <mergeCell ref="W33:W34"/>
    <mergeCell ref="X33:AA33"/>
    <mergeCell ref="AB33:AB34"/>
    <mergeCell ref="AE19:AF19"/>
    <mergeCell ref="G33:G34"/>
    <mergeCell ref="H33:H34"/>
    <mergeCell ref="I33:R33"/>
    <mergeCell ref="W19:W20"/>
    <mergeCell ref="X19:AA19"/>
    <mergeCell ref="AB19:AB20"/>
    <mergeCell ref="AC19:AC20"/>
    <mergeCell ref="I19:R19"/>
    <mergeCell ref="Q34:R34"/>
    <mergeCell ref="B33:C33"/>
    <mergeCell ref="D33:D34"/>
    <mergeCell ref="E33:E34"/>
    <mergeCell ref="F33:F34"/>
    <mergeCell ref="B19:C19"/>
    <mergeCell ref="D19:D20"/>
    <mergeCell ref="E19:E20"/>
    <mergeCell ref="F19:F20"/>
    <mergeCell ref="D4:D5"/>
    <mergeCell ref="S4:V4"/>
    <mergeCell ref="B4:C4"/>
    <mergeCell ref="E4:E5"/>
    <mergeCell ref="F4:F5"/>
    <mergeCell ref="G4:G5"/>
    <mergeCell ref="H4:H5"/>
    <mergeCell ref="Q5:R5"/>
    <mergeCell ref="I4:R4"/>
    <mergeCell ref="AE4:AF4"/>
    <mergeCell ref="W4:W5"/>
    <mergeCell ref="X4:AA4"/>
    <mergeCell ref="AB4:AB5"/>
    <mergeCell ref="AC4:AC5"/>
    <mergeCell ref="G47:G48"/>
    <mergeCell ref="H47:H48"/>
    <mergeCell ref="I47:R47"/>
    <mergeCell ref="AD4:AD5"/>
    <mergeCell ref="S19:V19"/>
    <mergeCell ref="Q20:R20"/>
    <mergeCell ref="G19:G20"/>
    <mergeCell ref="H19:H20"/>
    <mergeCell ref="AD19:AD20"/>
    <mergeCell ref="AC33:AC34"/>
    <mergeCell ref="B47:C47"/>
    <mergeCell ref="D47:D48"/>
    <mergeCell ref="E47:E48"/>
    <mergeCell ref="F47:F48"/>
    <mergeCell ref="AC47:AC48"/>
    <mergeCell ref="AD47:AD48"/>
    <mergeCell ref="AE47:AF47"/>
    <mergeCell ref="Q48:R48"/>
    <mergeCell ref="S47:V47"/>
    <mergeCell ref="W47:W48"/>
    <mergeCell ref="X47:AA47"/>
    <mergeCell ref="AB47:AB48"/>
  </mergeCells>
  <printOptions horizontalCentered="1"/>
  <pageMargins left="0.3937007874015748" right="0.3937007874015748" top="0.984251968503937" bottom="0.3937007874015748" header="0.5118110236220472" footer="0.5118110236220472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2007-01-25T01:47:56Z</cp:lastPrinted>
  <dcterms:created xsi:type="dcterms:W3CDTF">2004-12-15T05:55:54Z</dcterms:created>
  <dcterms:modified xsi:type="dcterms:W3CDTF">2007-03-19T06:43:35Z</dcterms:modified>
  <cp:category/>
  <cp:version/>
  <cp:contentType/>
  <cp:contentStatus/>
</cp:coreProperties>
</file>