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555" windowWidth="10380" windowHeight="7335" tabRatio="499" activeTab="0"/>
  </bookViews>
  <sheets>
    <sheet name="簡易水道の現況" sheetId="1" r:id="rId1"/>
  </sheets>
  <definedNames>
    <definedName name="_xlnm.Print_Area" localSheetId="0">'簡易水道の現況'!$B$1:$AF$87</definedName>
    <definedName name="_xlnm.Print_Titles" localSheetId="0">'簡易水道の現況'!$B:$C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<sst xmlns="http://schemas.openxmlformats.org/spreadsheetml/2006/main" count="530" uniqueCount="173">
  <si>
    <t/>
  </si>
  <si>
    <t>大牟田市</t>
  </si>
  <si>
    <t>大島村</t>
  </si>
  <si>
    <t>宝珠山村</t>
  </si>
  <si>
    <t>新吉富村</t>
  </si>
  <si>
    <t>竣工年月</t>
  </si>
  <si>
    <t>浄水
受水</t>
  </si>
  <si>
    <t>緩速
ろ過</t>
  </si>
  <si>
    <t>急速
ろ過</t>
  </si>
  <si>
    <t>料　金　体　系</t>
  </si>
  <si>
    <t>有収水量の内訳</t>
  </si>
  <si>
    <t>その他</t>
  </si>
  <si>
    <t>原　水　の　種　別　（　箇　所　）</t>
  </si>
  <si>
    <t>計</t>
  </si>
  <si>
    <t>市町村名</t>
  </si>
  <si>
    <t>ダム
直接</t>
  </si>
  <si>
    <t>ダム
放流</t>
  </si>
  <si>
    <t>湖水</t>
  </si>
  <si>
    <t>自流</t>
  </si>
  <si>
    <t>伏流
水</t>
  </si>
  <si>
    <t>浅
井戸</t>
  </si>
  <si>
    <t>深
井戸</t>
  </si>
  <si>
    <t>消毒
のみ</t>
  </si>
  <si>
    <t>その
他</t>
  </si>
  <si>
    <t>小呂島</t>
  </si>
  <si>
    <t>築城中部</t>
  </si>
  <si>
    <t>矢ノ竹</t>
  </si>
  <si>
    <t>鬼ケ城</t>
  </si>
  <si>
    <t>小石原</t>
  </si>
  <si>
    <t>鶴</t>
  </si>
  <si>
    <t>今桑・東</t>
  </si>
  <si>
    <t>竹・岩尾・栗松</t>
  </si>
  <si>
    <t>冠・八竜</t>
  </si>
  <si>
    <t>千代久西屋形</t>
  </si>
  <si>
    <t>庄屋村</t>
  </si>
  <si>
    <t>下松尾</t>
  </si>
  <si>
    <t>神露淵</t>
  </si>
  <si>
    <t>四条野</t>
  </si>
  <si>
    <t>北川内</t>
  </si>
  <si>
    <t>本星野</t>
  </si>
  <si>
    <t>仁田原</t>
  </si>
  <si>
    <t>下中元寺</t>
  </si>
  <si>
    <t>英彦山</t>
  </si>
  <si>
    <t>上中元寺</t>
  </si>
  <si>
    <t>赤</t>
  </si>
  <si>
    <t>事 業 主 体 名</t>
  </si>
  <si>
    <t>地 区 名</t>
  </si>
  <si>
    <t>（２） 簡易水道事業の現況</t>
  </si>
  <si>
    <t>（福岡地区広域圏）</t>
  </si>
  <si>
    <t>（北九州地区広域圏）</t>
  </si>
  <si>
    <t>（筑豊地区広域圏）</t>
  </si>
  <si>
    <t>県　計</t>
  </si>
  <si>
    <t>計画給水
人　　口
（人）</t>
  </si>
  <si>
    <t>給水区域内
現在人口
（人）</t>
  </si>
  <si>
    <t>現在給水
人　　口
（人）</t>
  </si>
  <si>
    <t>計画１日
最大給水量
（ｍ3）</t>
  </si>
  <si>
    <t>10m3当り
使用料
（円）</t>
  </si>
  <si>
    <t>用途別
（箇所）</t>
  </si>
  <si>
    <t>口径別
（箇所）</t>
  </si>
  <si>
    <t>単一制
（箇所）</t>
  </si>
  <si>
    <t>定額制
（箇所）</t>
  </si>
  <si>
    <t>浄水能力
(ｍ3/日)</t>
  </si>
  <si>
    <t>実績１日
最大給水量
(ｍ3/日)</t>
  </si>
  <si>
    <t>実績年間
給水量
(ｍ3)</t>
  </si>
  <si>
    <t>有収水量
(ｍ3)</t>
  </si>
  <si>
    <t>無収水量
(ｍ3)</t>
  </si>
  <si>
    <t>浄水施設の種別（箇所）</t>
  </si>
  <si>
    <t>海水</t>
  </si>
  <si>
    <t>湧水</t>
  </si>
  <si>
    <t>昭和62年11月</t>
  </si>
  <si>
    <t>昭和31年 3月</t>
  </si>
  <si>
    <t>平成 6年 3月</t>
  </si>
  <si>
    <t>昭和49年 3月</t>
  </si>
  <si>
    <t>昭和54年 3月</t>
  </si>
  <si>
    <t>昭和52年 3月</t>
  </si>
  <si>
    <t>平成10年 3月</t>
  </si>
  <si>
    <t>昭和44年 7月</t>
  </si>
  <si>
    <t>昭和63年 3月</t>
  </si>
  <si>
    <t>平成元年 3月</t>
  </si>
  <si>
    <t>昭和49年 4月</t>
  </si>
  <si>
    <t>昭和57年 8月</t>
  </si>
  <si>
    <t>平成 2年 3月</t>
  </si>
  <si>
    <t>昭和62年 3月</t>
  </si>
  <si>
    <t>平成 9年 8月</t>
  </si>
  <si>
    <t>平成 9年 3月</t>
  </si>
  <si>
    <t>昭和38年 3月</t>
  </si>
  <si>
    <t>昭和37年 3月</t>
  </si>
  <si>
    <t>昭和43年 3月</t>
  </si>
  <si>
    <t>昭和54年 6月</t>
  </si>
  <si>
    <t>昭和41年 3月</t>
  </si>
  <si>
    <t>昭和55年 3月</t>
  </si>
  <si>
    <t>昭和56年 3月</t>
  </si>
  <si>
    <t>平成 7年 3月</t>
  </si>
  <si>
    <t>平成12年 3月</t>
  </si>
  <si>
    <t>昭和35年 3月</t>
  </si>
  <si>
    <t>昭和30年 3月</t>
  </si>
  <si>
    <t>昭和45年 4月</t>
  </si>
  <si>
    <t>昭和34年 3月</t>
  </si>
  <si>
    <t>昭和46年 2月</t>
  </si>
  <si>
    <t>昭和51年12月</t>
  </si>
  <si>
    <t>昭和56年 2月</t>
  </si>
  <si>
    <t>昭和56年12月</t>
  </si>
  <si>
    <t>平成 6年 2月</t>
  </si>
  <si>
    <t>昭和47年10月</t>
  </si>
  <si>
    <t>昭和54年 1月</t>
  </si>
  <si>
    <t>昭和54年12月</t>
  </si>
  <si>
    <t>平成11年 3月</t>
  </si>
  <si>
    <t>昭和50年 1月</t>
  </si>
  <si>
    <t>昭和56年 9月</t>
  </si>
  <si>
    <t>昭和59年 9月</t>
  </si>
  <si>
    <t>昭和61年 8月</t>
  </si>
  <si>
    <t>昭和52年 6月</t>
  </si>
  <si>
    <t>地　島</t>
  </si>
  <si>
    <t>城　戸</t>
  </si>
  <si>
    <t>相　島</t>
  </si>
  <si>
    <t>久　原</t>
  </si>
  <si>
    <t>山　田</t>
  </si>
  <si>
    <t>草　場</t>
  </si>
  <si>
    <t>本　木</t>
  </si>
  <si>
    <t>福　吉</t>
  </si>
  <si>
    <t>鹿　家</t>
  </si>
  <si>
    <t>姫　島</t>
  </si>
  <si>
    <t>箕　田</t>
  </si>
  <si>
    <t>豊　津</t>
  </si>
  <si>
    <t>築　城</t>
  </si>
  <si>
    <t>原　井</t>
  </si>
  <si>
    <t>四　箇</t>
  </si>
  <si>
    <t>寺　内</t>
  </si>
  <si>
    <t>柳　島</t>
  </si>
  <si>
    <t>志　波</t>
  </si>
  <si>
    <t>朝　日</t>
  </si>
  <si>
    <t>竹　野</t>
  </si>
  <si>
    <t>石　垣</t>
  </si>
  <si>
    <t>黒　木</t>
  </si>
  <si>
    <t>山　中</t>
  </si>
  <si>
    <t>木　屋</t>
  </si>
  <si>
    <t>椿　原</t>
  </si>
  <si>
    <t>光　友</t>
  </si>
  <si>
    <t>十　籠</t>
  </si>
  <si>
    <t>椋　谷</t>
  </si>
  <si>
    <t>小　野</t>
  </si>
  <si>
    <t>山　川</t>
  </si>
  <si>
    <t>福　丸</t>
  </si>
  <si>
    <t>落　合</t>
  </si>
  <si>
    <t>（筑後地区広域圏　１）</t>
  </si>
  <si>
    <t>（筑後地区広域圏　２）</t>
  </si>
  <si>
    <t>若　宮　町</t>
  </si>
  <si>
    <t>添　田　町</t>
  </si>
  <si>
    <t>黒　木　町</t>
  </si>
  <si>
    <t>上　陽　町</t>
  </si>
  <si>
    <t>立　花　町</t>
  </si>
  <si>
    <t>星　野　村</t>
  </si>
  <si>
    <t>山　川　町</t>
  </si>
  <si>
    <t>甘　木　市</t>
  </si>
  <si>
    <t>八　女　市</t>
  </si>
  <si>
    <t>杷　木　町</t>
  </si>
  <si>
    <t>勝　山　町</t>
  </si>
  <si>
    <t>豊　津　町</t>
  </si>
  <si>
    <t>築　城　町</t>
  </si>
  <si>
    <t>大　平　村</t>
  </si>
  <si>
    <t>福　岡　市</t>
  </si>
  <si>
    <t>宗　像　市</t>
  </si>
  <si>
    <t>篠　栗　町</t>
  </si>
  <si>
    <t>新　宮　町</t>
  </si>
  <si>
    <t>久　山　町</t>
  </si>
  <si>
    <t>二　丈　町</t>
  </si>
  <si>
    <t>志　摩　町</t>
  </si>
  <si>
    <t>赤　　　村</t>
  </si>
  <si>
    <t>福　津　市</t>
  </si>
  <si>
    <t>東　峰　村</t>
  </si>
  <si>
    <t>うきは市</t>
  </si>
  <si>
    <t>久留米市</t>
  </si>
  <si>
    <t>筑　前　町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</si>
</sst>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8" fontId="3" fillId="0" borderId="1" xfId="17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0" fontId="1" fillId="0" borderId="1" xfId="17" applyNumberFormat="1" applyFont="1" applyBorder="1" applyAlignment="1">
      <alignment vertical="center"/>
    </xf>
    <xf numFmtId="0" fontId="3" fillId="0" borderId="1" xfId="17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quotePrefix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 wrapText="1"/>
    </xf>
    <xf numFmtId="0" fontId="3" fillId="0" borderId="2" xfId="17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17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38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right" vertical="center" wrapText="1"/>
    </xf>
    <xf numFmtId="38" fontId="3" fillId="0" borderId="9" xfId="17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8" xfId="17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D20" sqref="D20"/>
    </sheetView>
  </sheetViews>
  <sheetFormatPr defaultColWidth="9.00390625" defaultRowHeight="13.5"/>
  <cols>
    <col min="1" max="1" width="3.625" style="1" customWidth="1"/>
    <col min="2" max="2" width="10.50390625" style="1" customWidth="1"/>
    <col min="3" max="4" width="10.50390625" style="1" bestFit="1" customWidth="1"/>
    <col min="5" max="5" width="7.625" style="1" bestFit="1" customWidth="1"/>
    <col min="6" max="6" width="9.125" style="1" bestFit="1" customWidth="1"/>
    <col min="7" max="7" width="7.50390625" style="1" customWidth="1"/>
    <col min="8" max="8" width="9.125" style="1" bestFit="1" customWidth="1"/>
    <col min="9" max="16" width="5.625" style="1" customWidth="1"/>
    <col min="17" max="17" width="4.625" style="1" customWidth="1"/>
    <col min="18" max="22" width="5.625" style="1" customWidth="1"/>
    <col min="23" max="23" width="7.125" style="1" customWidth="1"/>
    <col min="24" max="27" width="6.125" style="1" bestFit="1" customWidth="1"/>
    <col min="28" max="28" width="7.50390625" style="1" customWidth="1"/>
    <col min="29" max="29" width="8.75390625" style="1" customWidth="1"/>
    <col min="30" max="30" width="8.25390625" style="1" bestFit="1" customWidth="1"/>
    <col min="31" max="31" width="7.25390625" style="1" customWidth="1"/>
    <col min="32" max="32" width="7.00390625" style="1" customWidth="1"/>
    <col min="33" max="33" width="6.00390625" style="1" bestFit="1" customWidth="1"/>
    <col min="34" max="34" width="6.25390625" style="1" bestFit="1" customWidth="1"/>
    <col min="35" max="39" width="6.00390625" style="1" bestFit="1" customWidth="1"/>
    <col min="40" max="40" width="6.25390625" style="1" bestFit="1" customWidth="1"/>
    <col min="41" max="48" width="6.00390625" style="1" bestFit="1" customWidth="1"/>
    <col min="49" max="49" width="6.25390625" style="1" bestFit="1" customWidth="1"/>
    <col min="50" max="55" width="6.00390625" style="1" bestFit="1" customWidth="1"/>
    <col min="56" max="58" width="7.375" style="1" bestFit="1" customWidth="1"/>
    <col min="59" max="16384" width="9.875" style="1" customWidth="1"/>
  </cols>
  <sheetData>
    <row r="1" spans="1:32" ht="16.5" customHeight="1">
      <c r="A1" s="4"/>
      <c r="B1" s="4" t="s">
        <v>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6.5" customHeight="1" thickBot="1">
      <c r="A3" s="4"/>
      <c r="B3" s="4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6.5" customHeight="1">
      <c r="A4" s="4"/>
      <c r="B4" s="53" t="s">
        <v>45</v>
      </c>
      <c r="C4" s="51"/>
      <c r="D4" s="54" t="s">
        <v>5</v>
      </c>
      <c r="E4" s="49" t="s">
        <v>52</v>
      </c>
      <c r="F4" s="49" t="s">
        <v>53</v>
      </c>
      <c r="G4" s="49" t="s">
        <v>54</v>
      </c>
      <c r="H4" s="49" t="s">
        <v>55</v>
      </c>
      <c r="I4" s="49" t="s">
        <v>12</v>
      </c>
      <c r="J4" s="51"/>
      <c r="K4" s="51"/>
      <c r="L4" s="51"/>
      <c r="M4" s="51"/>
      <c r="N4" s="51"/>
      <c r="O4" s="51"/>
      <c r="P4" s="51"/>
      <c r="Q4" s="51"/>
      <c r="R4" s="51"/>
      <c r="S4" s="49" t="s">
        <v>66</v>
      </c>
      <c r="T4" s="51"/>
      <c r="U4" s="51"/>
      <c r="V4" s="51"/>
      <c r="W4" s="49" t="s">
        <v>56</v>
      </c>
      <c r="X4" s="51" t="s">
        <v>9</v>
      </c>
      <c r="Y4" s="51"/>
      <c r="Z4" s="51"/>
      <c r="AA4" s="51"/>
      <c r="AB4" s="49" t="s">
        <v>61</v>
      </c>
      <c r="AC4" s="49" t="s">
        <v>62</v>
      </c>
      <c r="AD4" s="49" t="s">
        <v>63</v>
      </c>
      <c r="AE4" s="51" t="s">
        <v>10</v>
      </c>
      <c r="AF4" s="52"/>
    </row>
    <row r="5" spans="1:32" ht="22.5">
      <c r="A5" s="4"/>
      <c r="B5" s="23" t="s">
        <v>14</v>
      </c>
      <c r="C5" s="2" t="s">
        <v>46</v>
      </c>
      <c r="D5" s="55"/>
      <c r="E5" s="50"/>
      <c r="F5" s="50"/>
      <c r="G5" s="50"/>
      <c r="H5" s="50"/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6</v>
      </c>
      <c r="Q5" s="50" t="s">
        <v>11</v>
      </c>
      <c r="R5" s="50"/>
      <c r="S5" s="3" t="s">
        <v>7</v>
      </c>
      <c r="T5" s="3" t="s">
        <v>8</v>
      </c>
      <c r="U5" s="3" t="s">
        <v>22</v>
      </c>
      <c r="V5" s="3" t="s">
        <v>23</v>
      </c>
      <c r="W5" s="50"/>
      <c r="X5" s="3" t="s">
        <v>57</v>
      </c>
      <c r="Y5" s="3" t="s">
        <v>58</v>
      </c>
      <c r="Z5" s="3" t="s">
        <v>59</v>
      </c>
      <c r="AA5" s="3" t="s">
        <v>60</v>
      </c>
      <c r="AB5" s="50"/>
      <c r="AC5" s="50"/>
      <c r="AD5" s="50"/>
      <c r="AE5" s="3" t="s">
        <v>64</v>
      </c>
      <c r="AF5" s="24" t="s">
        <v>65</v>
      </c>
    </row>
    <row r="6" spans="1:32" ht="16.5" customHeight="1">
      <c r="A6" s="4"/>
      <c r="B6" s="37" t="s">
        <v>160</v>
      </c>
      <c r="C6" s="7" t="s">
        <v>24</v>
      </c>
      <c r="D6" s="22" t="s">
        <v>70</v>
      </c>
      <c r="E6" s="6">
        <v>260</v>
      </c>
      <c r="F6" s="6">
        <v>216</v>
      </c>
      <c r="G6" s="6">
        <v>216</v>
      </c>
      <c r="H6" s="6">
        <v>87</v>
      </c>
      <c r="I6" s="6"/>
      <c r="J6" s="6"/>
      <c r="K6" s="6">
        <v>4</v>
      </c>
      <c r="L6" s="6"/>
      <c r="M6" s="6"/>
      <c r="N6" s="6"/>
      <c r="O6" s="6"/>
      <c r="P6" s="6"/>
      <c r="Q6" s="6">
        <v>1</v>
      </c>
      <c r="R6" s="15" t="s">
        <v>67</v>
      </c>
      <c r="S6" s="6"/>
      <c r="T6" s="6">
        <v>3</v>
      </c>
      <c r="U6" s="6"/>
      <c r="V6" s="6">
        <v>1</v>
      </c>
      <c r="W6" s="6">
        <v>1071</v>
      </c>
      <c r="X6" s="6">
        <v>1</v>
      </c>
      <c r="Y6" s="6" t="s">
        <v>0</v>
      </c>
      <c r="Z6" s="6" t="s">
        <v>0</v>
      </c>
      <c r="AA6" s="6" t="s">
        <v>0</v>
      </c>
      <c r="AB6" s="6">
        <v>87</v>
      </c>
      <c r="AC6" s="6">
        <v>63</v>
      </c>
      <c r="AD6" s="6">
        <v>16004</v>
      </c>
      <c r="AE6" s="6">
        <v>14839</v>
      </c>
      <c r="AF6" s="25">
        <v>178</v>
      </c>
    </row>
    <row r="7" spans="1:32" ht="16.5" customHeight="1">
      <c r="A7" s="4"/>
      <c r="B7" s="37" t="s">
        <v>161</v>
      </c>
      <c r="C7" s="7" t="s">
        <v>112</v>
      </c>
      <c r="D7" s="22" t="s">
        <v>71</v>
      </c>
      <c r="E7" s="6">
        <v>345</v>
      </c>
      <c r="F7" s="6">
        <v>211</v>
      </c>
      <c r="G7" s="6">
        <v>211</v>
      </c>
      <c r="H7" s="6">
        <v>100</v>
      </c>
      <c r="I7" s="6"/>
      <c r="J7" s="6"/>
      <c r="K7" s="6"/>
      <c r="L7" s="6"/>
      <c r="M7" s="6"/>
      <c r="N7" s="6">
        <v>2</v>
      </c>
      <c r="O7" s="6"/>
      <c r="P7" s="6"/>
      <c r="Q7" s="6"/>
      <c r="R7" s="15"/>
      <c r="S7" s="6"/>
      <c r="T7" s="6">
        <v>1</v>
      </c>
      <c r="U7" s="6"/>
      <c r="V7" s="6"/>
      <c r="W7" s="6">
        <v>1950</v>
      </c>
      <c r="X7" s="6">
        <v>1</v>
      </c>
      <c r="Y7" s="6" t="s">
        <v>0</v>
      </c>
      <c r="Z7" s="6" t="s">
        <v>0</v>
      </c>
      <c r="AA7" s="6" t="s">
        <v>0</v>
      </c>
      <c r="AB7" s="6">
        <v>100</v>
      </c>
      <c r="AC7" s="6">
        <v>66</v>
      </c>
      <c r="AD7" s="6">
        <v>17199</v>
      </c>
      <c r="AE7" s="6">
        <v>15855</v>
      </c>
      <c r="AF7" s="25">
        <v>0</v>
      </c>
    </row>
    <row r="8" spans="1:32" ht="16.5" customHeight="1">
      <c r="A8" s="4"/>
      <c r="B8" s="37" t="s">
        <v>161</v>
      </c>
      <c r="C8" s="7" t="s">
        <v>2</v>
      </c>
      <c r="D8" s="22" t="s">
        <v>78</v>
      </c>
      <c r="E8" s="6">
        <v>1100</v>
      </c>
      <c r="F8" s="6">
        <v>872</v>
      </c>
      <c r="G8" s="6">
        <v>853</v>
      </c>
      <c r="H8" s="6">
        <v>440</v>
      </c>
      <c r="I8" s="6"/>
      <c r="J8" s="6"/>
      <c r="K8" s="6"/>
      <c r="L8" s="6">
        <v>2</v>
      </c>
      <c r="M8" s="6"/>
      <c r="N8" s="6"/>
      <c r="O8" s="6">
        <v>1</v>
      </c>
      <c r="P8" s="6"/>
      <c r="Q8" s="6"/>
      <c r="R8" s="15"/>
      <c r="S8" s="6">
        <v>2</v>
      </c>
      <c r="T8" s="6"/>
      <c r="U8" s="6">
        <v>1</v>
      </c>
      <c r="V8" s="6"/>
      <c r="W8" s="6">
        <v>1785</v>
      </c>
      <c r="X8" s="6">
        <v>1</v>
      </c>
      <c r="Y8" s="6" t="s">
        <v>0</v>
      </c>
      <c r="Z8" s="6" t="s">
        <v>0</v>
      </c>
      <c r="AA8" s="6" t="s">
        <v>0</v>
      </c>
      <c r="AB8" s="6">
        <v>440</v>
      </c>
      <c r="AC8" s="6">
        <v>446</v>
      </c>
      <c r="AD8" s="6">
        <v>98555</v>
      </c>
      <c r="AE8" s="6">
        <v>97634</v>
      </c>
      <c r="AF8" s="25">
        <v>46</v>
      </c>
    </row>
    <row r="9" spans="1:32" ht="16.5" customHeight="1">
      <c r="A9" s="4"/>
      <c r="B9" s="37" t="s">
        <v>168</v>
      </c>
      <c r="C9" s="7" t="s">
        <v>118</v>
      </c>
      <c r="D9" s="22" t="s">
        <v>77</v>
      </c>
      <c r="E9" s="6">
        <v>550</v>
      </c>
      <c r="F9" s="6">
        <v>526</v>
      </c>
      <c r="G9" s="6">
        <v>498</v>
      </c>
      <c r="H9" s="6">
        <v>184</v>
      </c>
      <c r="I9" s="6"/>
      <c r="J9" s="6"/>
      <c r="K9" s="6"/>
      <c r="L9" s="6"/>
      <c r="M9" s="6"/>
      <c r="N9" s="6"/>
      <c r="O9" s="6"/>
      <c r="P9" s="6"/>
      <c r="Q9" s="6">
        <v>2</v>
      </c>
      <c r="R9" s="15" t="s">
        <v>68</v>
      </c>
      <c r="S9" s="6"/>
      <c r="T9" s="6"/>
      <c r="U9" s="6">
        <v>2</v>
      </c>
      <c r="V9" s="6"/>
      <c r="W9" s="6">
        <v>530</v>
      </c>
      <c r="X9" s="6" t="s">
        <v>0</v>
      </c>
      <c r="Y9" s="6" t="s">
        <v>0</v>
      </c>
      <c r="Z9" s="6">
        <v>1</v>
      </c>
      <c r="AA9" s="6" t="s">
        <v>0</v>
      </c>
      <c r="AB9" s="6">
        <v>184</v>
      </c>
      <c r="AC9" s="6">
        <v>164</v>
      </c>
      <c r="AD9" s="6">
        <v>50385</v>
      </c>
      <c r="AE9" s="6">
        <v>46243</v>
      </c>
      <c r="AF9" s="25">
        <v>4142</v>
      </c>
    </row>
    <row r="10" spans="1:32" ht="16.5" customHeight="1">
      <c r="A10" s="4"/>
      <c r="B10" s="37" t="s">
        <v>162</v>
      </c>
      <c r="C10" s="7" t="s">
        <v>113</v>
      </c>
      <c r="D10" s="22" t="s">
        <v>72</v>
      </c>
      <c r="E10" s="6">
        <v>130</v>
      </c>
      <c r="F10" s="6">
        <v>131</v>
      </c>
      <c r="G10" s="6">
        <v>79</v>
      </c>
      <c r="H10" s="6">
        <v>126</v>
      </c>
      <c r="I10" s="6"/>
      <c r="J10" s="6"/>
      <c r="K10" s="6"/>
      <c r="L10" s="6"/>
      <c r="M10" s="6"/>
      <c r="N10" s="6">
        <v>1</v>
      </c>
      <c r="O10" s="6"/>
      <c r="P10" s="6"/>
      <c r="Q10" s="6"/>
      <c r="R10" s="15"/>
      <c r="S10" s="6">
        <v>1</v>
      </c>
      <c r="T10" s="6"/>
      <c r="U10" s="6"/>
      <c r="V10" s="6"/>
      <c r="W10" s="6">
        <v>1100</v>
      </c>
      <c r="X10" s="6" t="s">
        <v>0</v>
      </c>
      <c r="Y10" s="6">
        <v>1</v>
      </c>
      <c r="Z10" s="6" t="s">
        <v>0</v>
      </c>
      <c r="AA10" s="6" t="s">
        <v>0</v>
      </c>
      <c r="AB10" s="6">
        <v>126</v>
      </c>
      <c r="AC10" s="6">
        <v>61</v>
      </c>
      <c r="AD10" s="6">
        <v>13141</v>
      </c>
      <c r="AE10" s="6">
        <v>12996</v>
      </c>
      <c r="AF10" s="25">
        <v>79</v>
      </c>
    </row>
    <row r="11" spans="1:32" ht="16.5" customHeight="1">
      <c r="A11" s="4"/>
      <c r="B11" s="37" t="s">
        <v>163</v>
      </c>
      <c r="C11" s="7" t="s">
        <v>114</v>
      </c>
      <c r="D11" s="22" t="s">
        <v>73</v>
      </c>
      <c r="E11" s="6">
        <v>580</v>
      </c>
      <c r="F11" s="6">
        <v>408</v>
      </c>
      <c r="G11" s="6">
        <v>408</v>
      </c>
      <c r="H11" s="6">
        <v>180</v>
      </c>
      <c r="I11" s="6">
        <v>1</v>
      </c>
      <c r="J11" s="6"/>
      <c r="K11" s="6"/>
      <c r="L11" s="6"/>
      <c r="M11" s="6"/>
      <c r="N11" s="6"/>
      <c r="O11" s="6"/>
      <c r="P11" s="6"/>
      <c r="Q11" s="6"/>
      <c r="R11" s="15"/>
      <c r="S11" s="6">
        <v>1</v>
      </c>
      <c r="T11" s="6"/>
      <c r="U11" s="6"/>
      <c r="V11" s="6"/>
      <c r="W11" s="6">
        <v>2520</v>
      </c>
      <c r="X11" s="6">
        <v>1</v>
      </c>
      <c r="Y11" s="6" t="s">
        <v>0</v>
      </c>
      <c r="Z11" s="6" t="s">
        <v>0</v>
      </c>
      <c r="AA11" s="6" t="s">
        <v>0</v>
      </c>
      <c r="AB11" s="6">
        <v>200</v>
      </c>
      <c r="AC11" s="6">
        <v>142</v>
      </c>
      <c r="AD11" s="6">
        <v>22849</v>
      </c>
      <c r="AE11" s="6">
        <v>20695</v>
      </c>
      <c r="AF11" s="25">
        <v>200</v>
      </c>
    </row>
    <row r="12" spans="1:32" ht="16.5" customHeight="1">
      <c r="A12" s="4"/>
      <c r="B12" s="37" t="s">
        <v>164</v>
      </c>
      <c r="C12" s="7" t="s">
        <v>115</v>
      </c>
      <c r="D12" s="22" t="s">
        <v>74</v>
      </c>
      <c r="E12" s="6">
        <v>4000</v>
      </c>
      <c r="F12" s="6">
        <v>3799</v>
      </c>
      <c r="G12" s="6">
        <v>3676</v>
      </c>
      <c r="H12" s="6">
        <v>1236</v>
      </c>
      <c r="I12" s="6"/>
      <c r="J12" s="6"/>
      <c r="K12" s="6"/>
      <c r="L12" s="6">
        <v>1</v>
      </c>
      <c r="M12" s="6"/>
      <c r="N12" s="6"/>
      <c r="O12" s="6"/>
      <c r="P12" s="6"/>
      <c r="Q12" s="6"/>
      <c r="R12" s="15"/>
      <c r="S12" s="6">
        <v>1</v>
      </c>
      <c r="T12" s="6"/>
      <c r="U12" s="6"/>
      <c r="V12" s="6"/>
      <c r="W12" s="6">
        <v>1150</v>
      </c>
      <c r="X12" s="6">
        <v>1</v>
      </c>
      <c r="Y12" s="6" t="s">
        <v>0</v>
      </c>
      <c r="Z12" s="6" t="s">
        <v>0</v>
      </c>
      <c r="AA12" s="6" t="s">
        <v>0</v>
      </c>
      <c r="AB12" s="6">
        <v>1236</v>
      </c>
      <c r="AC12" s="6">
        <v>1220</v>
      </c>
      <c r="AD12" s="6">
        <v>531600</v>
      </c>
      <c r="AE12" s="6">
        <v>442163</v>
      </c>
      <c r="AF12" s="25">
        <v>12756</v>
      </c>
    </row>
    <row r="13" spans="1:32" ht="16.5" customHeight="1">
      <c r="A13" s="4"/>
      <c r="B13" s="37" t="s">
        <v>164</v>
      </c>
      <c r="C13" s="7" t="s">
        <v>116</v>
      </c>
      <c r="D13" s="22" t="s">
        <v>75</v>
      </c>
      <c r="E13" s="6">
        <v>4000</v>
      </c>
      <c r="F13" s="6">
        <v>3582</v>
      </c>
      <c r="G13" s="6">
        <v>3470</v>
      </c>
      <c r="H13" s="6">
        <v>750</v>
      </c>
      <c r="I13" s="6"/>
      <c r="J13" s="6"/>
      <c r="K13" s="6"/>
      <c r="L13" s="6">
        <v>1</v>
      </c>
      <c r="M13" s="6"/>
      <c r="N13" s="6"/>
      <c r="O13" s="6"/>
      <c r="P13" s="6"/>
      <c r="Q13" s="6"/>
      <c r="R13" s="15"/>
      <c r="S13" s="6">
        <v>1</v>
      </c>
      <c r="T13" s="6"/>
      <c r="U13" s="6"/>
      <c r="V13" s="6"/>
      <c r="W13" s="6">
        <v>1150</v>
      </c>
      <c r="X13" s="6">
        <v>1</v>
      </c>
      <c r="Y13" s="6" t="s">
        <v>0</v>
      </c>
      <c r="Z13" s="6" t="s">
        <v>0</v>
      </c>
      <c r="AA13" s="6" t="s">
        <v>0</v>
      </c>
      <c r="AB13" s="6">
        <v>3750</v>
      </c>
      <c r="AC13" s="6">
        <v>2225</v>
      </c>
      <c r="AD13" s="6">
        <v>481547</v>
      </c>
      <c r="AE13" s="6">
        <v>424198</v>
      </c>
      <c r="AF13" s="25">
        <v>11962</v>
      </c>
    </row>
    <row r="14" spans="1:32" ht="16.5" customHeight="1">
      <c r="A14" s="4"/>
      <c r="B14" s="37" t="s">
        <v>164</v>
      </c>
      <c r="C14" s="7" t="s">
        <v>117</v>
      </c>
      <c r="D14" s="22" t="s">
        <v>76</v>
      </c>
      <c r="E14" s="6">
        <v>750</v>
      </c>
      <c r="F14" s="6">
        <v>319</v>
      </c>
      <c r="G14" s="6">
        <v>319</v>
      </c>
      <c r="H14" s="6">
        <v>150</v>
      </c>
      <c r="I14" s="6"/>
      <c r="J14" s="6"/>
      <c r="K14" s="6"/>
      <c r="L14" s="6"/>
      <c r="M14" s="6"/>
      <c r="N14" s="6"/>
      <c r="O14" s="6">
        <v>1</v>
      </c>
      <c r="P14" s="6"/>
      <c r="Q14" s="6"/>
      <c r="R14" s="15"/>
      <c r="S14" s="6">
        <v>1</v>
      </c>
      <c r="T14" s="6"/>
      <c r="U14" s="6"/>
      <c r="V14" s="6"/>
      <c r="W14" s="6">
        <v>1150</v>
      </c>
      <c r="X14" s="6">
        <v>1</v>
      </c>
      <c r="Y14" s="6" t="s">
        <v>0</v>
      </c>
      <c r="Z14" s="6" t="s">
        <v>0</v>
      </c>
      <c r="AA14" s="6" t="s">
        <v>0</v>
      </c>
      <c r="AB14" s="6">
        <v>150</v>
      </c>
      <c r="AC14" s="6">
        <v>130</v>
      </c>
      <c r="AD14" s="6">
        <v>27251</v>
      </c>
      <c r="AE14" s="6">
        <v>23990</v>
      </c>
      <c r="AF14" s="25">
        <v>680</v>
      </c>
    </row>
    <row r="15" spans="1:32" ht="16.5" customHeight="1">
      <c r="A15" s="4"/>
      <c r="B15" s="37" t="s">
        <v>165</v>
      </c>
      <c r="C15" s="7" t="s">
        <v>119</v>
      </c>
      <c r="D15" s="22" t="s">
        <v>79</v>
      </c>
      <c r="E15" s="6">
        <v>3000</v>
      </c>
      <c r="F15" s="6">
        <v>2899</v>
      </c>
      <c r="G15" s="6">
        <v>2710</v>
      </c>
      <c r="H15" s="6">
        <v>1050</v>
      </c>
      <c r="I15" s="6"/>
      <c r="J15" s="6"/>
      <c r="K15" s="6"/>
      <c r="L15" s="6"/>
      <c r="M15" s="6"/>
      <c r="N15" s="6">
        <v>2</v>
      </c>
      <c r="O15" s="6">
        <v>2</v>
      </c>
      <c r="P15" s="6"/>
      <c r="Q15" s="6"/>
      <c r="R15" s="15"/>
      <c r="S15" s="6"/>
      <c r="T15" s="6"/>
      <c r="U15" s="6">
        <v>1</v>
      </c>
      <c r="V15" s="6"/>
      <c r="W15" s="6">
        <v>1740</v>
      </c>
      <c r="X15" s="6">
        <v>1</v>
      </c>
      <c r="Y15" s="6" t="s">
        <v>0</v>
      </c>
      <c r="Z15" s="6" t="s">
        <v>0</v>
      </c>
      <c r="AA15" s="6" t="s">
        <v>0</v>
      </c>
      <c r="AB15" s="6">
        <v>1050</v>
      </c>
      <c r="AC15" s="6">
        <v>1099</v>
      </c>
      <c r="AD15" s="6">
        <v>256214</v>
      </c>
      <c r="AE15" s="6">
        <v>236899</v>
      </c>
      <c r="AF15" s="25">
        <v>10</v>
      </c>
    </row>
    <row r="16" spans="1:32" ht="16.5" customHeight="1">
      <c r="A16" s="4"/>
      <c r="B16" s="37" t="s">
        <v>165</v>
      </c>
      <c r="C16" s="7" t="s">
        <v>120</v>
      </c>
      <c r="D16" s="22" t="s">
        <v>80</v>
      </c>
      <c r="E16" s="6">
        <v>520</v>
      </c>
      <c r="F16" s="6">
        <v>473</v>
      </c>
      <c r="G16" s="6">
        <v>409</v>
      </c>
      <c r="H16" s="6">
        <v>123</v>
      </c>
      <c r="I16" s="6"/>
      <c r="J16" s="6"/>
      <c r="K16" s="6"/>
      <c r="L16" s="6"/>
      <c r="M16" s="6"/>
      <c r="N16" s="6">
        <v>1</v>
      </c>
      <c r="O16" s="6"/>
      <c r="P16" s="6"/>
      <c r="Q16" s="6"/>
      <c r="R16" s="15"/>
      <c r="S16" s="6"/>
      <c r="T16" s="6"/>
      <c r="U16" s="6">
        <v>1</v>
      </c>
      <c r="V16" s="6"/>
      <c r="W16" s="6">
        <v>1740</v>
      </c>
      <c r="X16" s="6">
        <v>1</v>
      </c>
      <c r="Y16" s="6" t="s">
        <v>0</v>
      </c>
      <c r="Z16" s="6" t="s">
        <v>0</v>
      </c>
      <c r="AA16" s="6" t="s">
        <v>0</v>
      </c>
      <c r="AB16" s="6">
        <v>123</v>
      </c>
      <c r="AC16" s="6">
        <v>277</v>
      </c>
      <c r="AD16" s="6">
        <v>18173</v>
      </c>
      <c r="AE16" s="6">
        <v>16611</v>
      </c>
      <c r="AF16" s="25">
        <v>0</v>
      </c>
    </row>
    <row r="17" spans="1:32" ht="16.5" customHeight="1">
      <c r="A17" s="4"/>
      <c r="B17" s="37" t="s">
        <v>166</v>
      </c>
      <c r="C17" s="7" t="s">
        <v>121</v>
      </c>
      <c r="D17" s="22" t="s">
        <v>81</v>
      </c>
      <c r="E17" s="6">
        <v>230</v>
      </c>
      <c r="F17" s="6">
        <v>230</v>
      </c>
      <c r="G17" s="6">
        <v>200</v>
      </c>
      <c r="H17" s="6">
        <v>107</v>
      </c>
      <c r="I17" s="6"/>
      <c r="J17" s="6"/>
      <c r="K17" s="6"/>
      <c r="L17" s="6"/>
      <c r="M17" s="6"/>
      <c r="N17" s="6"/>
      <c r="O17" s="6">
        <v>2</v>
      </c>
      <c r="P17" s="6"/>
      <c r="Q17" s="6"/>
      <c r="R17" s="15"/>
      <c r="S17" s="6"/>
      <c r="T17" s="6">
        <v>1</v>
      </c>
      <c r="U17" s="6">
        <v>1</v>
      </c>
      <c r="V17" s="6"/>
      <c r="W17" s="6">
        <v>1753</v>
      </c>
      <c r="X17" s="6" t="s">
        <v>0</v>
      </c>
      <c r="Y17" s="6" t="s">
        <v>0</v>
      </c>
      <c r="Z17" s="6">
        <v>1</v>
      </c>
      <c r="AA17" s="6" t="s">
        <v>0</v>
      </c>
      <c r="AB17" s="6">
        <v>120</v>
      </c>
      <c r="AC17" s="6">
        <v>45</v>
      </c>
      <c r="AD17" s="6">
        <v>16162</v>
      </c>
      <c r="AE17" s="6">
        <v>13161</v>
      </c>
      <c r="AF17" s="25">
        <v>294</v>
      </c>
    </row>
    <row r="18" spans="1:32" ht="16.5" customHeight="1">
      <c r="A18" s="4"/>
      <c r="B18" s="26"/>
      <c r="C18" s="5"/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0</v>
      </c>
      <c r="AF18" s="25"/>
    </row>
    <row r="19" spans="1:32" ht="16.5" customHeight="1" thickBot="1">
      <c r="A19" s="4"/>
      <c r="B19" s="27" t="s">
        <v>13</v>
      </c>
      <c r="C19" s="18">
        <v>12</v>
      </c>
      <c r="D19" s="19"/>
      <c r="E19" s="20">
        <f>SUM(E6:E18)</f>
        <v>15465</v>
      </c>
      <c r="F19" s="20">
        <f aca="true" t="shared" si="0" ref="F19:AF19">SUM(F6:F18)</f>
        <v>13666</v>
      </c>
      <c r="G19" s="20">
        <f t="shared" si="0"/>
        <v>13049</v>
      </c>
      <c r="H19" s="20">
        <f t="shared" si="0"/>
        <v>4533</v>
      </c>
      <c r="I19" s="20">
        <f t="shared" si="0"/>
        <v>1</v>
      </c>
      <c r="J19" s="20">
        <f t="shared" si="0"/>
        <v>0</v>
      </c>
      <c r="K19" s="20">
        <f t="shared" si="0"/>
        <v>4</v>
      </c>
      <c r="L19" s="20">
        <f t="shared" si="0"/>
        <v>4</v>
      </c>
      <c r="M19" s="20">
        <f t="shared" si="0"/>
        <v>0</v>
      </c>
      <c r="N19" s="20">
        <f t="shared" si="0"/>
        <v>6</v>
      </c>
      <c r="O19" s="20">
        <f t="shared" si="0"/>
        <v>6</v>
      </c>
      <c r="P19" s="20">
        <f t="shared" si="0"/>
        <v>0</v>
      </c>
      <c r="Q19" s="20">
        <f t="shared" si="0"/>
        <v>3</v>
      </c>
      <c r="R19" s="21"/>
      <c r="S19" s="20">
        <f t="shared" si="0"/>
        <v>7</v>
      </c>
      <c r="T19" s="20">
        <f t="shared" si="0"/>
        <v>5</v>
      </c>
      <c r="U19" s="20">
        <f t="shared" si="0"/>
        <v>6</v>
      </c>
      <c r="V19" s="20">
        <f t="shared" si="0"/>
        <v>1</v>
      </c>
      <c r="W19" s="20">
        <f>INT(SUM(W6:W18)/C19)</f>
        <v>1469</v>
      </c>
      <c r="X19" s="20">
        <f t="shared" si="0"/>
        <v>9</v>
      </c>
      <c r="Y19" s="20">
        <f t="shared" si="0"/>
        <v>1</v>
      </c>
      <c r="Z19" s="20">
        <f t="shared" si="0"/>
        <v>2</v>
      </c>
      <c r="AA19" s="20">
        <f t="shared" si="0"/>
        <v>0</v>
      </c>
      <c r="AB19" s="20">
        <f t="shared" si="0"/>
        <v>7566</v>
      </c>
      <c r="AC19" s="20">
        <f t="shared" si="0"/>
        <v>5938</v>
      </c>
      <c r="AD19" s="20">
        <f t="shared" si="0"/>
        <v>1549080</v>
      </c>
      <c r="AE19" s="20">
        <f t="shared" si="0"/>
        <v>1365284</v>
      </c>
      <c r="AF19" s="28">
        <f t="shared" si="0"/>
        <v>30347</v>
      </c>
    </row>
    <row r="20" spans="1:32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6.5" customHeight="1" thickBot="1">
      <c r="A21" s="4"/>
      <c r="B21" s="4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6.5" customHeight="1">
      <c r="A22" s="4"/>
      <c r="B22" s="53" t="s">
        <v>45</v>
      </c>
      <c r="C22" s="51"/>
      <c r="D22" s="54" t="s">
        <v>5</v>
      </c>
      <c r="E22" s="49" t="s">
        <v>52</v>
      </c>
      <c r="F22" s="49" t="s">
        <v>53</v>
      </c>
      <c r="G22" s="49" t="s">
        <v>54</v>
      </c>
      <c r="H22" s="49" t="s">
        <v>55</v>
      </c>
      <c r="I22" s="49" t="s">
        <v>12</v>
      </c>
      <c r="J22" s="51"/>
      <c r="K22" s="51"/>
      <c r="L22" s="51"/>
      <c r="M22" s="51"/>
      <c r="N22" s="51"/>
      <c r="O22" s="51"/>
      <c r="P22" s="51"/>
      <c r="Q22" s="51"/>
      <c r="R22" s="51"/>
      <c r="S22" s="49" t="s">
        <v>66</v>
      </c>
      <c r="T22" s="51"/>
      <c r="U22" s="51"/>
      <c r="V22" s="51"/>
      <c r="W22" s="49" t="s">
        <v>56</v>
      </c>
      <c r="X22" s="51" t="s">
        <v>9</v>
      </c>
      <c r="Y22" s="51"/>
      <c r="Z22" s="51"/>
      <c r="AA22" s="51"/>
      <c r="AB22" s="49" t="s">
        <v>61</v>
      </c>
      <c r="AC22" s="49" t="s">
        <v>62</v>
      </c>
      <c r="AD22" s="49" t="s">
        <v>63</v>
      </c>
      <c r="AE22" s="51" t="s">
        <v>10</v>
      </c>
      <c r="AF22" s="52"/>
    </row>
    <row r="23" spans="1:32" ht="22.5">
      <c r="A23" s="4"/>
      <c r="B23" s="23" t="s">
        <v>14</v>
      </c>
      <c r="C23" s="2" t="s">
        <v>46</v>
      </c>
      <c r="D23" s="55"/>
      <c r="E23" s="50"/>
      <c r="F23" s="50"/>
      <c r="G23" s="50"/>
      <c r="H23" s="50"/>
      <c r="I23" s="3" t="s">
        <v>15</v>
      </c>
      <c r="J23" s="3" t="s">
        <v>16</v>
      </c>
      <c r="K23" s="3" t="s">
        <v>17</v>
      </c>
      <c r="L23" s="3" t="s">
        <v>18</v>
      </c>
      <c r="M23" s="3" t="s">
        <v>19</v>
      </c>
      <c r="N23" s="3" t="s">
        <v>20</v>
      </c>
      <c r="O23" s="3" t="s">
        <v>21</v>
      </c>
      <c r="P23" s="3" t="s">
        <v>6</v>
      </c>
      <c r="Q23" s="50" t="s">
        <v>11</v>
      </c>
      <c r="R23" s="50"/>
      <c r="S23" s="3" t="s">
        <v>7</v>
      </c>
      <c r="T23" s="3" t="s">
        <v>8</v>
      </c>
      <c r="U23" s="3" t="s">
        <v>22</v>
      </c>
      <c r="V23" s="3" t="s">
        <v>23</v>
      </c>
      <c r="W23" s="50"/>
      <c r="X23" s="3" t="s">
        <v>57</v>
      </c>
      <c r="Y23" s="3" t="s">
        <v>58</v>
      </c>
      <c r="Z23" s="3" t="s">
        <v>59</v>
      </c>
      <c r="AA23" s="3" t="s">
        <v>60</v>
      </c>
      <c r="AB23" s="50"/>
      <c r="AC23" s="50"/>
      <c r="AD23" s="50"/>
      <c r="AE23" s="3" t="s">
        <v>64</v>
      </c>
      <c r="AF23" s="24" t="s">
        <v>65</v>
      </c>
    </row>
    <row r="24" spans="1:32" ht="16.5" customHeight="1">
      <c r="A24" s="4"/>
      <c r="B24" s="37" t="s">
        <v>156</v>
      </c>
      <c r="C24" s="7" t="s">
        <v>122</v>
      </c>
      <c r="D24" s="22" t="s">
        <v>74</v>
      </c>
      <c r="E24" s="6">
        <v>800</v>
      </c>
      <c r="F24" s="6">
        <v>376</v>
      </c>
      <c r="G24" s="6">
        <v>376</v>
      </c>
      <c r="H24" s="6">
        <v>160</v>
      </c>
      <c r="I24" s="6"/>
      <c r="J24" s="6"/>
      <c r="K24" s="6"/>
      <c r="L24" s="6"/>
      <c r="M24" s="6"/>
      <c r="N24" s="6">
        <v>3</v>
      </c>
      <c r="O24" s="6"/>
      <c r="P24" s="6"/>
      <c r="Q24" s="6"/>
      <c r="R24" s="15"/>
      <c r="S24" s="6"/>
      <c r="T24" s="6"/>
      <c r="U24" s="6">
        <v>1</v>
      </c>
      <c r="V24" s="6"/>
      <c r="W24" s="6">
        <v>1050</v>
      </c>
      <c r="X24" s="6" t="s">
        <v>0</v>
      </c>
      <c r="Y24" s="6" t="s">
        <v>0</v>
      </c>
      <c r="Z24" s="6">
        <v>1</v>
      </c>
      <c r="AA24" s="6" t="s">
        <v>0</v>
      </c>
      <c r="AB24" s="6">
        <v>160</v>
      </c>
      <c r="AC24" s="6">
        <v>150</v>
      </c>
      <c r="AD24" s="6">
        <v>29330</v>
      </c>
      <c r="AE24" s="6">
        <v>27931</v>
      </c>
      <c r="AF24" s="25">
        <v>20</v>
      </c>
    </row>
    <row r="25" spans="1:32" ht="16.5" customHeight="1">
      <c r="A25" s="4"/>
      <c r="B25" s="37" t="s">
        <v>157</v>
      </c>
      <c r="C25" s="7" t="s">
        <v>123</v>
      </c>
      <c r="D25" s="22" t="s">
        <v>82</v>
      </c>
      <c r="E25" s="6">
        <v>8150</v>
      </c>
      <c r="F25" s="6">
        <v>8604</v>
      </c>
      <c r="G25" s="6">
        <v>4860</v>
      </c>
      <c r="H25" s="6">
        <v>2870</v>
      </c>
      <c r="I25" s="6"/>
      <c r="J25" s="6"/>
      <c r="K25" s="6"/>
      <c r="L25" s="6"/>
      <c r="M25" s="6"/>
      <c r="N25" s="6">
        <v>2</v>
      </c>
      <c r="O25" s="6"/>
      <c r="P25" s="6">
        <v>1</v>
      </c>
      <c r="Q25" s="6"/>
      <c r="R25" s="15"/>
      <c r="S25" s="6"/>
      <c r="T25" s="6">
        <v>1</v>
      </c>
      <c r="U25" s="6">
        <v>1</v>
      </c>
      <c r="V25" s="6"/>
      <c r="W25" s="6">
        <v>2150</v>
      </c>
      <c r="X25" s="6">
        <v>1</v>
      </c>
      <c r="Y25" s="6" t="s">
        <v>0</v>
      </c>
      <c r="Z25" s="6" t="s">
        <v>0</v>
      </c>
      <c r="AA25" s="6" t="s">
        <v>0</v>
      </c>
      <c r="AB25" s="6">
        <v>2870</v>
      </c>
      <c r="AC25" s="6">
        <v>1623</v>
      </c>
      <c r="AD25" s="6">
        <v>430931</v>
      </c>
      <c r="AE25" s="6">
        <v>412474</v>
      </c>
      <c r="AF25" s="25">
        <v>2346</v>
      </c>
    </row>
    <row r="26" spans="1:32" ht="16.5" customHeight="1">
      <c r="A26" s="4"/>
      <c r="B26" s="37" t="s">
        <v>158</v>
      </c>
      <c r="C26" s="7" t="s">
        <v>25</v>
      </c>
      <c r="D26" s="22" t="s">
        <v>69</v>
      </c>
      <c r="E26" s="6">
        <v>1530</v>
      </c>
      <c r="F26" s="6">
        <v>1782</v>
      </c>
      <c r="G26" s="6">
        <v>1495</v>
      </c>
      <c r="H26" s="6">
        <v>510</v>
      </c>
      <c r="I26" s="6"/>
      <c r="J26" s="6"/>
      <c r="K26" s="6"/>
      <c r="L26" s="6"/>
      <c r="M26" s="6"/>
      <c r="N26" s="6"/>
      <c r="O26" s="6">
        <v>5</v>
      </c>
      <c r="P26" s="6"/>
      <c r="Q26" s="6"/>
      <c r="R26" s="15"/>
      <c r="S26" s="6"/>
      <c r="T26" s="6"/>
      <c r="U26" s="6">
        <v>3</v>
      </c>
      <c r="V26" s="6">
        <v>1</v>
      </c>
      <c r="W26" s="6">
        <v>1050</v>
      </c>
      <c r="X26" s="6">
        <v>1</v>
      </c>
      <c r="Y26" s="6" t="s">
        <v>0</v>
      </c>
      <c r="Z26" s="6" t="s">
        <v>0</v>
      </c>
      <c r="AA26" s="6" t="s">
        <v>0</v>
      </c>
      <c r="AB26" s="6">
        <v>521</v>
      </c>
      <c r="AC26" s="6">
        <v>508</v>
      </c>
      <c r="AD26" s="6">
        <v>138926</v>
      </c>
      <c r="AE26" s="6">
        <v>124053</v>
      </c>
      <c r="AF26" s="25">
        <v>36</v>
      </c>
    </row>
    <row r="27" spans="1:32" ht="16.5" customHeight="1">
      <c r="A27" s="4"/>
      <c r="B27" s="37" t="s">
        <v>158</v>
      </c>
      <c r="C27" s="7" t="s">
        <v>124</v>
      </c>
      <c r="D27" s="22" t="s">
        <v>83</v>
      </c>
      <c r="E27" s="6">
        <v>3900</v>
      </c>
      <c r="F27" s="6">
        <v>4553</v>
      </c>
      <c r="G27" s="6">
        <v>3008</v>
      </c>
      <c r="H27" s="6">
        <v>1100</v>
      </c>
      <c r="I27" s="6"/>
      <c r="J27" s="6"/>
      <c r="K27" s="6"/>
      <c r="L27" s="6"/>
      <c r="M27" s="6"/>
      <c r="N27" s="6"/>
      <c r="O27" s="6"/>
      <c r="P27" s="6">
        <v>1</v>
      </c>
      <c r="Q27" s="6"/>
      <c r="R27" s="15"/>
      <c r="S27" s="6"/>
      <c r="T27" s="6"/>
      <c r="U27" s="6">
        <v>1</v>
      </c>
      <c r="V27" s="6"/>
      <c r="W27" s="6">
        <v>2150</v>
      </c>
      <c r="X27" s="6">
        <v>1</v>
      </c>
      <c r="Y27" s="6" t="s">
        <v>0</v>
      </c>
      <c r="Z27" s="6" t="s">
        <v>0</v>
      </c>
      <c r="AA27" s="6" t="s">
        <v>0</v>
      </c>
      <c r="AB27" s="6">
        <v>1100</v>
      </c>
      <c r="AC27" s="6">
        <v>630</v>
      </c>
      <c r="AD27" s="6">
        <v>182484</v>
      </c>
      <c r="AE27" s="6">
        <v>155751</v>
      </c>
      <c r="AF27" s="25">
        <v>101</v>
      </c>
    </row>
    <row r="28" spans="1:32" ht="16.5" customHeight="1">
      <c r="A28" s="4"/>
      <c r="B28" s="37" t="s">
        <v>4</v>
      </c>
      <c r="C28" s="7" t="s">
        <v>4</v>
      </c>
      <c r="D28" s="22" t="s">
        <v>84</v>
      </c>
      <c r="E28" s="6">
        <v>2650</v>
      </c>
      <c r="F28" s="6">
        <v>3095</v>
      </c>
      <c r="G28" s="6">
        <v>2347</v>
      </c>
      <c r="H28" s="6">
        <v>780</v>
      </c>
      <c r="I28" s="6"/>
      <c r="J28" s="6"/>
      <c r="K28" s="6"/>
      <c r="L28" s="6"/>
      <c r="M28" s="6"/>
      <c r="N28" s="6"/>
      <c r="O28" s="6">
        <v>1</v>
      </c>
      <c r="P28" s="6">
        <v>1</v>
      </c>
      <c r="Q28" s="6"/>
      <c r="R28" s="15"/>
      <c r="S28" s="6"/>
      <c r="T28" s="6"/>
      <c r="U28" s="6">
        <v>1</v>
      </c>
      <c r="V28" s="6"/>
      <c r="W28" s="6">
        <v>2210</v>
      </c>
      <c r="X28" s="6" t="s">
        <v>0</v>
      </c>
      <c r="Y28" s="6" t="s">
        <v>0</v>
      </c>
      <c r="Z28" s="6" t="s">
        <v>0</v>
      </c>
      <c r="AA28" s="6">
        <v>1</v>
      </c>
      <c r="AB28" s="6">
        <v>780</v>
      </c>
      <c r="AC28" s="6">
        <v>445</v>
      </c>
      <c r="AD28" s="6">
        <v>112709</v>
      </c>
      <c r="AE28" s="6">
        <v>110455</v>
      </c>
      <c r="AF28" s="25">
        <v>2254</v>
      </c>
    </row>
    <row r="29" spans="1:32" ht="16.5" customHeight="1">
      <c r="A29" s="4"/>
      <c r="B29" s="37" t="s">
        <v>159</v>
      </c>
      <c r="C29" s="7" t="s">
        <v>125</v>
      </c>
      <c r="D29" s="22" t="s">
        <v>72</v>
      </c>
      <c r="E29" s="6">
        <v>200</v>
      </c>
      <c r="F29" s="6">
        <v>233</v>
      </c>
      <c r="G29" s="6">
        <v>154</v>
      </c>
      <c r="H29" s="6">
        <v>33</v>
      </c>
      <c r="I29" s="6"/>
      <c r="J29" s="6"/>
      <c r="K29" s="6"/>
      <c r="L29" s="6">
        <v>1</v>
      </c>
      <c r="M29" s="6"/>
      <c r="N29" s="6"/>
      <c r="O29" s="6"/>
      <c r="P29" s="6"/>
      <c r="Q29" s="6"/>
      <c r="R29" s="15"/>
      <c r="S29" s="6">
        <v>1</v>
      </c>
      <c r="T29" s="6"/>
      <c r="U29" s="6"/>
      <c r="V29" s="6"/>
      <c r="W29" s="6">
        <v>900</v>
      </c>
      <c r="X29" s="6" t="s">
        <v>0</v>
      </c>
      <c r="Y29" s="6" t="s">
        <v>0</v>
      </c>
      <c r="Z29" s="6">
        <v>1</v>
      </c>
      <c r="AA29" s="6" t="s">
        <v>0</v>
      </c>
      <c r="AB29" s="6">
        <v>33</v>
      </c>
      <c r="AC29" s="6">
        <v>53</v>
      </c>
      <c r="AD29" s="6">
        <v>14542</v>
      </c>
      <c r="AE29" s="6">
        <v>13258</v>
      </c>
      <c r="AF29" s="25">
        <v>0</v>
      </c>
    </row>
    <row r="30" spans="1:32" ht="16.5" customHeight="1">
      <c r="A30" s="4"/>
      <c r="B30" s="26"/>
      <c r="C30" s="5"/>
      <c r="D30" s="1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5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5"/>
    </row>
    <row r="31" spans="1:32" ht="16.5" customHeight="1" thickBot="1">
      <c r="A31" s="4"/>
      <c r="B31" s="27" t="s">
        <v>13</v>
      </c>
      <c r="C31" s="18">
        <v>6</v>
      </c>
      <c r="D31" s="19"/>
      <c r="E31" s="20">
        <f>SUM(E24:E30)</f>
        <v>17230</v>
      </c>
      <c r="F31" s="20">
        <f aca="true" t="shared" si="1" ref="F31:AF31">SUM(F24:F30)</f>
        <v>18643</v>
      </c>
      <c r="G31" s="20">
        <f t="shared" si="1"/>
        <v>12240</v>
      </c>
      <c r="H31" s="20">
        <f t="shared" si="1"/>
        <v>5453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</v>
      </c>
      <c r="M31" s="20">
        <f t="shared" si="1"/>
        <v>0</v>
      </c>
      <c r="N31" s="20">
        <f t="shared" si="1"/>
        <v>5</v>
      </c>
      <c r="O31" s="20">
        <f t="shared" si="1"/>
        <v>6</v>
      </c>
      <c r="P31" s="20">
        <f t="shared" si="1"/>
        <v>3</v>
      </c>
      <c r="Q31" s="20">
        <f t="shared" si="1"/>
        <v>0</v>
      </c>
      <c r="R31" s="21"/>
      <c r="S31" s="20">
        <f t="shared" si="1"/>
        <v>1</v>
      </c>
      <c r="T31" s="20">
        <f t="shared" si="1"/>
        <v>1</v>
      </c>
      <c r="U31" s="20">
        <f t="shared" si="1"/>
        <v>7</v>
      </c>
      <c r="V31" s="20">
        <f t="shared" si="1"/>
        <v>1</v>
      </c>
      <c r="W31" s="20">
        <f>INT(SUM(W24:W30)/C31)</f>
        <v>1585</v>
      </c>
      <c r="X31" s="20">
        <f t="shared" si="1"/>
        <v>3</v>
      </c>
      <c r="Y31" s="20">
        <f t="shared" si="1"/>
        <v>0</v>
      </c>
      <c r="Z31" s="20">
        <f t="shared" si="1"/>
        <v>2</v>
      </c>
      <c r="AA31" s="20">
        <f t="shared" si="1"/>
        <v>1</v>
      </c>
      <c r="AB31" s="20">
        <f t="shared" si="1"/>
        <v>5464</v>
      </c>
      <c r="AC31" s="20">
        <f t="shared" si="1"/>
        <v>3409</v>
      </c>
      <c r="AD31" s="20">
        <f t="shared" si="1"/>
        <v>908922</v>
      </c>
      <c r="AE31" s="20">
        <f t="shared" si="1"/>
        <v>843922</v>
      </c>
      <c r="AF31" s="28">
        <f t="shared" si="1"/>
        <v>4757</v>
      </c>
    </row>
    <row r="32" spans="1:32" ht="24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6.5" customHeight="1" thickBot="1">
      <c r="A33" s="4"/>
      <c r="B33" s="4" t="s">
        <v>144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6.5" customHeight="1">
      <c r="A34" s="4"/>
      <c r="B34" s="53" t="s">
        <v>45</v>
      </c>
      <c r="C34" s="51"/>
      <c r="D34" s="54" t="s">
        <v>5</v>
      </c>
      <c r="E34" s="49" t="s">
        <v>52</v>
      </c>
      <c r="F34" s="49" t="s">
        <v>53</v>
      </c>
      <c r="G34" s="49" t="s">
        <v>54</v>
      </c>
      <c r="H34" s="49" t="s">
        <v>55</v>
      </c>
      <c r="I34" s="49" t="s">
        <v>12</v>
      </c>
      <c r="J34" s="51"/>
      <c r="K34" s="51"/>
      <c r="L34" s="51"/>
      <c r="M34" s="51"/>
      <c r="N34" s="51"/>
      <c r="O34" s="51"/>
      <c r="P34" s="51"/>
      <c r="Q34" s="51"/>
      <c r="R34" s="51"/>
      <c r="S34" s="49" t="s">
        <v>66</v>
      </c>
      <c r="T34" s="51"/>
      <c r="U34" s="51"/>
      <c r="V34" s="51"/>
      <c r="W34" s="49" t="s">
        <v>56</v>
      </c>
      <c r="X34" s="51" t="s">
        <v>9</v>
      </c>
      <c r="Y34" s="51"/>
      <c r="Z34" s="51"/>
      <c r="AA34" s="51"/>
      <c r="AB34" s="49" t="s">
        <v>61</v>
      </c>
      <c r="AC34" s="49" t="s">
        <v>62</v>
      </c>
      <c r="AD34" s="49" t="s">
        <v>63</v>
      </c>
      <c r="AE34" s="51" t="s">
        <v>10</v>
      </c>
      <c r="AF34" s="52"/>
    </row>
    <row r="35" spans="1:32" ht="22.5">
      <c r="A35" s="4"/>
      <c r="B35" s="23" t="s">
        <v>14</v>
      </c>
      <c r="C35" s="2" t="s">
        <v>46</v>
      </c>
      <c r="D35" s="55"/>
      <c r="E35" s="50"/>
      <c r="F35" s="50"/>
      <c r="G35" s="50"/>
      <c r="H35" s="50"/>
      <c r="I35" s="3" t="s">
        <v>15</v>
      </c>
      <c r="J35" s="3" t="s">
        <v>16</v>
      </c>
      <c r="K35" s="3" t="s">
        <v>17</v>
      </c>
      <c r="L35" s="3" t="s">
        <v>18</v>
      </c>
      <c r="M35" s="3" t="s">
        <v>19</v>
      </c>
      <c r="N35" s="3" t="s">
        <v>20</v>
      </c>
      <c r="O35" s="3" t="s">
        <v>21</v>
      </c>
      <c r="P35" s="3" t="s">
        <v>6</v>
      </c>
      <c r="Q35" s="50" t="s">
        <v>11</v>
      </c>
      <c r="R35" s="50"/>
      <c r="S35" s="3" t="s">
        <v>7</v>
      </c>
      <c r="T35" s="3" t="s">
        <v>8</v>
      </c>
      <c r="U35" s="3" t="s">
        <v>22</v>
      </c>
      <c r="V35" s="3" t="s">
        <v>23</v>
      </c>
      <c r="W35" s="50"/>
      <c r="X35" s="3" t="s">
        <v>57</v>
      </c>
      <c r="Y35" s="3" t="s">
        <v>58</v>
      </c>
      <c r="Z35" s="3" t="s">
        <v>59</v>
      </c>
      <c r="AA35" s="3" t="s">
        <v>60</v>
      </c>
      <c r="AB35" s="50"/>
      <c r="AC35" s="50"/>
      <c r="AD35" s="50"/>
      <c r="AE35" s="3" t="s">
        <v>64</v>
      </c>
      <c r="AF35" s="24" t="s">
        <v>65</v>
      </c>
    </row>
    <row r="36" spans="1:32" ht="16.5" customHeight="1">
      <c r="A36" s="4"/>
      <c r="B36" s="37" t="s">
        <v>171</v>
      </c>
      <c r="C36" s="7" t="s">
        <v>131</v>
      </c>
      <c r="D36" s="22" t="s">
        <v>95</v>
      </c>
      <c r="E36" s="6">
        <v>2160</v>
      </c>
      <c r="F36" s="6">
        <v>1811</v>
      </c>
      <c r="G36" s="6">
        <v>1809</v>
      </c>
      <c r="H36" s="6">
        <v>324</v>
      </c>
      <c r="I36" s="6"/>
      <c r="J36" s="6"/>
      <c r="K36" s="6"/>
      <c r="L36" s="6">
        <v>5</v>
      </c>
      <c r="M36" s="6">
        <v>1</v>
      </c>
      <c r="N36" s="6"/>
      <c r="O36" s="6"/>
      <c r="P36" s="6"/>
      <c r="Q36" s="6"/>
      <c r="R36" s="15"/>
      <c r="S36" s="6">
        <v>6</v>
      </c>
      <c r="T36" s="6"/>
      <c r="U36" s="6"/>
      <c r="V36" s="6"/>
      <c r="W36" s="6">
        <v>150</v>
      </c>
      <c r="X36" s="6" t="s">
        <v>0</v>
      </c>
      <c r="Y36" s="6" t="s">
        <v>0</v>
      </c>
      <c r="Z36" s="6" t="s">
        <v>0</v>
      </c>
      <c r="AA36" s="6">
        <v>1</v>
      </c>
      <c r="AB36" s="6">
        <v>324</v>
      </c>
      <c r="AC36" s="6">
        <v>352</v>
      </c>
      <c r="AD36" s="6">
        <v>118260</v>
      </c>
      <c r="AE36" s="6">
        <v>118260</v>
      </c>
      <c r="AF36" s="25">
        <v>0</v>
      </c>
    </row>
    <row r="37" spans="1:32" ht="16.5" customHeight="1">
      <c r="A37" s="4"/>
      <c r="B37" s="37" t="s">
        <v>171</v>
      </c>
      <c r="C37" s="7" t="s">
        <v>132</v>
      </c>
      <c r="D37" s="22" t="s">
        <v>96</v>
      </c>
      <c r="E37" s="6">
        <v>600</v>
      </c>
      <c r="F37" s="6">
        <v>470</v>
      </c>
      <c r="G37" s="6">
        <v>470</v>
      </c>
      <c r="H37" s="6">
        <v>120</v>
      </c>
      <c r="I37" s="6"/>
      <c r="J37" s="6"/>
      <c r="K37" s="6"/>
      <c r="L37" s="6">
        <v>2</v>
      </c>
      <c r="M37" s="6"/>
      <c r="N37" s="6"/>
      <c r="O37" s="6"/>
      <c r="P37" s="6"/>
      <c r="Q37" s="6"/>
      <c r="R37" s="15"/>
      <c r="S37" s="6">
        <v>1</v>
      </c>
      <c r="T37" s="6"/>
      <c r="U37" s="6"/>
      <c r="V37" s="6"/>
      <c r="W37" s="6">
        <v>150</v>
      </c>
      <c r="X37" s="6" t="s">
        <v>0</v>
      </c>
      <c r="Y37" s="6" t="s">
        <v>0</v>
      </c>
      <c r="Z37" s="6" t="s">
        <v>0</v>
      </c>
      <c r="AA37" s="6">
        <v>1</v>
      </c>
      <c r="AB37" s="6">
        <v>120</v>
      </c>
      <c r="AC37" s="6">
        <v>132</v>
      </c>
      <c r="AD37" s="6">
        <v>43800</v>
      </c>
      <c r="AE37" s="6">
        <v>43800</v>
      </c>
      <c r="AF37" s="25">
        <v>0</v>
      </c>
    </row>
    <row r="38" spans="1:32" ht="16.5" customHeight="1">
      <c r="A38" s="4"/>
      <c r="B38" s="37" t="s">
        <v>1</v>
      </c>
      <c r="C38" s="7" t="s">
        <v>126</v>
      </c>
      <c r="D38" s="22" t="s">
        <v>84</v>
      </c>
      <c r="E38" s="6">
        <v>683</v>
      </c>
      <c r="F38" s="6">
        <v>683</v>
      </c>
      <c r="G38" s="6">
        <v>296</v>
      </c>
      <c r="H38" s="6">
        <v>1603</v>
      </c>
      <c r="I38" s="6"/>
      <c r="J38" s="6"/>
      <c r="K38" s="6"/>
      <c r="L38" s="6"/>
      <c r="M38" s="6"/>
      <c r="N38" s="6"/>
      <c r="O38" s="6"/>
      <c r="P38" s="6">
        <v>1</v>
      </c>
      <c r="Q38" s="6"/>
      <c r="R38" s="15"/>
      <c r="S38" s="6"/>
      <c r="T38" s="6"/>
      <c r="U38" s="6">
        <v>1</v>
      </c>
      <c r="V38" s="6"/>
      <c r="W38" s="6">
        <v>1270</v>
      </c>
      <c r="X38" s="6">
        <v>1</v>
      </c>
      <c r="Y38" s="6" t="s">
        <v>0</v>
      </c>
      <c r="Z38" s="6" t="s">
        <v>0</v>
      </c>
      <c r="AA38" s="6" t="s">
        <v>0</v>
      </c>
      <c r="AB38" s="6">
        <v>1603</v>
      </c>
      <c r="AC38" s="6">
        <v>215</v>
      </c>
      <c r="AD38" s="6">
        <v>60800</v>
      </c>
      <c r="AE38" s="6">
        <v>19254</v>
      </c>
      <c r="AF38" s="25">
        <v>41546</v>
      </c>
    </row>
    <row r="39" spans="1:32" ht="16.5" customHeight="1">
      <c r="A39" s="4"/>
      <c r="B39" s="37" t="s">
        <v>153</v>
      </c>
      <c r="C39" s="7" t="s">
        <v>26</v>
      </c>
      <c r="D39" s="22" t="s">
        <v>86</v>
      </c>
      <c r="E39" s="6">
        <v>200</v>
      </c>
      <c r="F39" s="6">
        <v>112</v>
      </c>
      <c r="G39" s="6">
        <v>99</v>
      </c>
      <c r="H39" s="6">
        <v>40</v>
      </c>
      <c r="I39" s="6"/>
      <c r="J39" s="6"/>
      <c r="K39" s="6"/>
      <c r="L39" s="6">
        <v>2</v>
      </c>
      <c r="M39" s="6"/>
      <c r="N39" s="6"/>
      <c r="O39" s="6"/>
      <c r="P39" s="6"/>
      <c r="Q39" s="6"/>
      <c r="R39" s="15"/>
      <c r="S39" s="6">
        <v>1</v>
      </c>
      <c r="T39" s="6"/>
      <c r="U39" s="6"/>
      <c r="V39" s="6"/>
      <c r="W39" s="6">
        <v>1837</v>
      </c>
      <c r="X39" s="6" t="s">
        <v>0</v>
      </c>
      <c r="Y39" s="6" t="s">
        <v>0</v>
      </c>
      <c r="Z39" s="6" t="s">
        <v>0</v>
      </c>
      <c r="AA39" s="6">
        <v>1</v>
      </c>
      <c r="AB39" s="6">
        <v>40</v>
      </c>
      <c r="AC39" s="6">
        <v>161</v>
      </c>
      <c r="AD39" s="6">
        <v>17056</v>
      </c>
      <c r="AE39" s="6">
        <v>17056</v>
      </c>
      <c r="AF39" s="25">
        <v>0</v>
      </c>
    </row>
    <row r="40" spans="1:32" ht="16.5" customHeight="1">
      <c r="A40" s="4"/>
      <c r="B40" s="37" t="s">
        <v>153</v>
      </c>
      <c r="C40" s="7" t="s">
        <v>27</v>
      </c>
      <c r="D40" s="22" t="s">
        <v>87</v>
      </c>
      <c r="E40" s="6">
        <v>130</v>
      </c>
      <c r="F40" s="6">
        <v>69</v>
      </c>
      <c r="G40" s="6">
        <v>60</v>
      </c>
      <c r="H40" s="6">
        <v>20</v>
      </c>
      <c r="I40" s="6"/>
      <c r="J40" s="6"/>
      <c r="K40" s="6"/>
      <c r="L40" s="6">
        <v>1</v>
      </c>
      <c r="M40" s="6"/>
      <c r="N40" s="6"/>
      <c r="O40" s="6"/>
      <c r="P40" s="6"/>
      <c r="Q40" s="6"/>
      <c r="R40" s="15"/>
      <c r="S40" s="6">
        <v>1</v>
      </c>
      <c r="T40" s="6"/>
      <c r="U40" s="6"/>
      <c r="V40" s="6"/>
      <c r="W40" s="6">
        <v>1837</v>
      </c>
      <c r="X40" s="6" t="s">
        <v>0</v>
      </c>
      <c r="Y40" s="6" t="s">
        <v>0</v>
      </c>
      <c r="Z40" s="6" t="s">
        <v>0</v>
      </c>
      <c r="AA40" s="6">
        <v>1</v>
      </c>
      <c r="AB40" s="6">
        <v>26</v>
      </c>
      <c r="AC40" s="6">
        <v>27</v>
      </c>
      <c r="AD40" s="6">
        <v>10624</v>
      </c>
      <c r="AE40" s="6">
        <v>40624</v>
      </c>
      <c r="AF40" s="25">
        <v>0</v>
      </c>
    </row>
    <row r="41" spans="1:32" ht="16.5" customHeight="1">
      <c r="A41" s="4"/>
      <c r="B41" s="37" t="s">
        <v>153</v>
      </c>
      <c r="C41" s="7" t="s">
        <v>127</v>
      </c>
      <c r="D41" s="22" t="s">
        <v>88</v>
      </c>
      <c r="E41" s="6">
        <v>200</v>
      </c>
      <c r="F41" s="6">
        <v>117</v>
      </c>
      <c r="G41" s="6">
        <v>113</v>
      </c>
      <c r="H41" s="6">
        <v>70</v>
      </c>
      <c r="I41" s="6"/>
      <c r="J41" s="6"/>
      <c r="K41" s="6"/>
      <c r="L41" s="6"/>
      <c r="M41" s="6"/>
      <c r="N41" s="6"/>
      <c r="O41" s="6">
        <v>1</v>
      </c>
      <c r="P41" s="6"/>
      <c r="Q41" s="6"/>
      <c r="R41" s="15"/>
      <c r="S41" s="6"/>
      <c r="T41" s="6"/>
      <c r="U41" s="6">
        <v>1</v>
      </c>
      <c r="V41" s="6"/>
      <c r="W41" s="6">
        <v>1837</v>
      </c>
      <c r="X41" s="6" t="s">
        <v>0</v>
      </c>
      <c r="Y41" s="6" t="s">
        <v>0</v>
      </c>
      <c r="Z41" s="6" t="s">
        <v>0</v>
      </c>
      <c r="AA41" s="6">
        <v>1</v>
      </c>
      <c r="AB41" s="6">
        <v>70</v>
      </c>
      <c r="AC41" s="6">
        <v>41</v>
      </c>
      <c r="AD41" s="6">
        <v>7997</v>
      </c>
      <c r="AE41" s="6">
        <v>7997</v>
      </c>
      <c r="AF41" s="25">
        <v>0</v>
      </c>
    </row>
    <row r="42" spans="1:32" ht="16.5" customHeight="1">
      <c r="A42" s="4"/>
      <c r="B42" s="37" t="s">
        <v>154</v>
      </c>
      <c r="C42" s="7" t="s">
        <v>128</v>
      </c>
      <c r="D42" s="22" t="s">
        <v>85</v>
      </c>
      <c r="E42" s="6">
        <v>3000</v>
      </c>
      <c r="F42" s="6">
        <v>2838</v>
      </c>
      <c r="G42" s="6">
        <v>2396</v>
      </c>
      <c r="H42" s="6">
        <v>600</v>
      </c>
      <c r="I42" s="6"/>
      <c r="J42" s="6"/>
      <c r="K42" s="6"/>
      <c r="L42" s="6"/>
      <c r="M42" s="6"/>
      <c r="N42" s="6">
        <v>2</v>
      </c>
      <c r="O42" s="6"/>
      <c r="P42" s="6"/>
      <c r="Q42" s="6"/>
      <c r="R42" s="15"/>
      <c r="S42" s="6"/>
      <c r="T42" s="6"/>
      <c r="U42" s="6">
        <v>2</v>
      </c>
      <c r="V42" s="6"/>
      <c r="W42" s="6">
        <v>1365</v>
      </c>
      <c r="X42" s="6" t="s">
        <v>0</v>
      </c>
      <c r="Y42" s="6">
        <v>1</v>
      </c>
      <c r="Z42" s="6" t="s">
        <v>0</v>
      </c>
      <c r="AA42" s="6" t="s">
        <v>0</v>
      </c>
      <c r="AB42" s="6">
        <v>600</v>
      </c>
      <c r="AC42" s="6">
        <v>724</v>
      </c>
      <c r="AD42" s="6">
        <v>196779</v>
      </c>
      <c r="AE42" s="6">
        <v>123238</v>
      </c>
      <c r="AF42" s="25">
        <v>13899</v>
      </c>
    </row>
    <row r="43" spans="1:32" ht="16.5" customHeight="1">
      <c r="A43" s="4"/>
      <c r="B43" s="37" t="s">
        <v>170</v>
      </c>
      <c r="C43" s="7" t="s">
        <v>32</v>
      </c>
      <c r="D43" s="22" t="s">
        <v>70</v>
      </c>
      <c r="E43" s="6">
        <v>330</v>
      </c>
      <c r="F43" s="6">
        <v>378</v>
      </c>
      <c r="G43" s="6">
        <v>254</v>
      </c>
      <c r="H43" s="6">
        <v>120</v>
      </c>
      <c r="I43" s="6"/>
      <c r="J43" s="6"/>
      <c r="K43" s="6"/>
      <c r="L43" s="6"/>
      <c r="M43" s="6"/>
      <c r="N43" s="6"/>
      <c r="O43" s="6">
        <v>1</v>
      </c>
      <c r="P43" s="6"/>
      <c r="Q43" s="6"/>
      <c r="R43" s="15"/>
      <c r="S43" s="6"/>
      <c r="T43" s="6"/>
      <c r="U43" s="6">
        <v>1</v>
      </c>
      <c r="V43" s="6"/>
      <c r="W43" s="6">
        <v>1150</v>
      </c>
      <c r="X43" s="6" t="s">
        <v>0</v>
      </c>
      <c r="Y43" s="6">
        <v>1</v>
      </c>
      <c r="Z43" s="6" t="s">
        <v>0</v>
      </c>
      <c r="AA43" s="6" t="s">
        <v>0</v>
      </c>
      <c r="AB43" s="6">
        <v>120</v>
      </c>
      <c r="AC43" s="6">
        <v>114</v>
      </c>
      <c r="AD43" s="6">
        <v>20377</v>
      </c>
      <c r="AE43" s="6">
        <v>18339</v>
      </c>
      <c r="AF43" s="25">
        <v>0</v>
      </c>
    </row>
    <row r="44" spans="1:32" ht="16.5" customHeight="1">
      <c r="A44" s="4"/>
      <c r="B44" s="37" t="s">
        <v>170</v>
      </c>
      <c r="C44" s="7" t="s">
        <v>33</v>
      </c>
      <c r="D44" s="22" t="s">
        <v>94</v>
      </c>
      <c r="E44" s="6">
        <v>670</v>
      </c>
      <c r="F44" s="6">
        <v>694</v>
      </c>
      <c r="G44" s="6">
        <v>504</v>
      </c>
      <c r="H44" s="6">
        <v>300</v>
      </c>
      <c r="I44" s="6"/>
      <c r="J44" s="6"/>
      <c r="K44" s="6"/>
      <c r="L44" s="6"/>
      <c r="M44" s="6"/>
      <c r="N44" s="6"/>
      <c r="O44" s="6">
        <v>1</v>
      </c>
      <c r="P44" s="6"/>
      <c r="Q44" s="6"/>
      <c r="R44" s="15"/>
      <c r="S44" s="6"/>
      <c r="T44" s="6"/>
      <c r="U44" s="6">
        <v>1</v>
      </c>
      <c r="V44" s="6"/>
      <c r="W44" s="6">
        <v>1150</v>
      </c>
      <c r="X44" s="6" t="s">
        <v>0</v>
      </c>
      <c r="Y44" s="6">
        <v>1</v>
      </c>
      <c r="Z44" s="6" t="s">
        <v>0</v>
      </c>
      <c r="AA44" s="6" t="s">
        <v>0</v>
      </c>
      <c r="AB44" s="6">
        <v>300</v>
      </c>
      <c r="AC44" s="6">
        <v>227</v>
      </c>
      <c r="AD44" s="6">
        <v>65055</v>
      </c>
      <c r="AE44" s="6">
        <v>55297</v>
      </c>
      <c r="AF44" s="25">
        <v>0</v>
      </c>
    </row>
    <row r="45" spans="1:32" ht="16.5" customHeight="1">
      <c r="A45" s="4"/>
      <c r="B45" s="37" t="s">
        <v>155</v>
      </c>
      <c r="C45" s="7" t="s">
        <v>129</v>
      </c>
      <c r="D45" s="22" t="s">
        <v>71</v>
      </c>
      <c r="E45" s="6">
        <v>490</v>
      </c>
      <c r="F45" s="6">
        <v>678</v>
      </c>
      <c r="G45" s="6">
        <v>309</v>
      </c>
      <c r="H45" s="6">
        <v>153</v>
      </c>
      <c r="I45" s="6"/>
      <c r="J45" s="6"/>
      <c r="K45" s="6"/>
      <c r="L45" s="6"/>
      <c r="M45" s="6"/>
      <c r="N45" s="6"/>
      <c r="O45" s="6">
        <v>2</v>
      </c>
      <c r="P45" s="6"/>
      <c r="Q45" s="6">
        <v>1</v>
      </c>
      <c r="R45" s="15" t="s">
        <v>68</v>
      </c>
      <c r="S45" s="6"/>
      <c r="T45" s="6"/>
      <c r="U45" s="6">
        <v>3</v>
      </c>
      <c r="V45" s="6"/>
      <c r="W45" s="6">
        <v>1110</v>
      </c>
      <c r="X45" s="6">
        <v>1</v>
      </c>
      <c r="Y45" s="6" t="s">
        <v>0</v>
      </c>
      <c r="Z45" s="6" t="s">
        <v>0</v>
      </c>
      <c r="AA45" s="6" t="s">
        <v>0</v>
      </c>
      <c r="AB45" s="6">
        <v>153</v>
      </c>
      <c r="AC45" s="6">
        <v>114</v>
      </c>
      <c r="AD45" s="6">
        <v>24566</v>
      </c>
      <c r="AE45" s="6">
        <v>24275</v>
      </c>
      <c r="AF45" s="25">
        <v>291</v>
      </c>
    </row>
    <row r="46" spans="1:32" ht="16.5" customHeight="1" thickBot="1">
      <c r="A46" s="4"/>
      <c r="B46" s="27" t="s">
        <v>172</v>
      </c>
      <c r="C46" s="33" t="s">
        <v>130</v>
      </c>
      <c r="D46" s="34" t="s">
        <v>89</v>
      </c>
      <c r="E46" s="20">
        <v>250</v>
      </c>
      <c r="F46" s="20">
        <v>89</v>
      </c>
      <c r="G46" s="20">
        <v>89</v>
      </c>
      <c r="H46" s="20">
        <v>38</v>
      </c>
      <c r="I46" s="20"/>
      <c r="J46" s="20"/>
      <c r="K46" s="20"/>
      <c r="L46" s="20"/>
      <c r="M46" s="20"/>
      <c r="N46" s="20"/>
      <c r="O46" s="20">
        <v>1</v>
      </c>
      <c r="P46" s="20"/>
      <c r="Q46" s="20"/>
      <c r="R46" s="21"/>
      <c r="S46" s="20"/>
      <c r="T46" s="20"/>
      <c r="U46" s="20">
        <v>1</v>
      </c>
      <c r="V46" s="20"/>
      <c r="W46" s="20">
        <v>1300</v>
      </c>
      <c r="X46" s="20" t="s">
        <v>0</v>
      </c>
      <c r="Y46" s="20" t="s">
        <v>0</v>
      </c>
      <c r="Z46" s="20" t="s">
        <v>0</v>
      </c>
      <c r="AA46" s="20">
        <v>1</v>
      </c>
      <c r="AB46" s="20">
        <v>38</v>
      </c>
      <c r="AC46" s="20">
        <v>63</v>
      </c>
      <c r="AD46" s="20">
        <v>21704</v>
      </c>
      <c r="AE46" s="20">
        <v>21704</v>
      </c>
      <c r="AF46" s="28">
        <v>0</v>
      </c>
    </row>
    <row r="47" spans="1:32" ht="37.5" customHeight="1">
      <c r="A47" s="4"/>
      <c r="B47" s="29"/>
      <c r="C47" s="30"/>
      <c r="D47" s="3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32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6.5" customHeight="1" thickBot="1">
      <c r="A48" s="4"/>
      <c r="B48" s="4" t="s">
        <v>145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6.5" customHeight="1">
      <c r="A49" s="4"/>
      <c r="B49" s="53" t="s">
        <v>45</v>
      </c>
      <c r="C49" s="51"/>
      <c r="D49" s="54" t="s">
        <v>5</v>
      </c>
      <c r="E49" s="49" t="s">
        <v>52</v>
      </c>
      <c r="F49" s="49" t="s">
        <v>53</v>
      </c>
      <c r="G49" s="49" t="s">
        <v>54</v>
      </c>
      <c r="H49" s="49" t="s">
        <v>55</v>
      </c>
      <c r="I49" s="49" t="s">
        <v>12</v>
      </c>
      <c r="J49" s="51"/>
      <c r="K49" s="51"/>
      <c r="L49" s="51"/>
      <c r="M49" s="51"/>
      <c r="N49" s="51"/>
      <c r="O49" s="51"/>
      <c r="P49" s="51"/>
      <c r="Q49" s="51"/>
      <c r="R49" s="51"/>
      <c r="S49" s="49" t="s">
        <v>66</v>
      </c>
      <c r="T49" s="51"/>
      <c r="U49" s="51"/>
      <c r="V49" s="51"/>
      <c r="W49" s="49" t="s">
        <v>56</v>
      </c>
      <c r="X49" s="51" t="s">
        <v>9</v>
      </c>
      <c r="Y49" s="51"/>
      <c r="Z49" s="51"/>
      <c r="AA49" s="51"/>
      <c r="AB49" s="49" t="s">
        <v>61</v>
      </c>
      <c r="AC49" s="49" t="s">
        <v>62</v>
      </c>
      <c r="AD49" s="49" t="s">
        <v>63</v>
      </c>
      <c r="AE49" s="51" t="s">
        <v>10</v>
      </c>
      <c r="AF49" s="52"/>
    </row>
    <row r="50" spans="1:32" ht="22.5">
      <c r="A50" s="4"/>
      <c r="B50" s="23" t="s">
        <v>14</v>
      </c>
      <c r="C50" s="2" t="s">
        <v>46</v>
      </c>
      <c r="D50" s="55"/>
      <c r="E50" s="50"/>
      <c r="F50" s="50"/>
      <c r="G50" s="50"/>
      <c r="H50" s="50"/>
      <c r="I50" s="3" t="s">
        <v>15</v>
      </c>
      <c r="J50" s="3" t="s">
        <v>16</v>
      </c>
      <c r="K50" s="3" t="s">
        <v>17</v>
      </c>
      <c r="L50" s="3" t="s">
        <v>18</v>
      </c>
      <c r="M50" s="3" t="s">
        <v>19</v>
      </c>
      <c r="N50" s="3" t="s">
        <v>20</v>
      </c>
      <c r="O50" s="3" t="s">
        <v>21</v>
      </c>
      <c r="P50" s="3" t="s">
        <v>6</v>
      </c>
      <c r="Q50" s="50" t="s">
        <v>11</v>
      </c>
      <c r="R50" s="50"/>
      <c r="S50" s="3" t="s">
        <v>7</v>
      </c>
      <c r="T50" s="3" t="s">
        <v>8</v>
      </c>
      <c r="U50" s="3" t="s">
        <v>22</v>
      </c>
      <c r="V50" s="3" t="s">
        <v>23</v>
      </c>
      <c r="W50" s="50"/>
      <c r="X50" s="3" t="s">
        <v>57</v>
      </c>
      <c r="Y50" s="3" t="s">
        <v>58</v>
      </c>
      <c r="Z50" s="3" t="s">
        <v>59</v>
      </c>
      <c r="AA50" s="3" t="s">
        <v>60</v>
      </c>
      <c r="AB50" s="50"/>
      <c r="AC50" s="50"/>
      <c r="AD50" s="50"/>
      <c r="AE50" s="3" t="s">
        <v>64</v>
      </c>
      <c r="AF50" s="24" t="s">
        <v>65</v>
      </c>
    </row>
    <row r="51" spans="1:32" ht="16.5" customHeight="1">
      <c r="A51" s="4"/>
      <c r="B51" s="37" t="s">
        <v>169</v>
      </c>
      <c r="C51" s="7" t="s">
        <v>28</v>
      </c>
      <c r="D51" s="22" t="s">
        <v>73</v>
      </c>
      <c r="E51" s="6">
        <v>800</v>
      </c>
      <c r="F51" s="6">
        <v>648</v>
      </c>
      <c r="G51" s="6">
        <v>593</v>
      </c>
      <c r="H51" s="6">
        <v>275</v>
      </c>
      <c r="I51" s="6"/>
      <c r="J51" s="6"/>
      <c r="K51" s="6"/>
      <c r="L51" s="6">
        <v>1</v>
      </c>
      <c r="M51" s="6"/>
      <c r="N51" s="6"/>
      <c r="O51" s="6">
        <v>1</v>
      </c>
      <c r="P51" s="6"/>
      <c r="Q51" s="6"/>
      <c r="R51" s="15"/>
      <c r="S51" s="6">
        <v>1</v>
      </c>
      <c r="T51" s="6"/>
      <c r="U51" s="6">
        <v>1</v>
      </c>
      <c r="V51" s="6"/>
      <c r="W51" s="6">
        <v>1365</v>
      </c>
      <c r="X51" s="6" t="s">
        <v>0</v>
      </c>
      <c r="Y51" s="6" t="s">
        <v>0</v>
      </c>
      <c r="Z51" s="6">
        <v>1</v>
      </c>
      <c r="AA51" s="6" t="s">
        <v>0</v>
      </c>
      <c r="AB51" s="6">
        <v>275</v>
      </c>
      <c r="AC51" s="6">
        <v>406</v>
      </c>
      <c r="AD51" s="6">
        <v>58263</v>
      </c>
      <c r="AE51" s="6">
        <v>55289</v>
      </c>
      <c r="AF51" s="25">
        <v>0</v>
      </c>
    </row>
    <row r="52" spans="1:32" ht="16.5" customHeight="1">
      <c r="A52" s="4"/>
      <c r="B52" s="37" t="s">
        <v>169</v>
      </c>
      <c r="C52" s="7" t="s">
        <v>29</v>
      </c>
      <c r="D52" s="22" t="s">
        <v>90</v>
      </c>
      <c r="E52" s="6">
        <v>200</v>
      </c>
      <c r="F52" s="6">
        <v>141</v>
      </c>
      <c r="G52" s="6">
        <v>141</v>
      </c>
      <c r="H52" s="6">
        <v>48</v>
      </c>
      <c r="I52" s="6"/>
      <c r="J52" s="6"/>
      <c r="K52" s="6"/>
      <c r="L52" s="6">
        <v>1</v>
      </c>
      <c r="M52" s="6"/>
      <c r="N52" s="6"/>
      <c r="O52" s="6"/>
      <c r="P52" s="6"/>
      <c r="Q52" s="6"/>
      <c r="R52" s="15"/>
      <c r="S52" s="6">
        <v>1</v>
      </c>
      <c r="T52" s="6"/>
      <c r="U52" s="6"/>
      <c r="V52" s="6"/>
      <c r="W52" s="6">
        <v>945</v>
      </c>
      <c r="X52" s="6" t="s">
        <v>0</v>
      </c>
      <c r="Y52" s="6" t="s">
        <v>0</v>
      </c>
      <c r="Z52" s="6">
        <v>1</v>
      </c>
      <c r="AA52" s="6" t="s">
        <v>0</v>
      </c>
      <c r="AB52" s="6">
        <v>48</v>
      </c>
      <c r="AC52" s="6">
        <v>44</v>
      </c>
      <c r="AD52" s="6">
        <v>9101</v>
      </c>
      <c r="AE52" s="6">
        <v>8645</v>
      </c>
      <c r="AF52" s="25">
        <v>0</v>
      </c>
    </row>
    <row r="53" spans="1:32" ht="16.5" customHeight="1">
      <c r="A53" s="4"/>
      <c r="B53" s="37" t="s">
        <v>169</v>
      </c>
      <c r="C53" s="7" t="s">
        <v>30</v>
      </c>
      <c r="D53" s="22" t="s">
        <v>91</v>
      </c>
      <c r="E53" s="6">
        <v>226</v>
      </c>
      <c r="F53" s="6">
        <v>230</v>
      </c>
      <c r="G53" s="6">
        <v>202</v>
      </c>
      <c r="H53" s="6">
        <v>68</v>
      </c>
      <c r="I53" s="6"/>
      <c r="J53" s="6"/>
      <c r="K53" s="6"/>
      <c r="L53" s="6">
        <v>1</v>
      </c>
      <c r="M53" s="6"/>
      <c r="N53" s="6"/>
      <c r="O53" s="6"/>
      <c r="P53" s="6"/>
      <c r="Q53" s="6"/>
      <c r="R53" s="15"/>
      <c r="S53" s="6">
        <v>1</v>
      </c>
      <c r="T53" s="6"/>
      <c r="U53" s="6"/>
      <c r="V53" s="6"/>
      <c r="W53" s="6">
        <v>945</v>
      </c>
      <c r="X53" s="6" t="s">
        <v>0</v>
      </c>
      <c r="Y53" s="6" t="s">
        <v>0</v>
      </c>
      <c r="Z53" s="6">
        <v>1</v>
      </c>
      <c r="AA53" s="6" t="s">
        <v>0</v>
      </c>
      <c r="AB53" s="6">
        <v>68</v>
      </c>
      <c r="AC53" s="6">
        <v>97</v>
      </c>
      <c r="AD53" s="6">
        <v>8905</v>
      </c>
      <c r="AE53" s="6">
        <v>8459</v>
      </c>
      <c r="AF53" s="25">
        <v>0</v>
      </c>
    </row>
    <row r="54" spans="1:32" ht="16.5" customHeight="1">
      <c r="A54" s="4"/>
      <c r="B54" s="43" t="s">
        <v>169</v>
      </c>
      <c r="C54" s="44" t="s">
        <v>3</v>
      </c>
      <c r="D54" s="47" t="s">
        <v>92</v>
      </c>
      <c r="E54" s="45">
        <v>1600</v>
      </c>
      <c r="F54" s="45">
        <v>1340</v>
      </c>
      <c r="G54" s="45">
        <v>1334</v>
      </c>
      <c r="H54" s="45">
        <v>570</v>
      </c>
      <c r="I54" s="45"/>
      <c r="J54" s="45"/>
      <c r="K54" s="45"/>
      <c r="L54" s="45"/>
      <c r="M54" s="45"/>
      <c r="N54" s="45"/>
      <c r="O54" s="45"/>
      <c r="P54" s="45"/>
      <c r="Q54" s="45">
        <v>1</v>
      </c>
      <c r="R54" s="48" t="s">
        <v>68</v>
      </c>
      <c r="S54" s="45">
        <v>1</v>
      </c>
      <c r="T54" s="45"/>
      <c r="U54" s="45"/>
      <c r="V54" s="45"/>
      <c r="W54" s="45">
        <v>1150</v>
      </c>
      <c r="X54" s="45">
        <v>1</v>
      </c>
      <c r="Y54" s="45" t="s">
        <v>0</v>
      </c>
      <c r="Z54" s="45" t="s">
        <v>0</v>
      </c>
      <c r="AA54" s="45" t="s">
        <v>0</v>
      </c>
      <c r="AB54" s="45">
        <v>700</v>
      </c>
      <c r="AC54" s="45">
        <v>702</v>
      </c>
      <c r="AD54" s="45">
        <v>187734</v>
      </c>
      <c r="AE54" s="45">
        <v>133019</v>
      </c>
      <c r="AF54" s="46">
        <v>0</v>
      </c>
    </row>
    <row r="55" spans="1:32" ht="16.5" customHeight="1">
      <c r="A55" s="4"/>
      <c r="B55" s="37" t="s">
        <v>169</v>
      </c>
      <c r="C55" s="7" t="s">
        <v>31</v>
      </c>
      <c r="D55" s="22" t="s">
        <v>93</v>
      </c>
      <c r="E55" s="6">
        <v>400</v>
      </c>
      <c r="F55" s="6">
        <v>407</v>
      </c>
      <c r="G55" s="6">
        <v>196</v>
      </c>
      <c r="H55" s="6">
        <v>100</v>
      </c>
      <c r="I55" s="6"/>
      <c r="J55" s="6"/>
      <c r="K55" s="6"/>
      <c r="L55" s="6"/>
      <c r="M55" s="6"/>
      <c r="N55" s="6"/>
      <c r="O55" s="6"/>
      <c r="P55" s="6"/>
      <c r="Q55" s="6">
        <v>1</v>
      </c>
      <c r="R55" s="15" t="s">
        <v>68</v>
      </c>
      <c r="S55" s="6">
        <v>1</v>
      </c>
      <c r="T55" s="6"/>
      <c r="U55" s="6"/>
      <c r="V55" s="6"/>
      <c r="W55" s="6">
        <v>1150</v>
      </c>
      <c r="X55" s="6">
        <v>1</v>
      </c>
      <c r="Y55" s="6" t="s">
        <v>0</v>
      </c>
      <c r="Z55" s="6" t="s">
        <v>0</v>
      </c>
      <c r="AA55" s="6" t="s">
        <v>0</v>
      </c>
      <c r="AB55" s="6">
        <v>100</v>
      </c>
      <c r="AC55" s="6">
        <v>56</v>
      </c>
      <c r="AD55" s="6">
        <v>13816</v>
      </c>
      <c r="AE55" s="6">
        <v>10028</v>
      </c>
      <c r="AF55" s="25">
        <v>0</v>
      </c>
    </row>
    <row r="56" spans="1:32" ht="16.5" customHeight="1">
      <c r="A56" s="4"/>
      <c r="B56" s="37" t="s">
        <v>148</v>
      </c>
      <c r="C56" s="7" t="s">
        <v>34</v>
      </c>
      <c r="D56" s="22" t="s">
        <v>70</v>
      </c>
      <c r="E56" s="6">
        <v>200</v>
      </c>
      <c r="F56" s="6">
        <v>49</v>
      </c>
      <c r="G56" s="6">
        <v>49</v>
      </c>
      <c r="H56" s="6">
        <v>30</v>
      </c>
      <c r="I56" s="6"/>
      <c r="J56" s="6"/>
      <c r="K56" s="6"/>
      <c r="L56" s="6"/>
      <c r="M56" s="6"/>
      <c r="N56" s="6"/>
      <c r="O56" s="6"/>
      <c r="P56" s="6"/>
      <c r="Q56" s="6">
        <v>1</v>
      </c>
      <c r="R56" s="15" t="s">
        <v>68</v>
      </c>
      <c r="S56" s="6"/>
      <c r="T56" s="6"/>
      <c r="U56" s="6">
        <v>1</v>
      </c>
      <c r="V56" s="6"/>
      <c r="W56" s="6">
        <v>1560</v>
      </c>
      <c r="X56" s="6">
        <v>1</v>
      </c>
      <c r="Y56" s="6" t="s">
        <v>0</v>
      </c>
      <c r="Z56" s="6" t="s">
        <v>0</v>
      </c>
      <c r="AA56" s="6" t="s">
        <v>0</v>
      </c>
      <c r="AB56" s="6">
        <v>30</v>
      </c>
      <c r="AC56" s="6">
        <v>22</v>
      </c>
      <c r="AD56" s="6">
        <v>5052</v>
      </c>
      <c r="AE56" s="6">
        <v>4720</v>
      </c>
      <c r="AF56" s="25">
        <v>17</v>
      </c>
    </row>
    <row r="57" spans="1:32" ht="16.5" customHeight="1">
      <c r="A57" s="4"/>
      <c r="B57" s="37" t="s">
        <v>148</v>
      </c>
      <c r="C57" s="7" t="s">
        <v>35</v>
      </c>
      <c r="D57" s="22" t="s">
        <v>70</v>
      </c>
      <c r="E57" s="6">
        <v>200</v>
      </c>
      <c r="F57" s="6">
        <v>88</v>
      </c>
      <c r="G57" s="6">
        <v>88</v>
      </c>
      <c r="H57" s="6">
        <v>30</v>
      </c>
      <c r="I57" s="6"/>
      <c r="J57" s="6"/>
      <c r="K57" s="6"/>
      <c r="L57" s="6"/>
      <c r="M57" s="6"/>
      <c r="N57" s="6"/>
      <c r="O57" s="6"/>
      <c r="P57" s="6"/>
      <c r="Q57" s="6">
        <v>1</v>
      </c>
      <c r="R57" s="15" t="s">
        <v>68</v>
      </c>
      <c r="S57" s="6"/>
      <c r="T57" s="6"/>
      <c r="U57" s="6">
        <v>1</v>
      </c>
      <c r="V57" s="6"/>
      <c r="W57" s="6">
        <v>1560</v>
      </c>
      <c r="X57" s="6">
        <v>1</v>
      </c>
      <c r="Y57" s="6" t="s">
        <v>0</v>
      </c>
      <c r="Z57" s="6" t="s">
        <v>0</v>
      </c>
      <c r="AA57" s="6" t="s">
        <v>0</v>
      </c>
      <c r="AB57" s="6">
        <v>30</v>
      </c>
      <c r="AC57" s="6">
        <v>21</v>
      </c>
      <c r="AD57" s="6">
        <v>6754</v>
      </c>
      <c r="AE57" s="6">
        <v>6350</v>
      </c>
      <c r="AF57" s="25">
        <v>20</v>
      </c>
    </row>
    <row r="58" spans="1:32" ht="16.5" customHeight="1">
      <c r="A58" s="4"/>
      <c r="B58" s="37" t="s">
        <v>148</v>
      </c>
      <c r="C58" s="7" t="s">
        <v>36</v>
      </c>
      <c r="D58" s="22" t="s">
        <v>97</v>
      </c>
      <c r="E58" s="6">
        <v>600</v>
      </c>
      <c r="F58" s="6">
        <v>304</v>
      </c>
      <c r="G58" s="6">
        <v>304</v>
      </c>
      <c r="H58" s="6">
        <v>90</v>
      </c>
      <c r="I58" s="6"/>
      <c r="J58" s="6"/>
      <c r="K58" s="6"/>
      <c r="L58" s="6">
        <v>1</v>
      </c>
      <c r="M58" s="6"/>
      <c r="N58" s="6">
        <v>1</v>
      </c>
      <c r="O58" s="6"/>
      <c r="P58" s="6"/>
      <c r="Q58" s="6"/>
      <c r="R58" s="15"/>
      <c r="S58" s="6">
        <v>1</v>
      </c>
      <c r="T58" s="6"/>
      <c r="U58" s="6">
        <v>1</v>
      </c>
      <c r="V58" s="6"/>
      <c r="W58" s="6">
        <v>1560</v>
      </c>
      <c r="X58" s="6">
        <v>1</v>
      </c>
      <c r="Y58" s="6" t="s">
        <v>0</v>
      </c>
      <c r="Z58" s="6" t="s">
        <v>0</v>
      </c>
      <c r="AA58" s="6" t="s">
        <v>0</v>
      </c>
      <c r="AB58" s="6">
        <v>90</v>
      </c>
      <c r="AC58" s="6">
        <v>64</v>
      </c>
      <c r="AD58" s="6">
        <v>22259</v>
      </c>
      <c r="AE58" s="6">
        <v>21206</v>
      </c>
      <c r="AF58" s="25">
        <v>53</v>
      </c>
    </row>
    <row r="59" spans="1:32" ht="16.5" customHeight="1">
      <c r="A59" s="4"/>
      <c r="B59" s="37" t="s">
        <v>148</v>
      </c>
      <c r="C59" s="7" t="s">
        <v>133</v>
      </c>
      <c r="D59" s="22" t="s">
        <v>87</v>
      </c>
      <c r="E59" s="6">
        <v>5000</v>
      </c>
      <c r="F59" s="6">
        <v>4153</v>
      </c>
      <c r="G59" s="6">
        <v>2670</v>
      </c>
      <c r="H59" s="6">
        <v>810</v>
      </c>
      <c r="I59" s="6"/>
      <c r="J59" s="6"/>
      <c r="K59" s="6"/>
      <c r="L59" s="6"/>
      <c r="M59" s="6">
        <v>1</v>
      </c>
      <c r="N59" s="6"/>
      <c r="O59" s="6"/>
      <c r="P59" s="6"/>
      <c r="Q59" s="6"/>
      <c r="R59" s="15"/>
      <c r="S59" s="6"/>
      <c r="T59" s="6"/>
      <c r="U59" s="6">
        <v>1</v>
      </c>
      <c r="V59" s="6"/>
      <c r="W59" s="6">
        <v>1560</v>
      </c>
      <c r="X59" s="6">
        <v>1</v>
      </c>
      <c r="Y59" s="6" t="s">
        <v>0</v>
      </c>
      <c r="Z59" s="6" t="s">
        <v>0</v>
      </c>
      <c r="AA59" s="6" t="s">
        <v>0</v>
      </c>
      <c r="AB59" s="6">
        <v>810</v>
      </c>
      <c r="AC59" s="6">
        <v>939</v>
      </c>
      <c r="AD59" s="6">
        <v>272678</v>
      </c>
      <c r="AE59" s="6">
        <v>256197</v>
      </c>
      <c r="AF59" s="25">
        <v>824</v>
      </c>
    </row>
    <row r="60" spans="1:32" ht="16.5" customHeight="1">
      <c r="A60" s="4"/>
      <c r="B60" s="37" t="s">
        <v>148</v>
      </c>
      <c r="C60" s="7" t="s">
        <v>134</v>
      </c>
      <c r="D60" s="22" t="s">
        <v>98</v>
      </c>
      <c r="E60" s="6">
        <v>173</v>
      </c>
      <c r="F60" s="6">
        <v>139</v>
      </c>
      <c r="G60" s="6">
        <v>139</v>
      </c>
      <c r="H60" s="6">
        <v>50</v>
      </c>
      <c r="I60" s="6"/>
      <c r="J60" s="6"/>
      <c r="K60" s="6">
        <v>1</v>
      </c>
      <c r="L60" s="6"/>
      <c r="M60" s="6"/>
      <c r="N60" s="6"/>
      <c r="O60" s="6">
        <v>1</v>
      </c>
      <c r="P60" s="6"/>
      <c r="Q60" s="6"/>
      <c r="R60" s="15"/>
      <c r="S60" s="6">
        <v>1</v>
      </c>
      <c r="T60" s="6"/>
      <c r="U60" s="6"/>
      <c r="V60" s="6"/>
      <c r="W60" s="6">
        <v>1560</v>
      </c>
      <c r="X60" s="6">
        <v>1</v>
      </c>
      <c r="Y60" s="6" t="s">
        <v>0</v>
      </c>
      <c r="Z60" s="6" t="s">
        <v>0</v>
      </c>
      <c r="AA60" s="6" t="s">
        <v>0</v>
      </c>
      <c r="AB60" s="6">
        <v>50</v>
      </c>
      <c r="AC60" s="6">
        <v>32</v>
      </c>
      <c r="AD60" s="6">
        <v>8549</v>
      </c>
      <c r="AE60" s="6">
        <v>7805</v>
      </c>
      <c r="AF60" s="25">
        <v>37</v>
      </c>
    </row>
    <row r="61" spans="1:32" ht="16.5" customHeight="1">
      <c r="A61" s="4"/>
      <c r="B61" s="37" t="s">
        <v>148</v>
      </c>
      <c r="C61" s="7" t="s">
        <v>135</v>
      </c>
      <c r="D61" s="22" t="s">
        <v>99</v>
      </c>
      <c r="E61" s="6">
        <v>1700</v>
      </c>
      <c r="F61" s="6">
        <v>1396</v>
      </c>
      <c r="G61" s="6">
        <v>1157</v>
      </c>
      <c r="H61" s="6">
        <v>276</v>
      </c>
      <c r="I61" s="6"/>
      <c r="J61" s="6"/>
      <c r="K61" s="6"/>
      <c r="L61" s="6"/>
      <c r="M61" s="6"/>
      <c r="N61" s="6">
        <v>1</v>
      </c>
      <c r="O61" s="6"/>
      <c r="P61" s="6"/>
      <c r="Q61" s="6"/>
      <c r="R61" s="15"/>
      <c r="S61" s="6">
        <v>1</v>
      </c>
      <c r="T61" s="6"/>
      <c r="U61" s="6"/>
      <c r="V61" s="6"/>
      <c r="W61" s="6">
        <v>1560</v>
      </c>
      <c r="X61" s="6">
        <v>1</v>
      </c>
      <c r="Y61" s="6" t="s">
        <v>0</v>
      </c>
      <c r="Z61" s="6" t="s">
        <v>0</v>
      </c>
      <c r="AA61" s="6" t="s">
        <v>0</v>
      </c>
      <c r="AB61" s="6">
        <v>276</v>
      </c>
      <c r="AC61" s="6">
        <v>505</v>
      </c>
      <c r="AD61" s="6">
        <v>71498</v>
      </c>
      <c r="AE61" s="6">
        <v>66688</v>
      </c>
      <c r="AF61" s="25">
        <v>241</v>
      </c>
    </row>
    <row r="62" spans="1:32" ht="16.5" customHeight="1">
      <c r="A62" s="4"/>
      <c r="B62" s="37" t="s">
        <v>148</v>
      </c>
      <c r="C62" s="7" t="s">
        <v>37</v>
      </c>
      <c r="D62" s="22" t="s">
        <v>100</v>
      </c>
      <c r="E62" s="6">
        <v>160</v>
      </c>
      <c r="F62" s="6">
        <v>142</v>
      </c>
      <c r="G62" s="6">
        <v>121</v>
      </c>
      <c r="H62" s="6">
        <v>32</v>
      </c>
      <c r="I62" s="6"/>
      <c r="J62" s="6"/>
      <c r="K62" s="6"/>
      <c r="L62" s="6"/>
      <c r="M62" s="6"/>
      <c r="N62" s="6">
        <v>1</v>
      </c>
      <c r="O62" s="6"/>
      <c r="P62" s="6"/>
      <c r="Q62" s="6"/>
      <c r="R62" s="15"/>
      <c r="S62" s="6">
        <v>1</v>
      </c>
      <c r="T62" s="6"/>
      <c r="U62" s="6"/>
      <c r="V62" s="6"/>
      <c r="W62" s="6">
        <v>1560</v>
      </c>
      <c r="X62" s="6">
        <v>1</v>
      </c>
      <c r="Y62" s="6" t="s">
        <v>0</v>
      </c>
      <c r="Z62" s="6" t="s">
        <v>0</v>
      </c>
      <c r="AA62" s="6" t="s">
        <v>0</v>
      </c>
      <c r="AB62" s="6">
        <v>32</v>
      </c>
      <c r="AC62" s="6">
        <v>23</v>
      </c>
      <c r="AD62" s="6">
        <v>7811</v>
      </c>
      <c r="AE62" s="6">
        <v>7320</v>
      </c>
      <c r="AF62" s="25">
        <v>25</v>
      </c>
    </row>
    <row r="63" spans="1:32" ht="16.5" customHeight="1">
      <c r="A63" s="4"/>
      <c r="B63" s="37" t="s">
        <v>148</v>
      </c>
      <c r="C63" s="7" t="s">
        <v>136</v>
      </c>
      <c r="D63" s="22" t="s">
        <v>100</v>
      </c>
      <c r="E63" s="6">
        <v>180</v>
      </c>
      <c r="F63" s="6">
        <v>133</v>
      </c>
      <c r="G63" s="6">
        <v>133</v>
      </c>
      <c r="H63" s="6">
        <v>36</v>
      </c>
      <c r="I63" s="6"/>
      <c r="J63" s="6"/>
      <c r="K63" s="6"/>
      <c r="L63" s="6"/>
      <c r="M63" s="6"/>
      <c r="N63" s="6">
        <v>1</v>
      </c>
      <c r="O63" s="6"/>
      <c r="P63" s="6"/>
      <c r="Q63" s="6"/>
      <c r="R63" s="15"/>
      <c r="S63" s="6">
        <v>1</v>
      </c>
      <c r="T63" s="6"/>
      <c r="U63" s="6"/>
      <c r="V63" s="6"/>
      <c r="W63" s="6">
        <v>1560</v>
      </c>
      <c r="X63" s="6">
        <v>1</v>
      </c>
      <c r="Y63" s="6" t="s">
        <v>0</v>
      </c>
      <c r="Z63" s="6" t="s">
        <v>0</v>
      </c>
      <c r="AA63" s="6" t="s">
        <v>0</v>
      </c>
      <c r="AB63" s="6">
        <v>36</v>
      </c>
      <c r="AC63" s="6">
        <v>22</v>
      </c>
      <c r="AD63" s="6">
        <v>7101</v>
      </c>
      <c r="AE63" s="6">
        <v>6801</v>
      </c>
      <c r="AF63" s="25">
        <v>15</v>
      </c>
    </row>
    <row r="64" spans="1:32" ht="16.5" customHeight="1">
      <c r="A64" s="4"/>
      <c r="B64" s="37" t="s">
        <v>149</v>
      </c>
      <c r="C64" s="7" t="s">
        <v>38</v>
      </c>
      <c r="D64" s="22" t="s">
        <v>101</v>
      </c>
      <c r="E64" s="6">
        <v>2440</v>
      </c>
      <c r="F64" s="6">
        <v>2245</v>
      </c>
      <c r="G64" s="6">
        <v>2002</v>
      </c>
      <c r="H64" s="6">
        <v>544</v>
      </c>
      <c r="I64" s="6"/>
      <c r="J64" s="6"/>
      <c r="K64" s="6"/>
      <c r="L64" s="6"/>
      <c r="M64" s="6"/>
      <c r="N64" s="6"/>
      <c r="O64" s="6">
        <v>3</v>
      </c>
      <c r="P64" s="6"/>
      <c r="Q64" s="6"/>
      <c r="R64" s="15"/>
      <c r="S64" s="6"/>
      <c r="T64" s="6"/>
      <c r="U64" s="6"/>
      <c r="V64" s="6">
        <v>1</v>
      </c>
      <c r="W64" s="6">
        <v>2200</v>
      </c>
      <c r="X64" s="6">
        <v>1</v>
      </c>
      <c r="Y64" s="6" t="s">
        <v>0</v>
      </c>
      <c r="Z64" s="6" t="s">
        <v>0</v>
      </c>
      <c r="AA64" s="6" t="s">
        <v>0</v>
      </c>
      <c r="AB64" s="6">
        <v>544</v>
      </c>
      <c r="AC64" s="6">
        <v>548</v>
      </c>
      <c r="AD64" s="6">
        <v>151736</v>
      </c>
      <c r="AE64" s="6">
        <v>133148</v>
      </c>
      <c r="AF64" s="25">
        <v>0</v>
      </c>
    </row>
    <row r="65" spans="1:32" ht="16.5" customHeight="1">
      <c r="A65" s="4"/>
      <c r="B65" s="37" t="s">
        <v>150</v>
      </c>
      <c r="C65" s="7" t="s">
        <v>137</v>
      </c>
      <c r="D65" s="22" t="s">
        <v>102</v>
      </c>
      <c r="E65" s="6">
        <v>4620</v>
      </c>
      <c r="F65" s="6">
        <v>4199</v>
      </c>
      <c r="G65" s="6">
        <v>3957</v>
      </c>
      <c r="H65" s="6">
        <v>1800</v>
      </c>
      <c r="I65" s="6"/>
      <c r="J65" s="6"/>
      <c r="K65" s="6"/>
      <c r="L65" s="6"/>
      <c r="M65" s="6"/>
      <c r="N65" s="6"/>
      <c r="O65" s="6"/>
      <c r="P65" s="6">
        <v>1</v>
      </c>
      <c r="Q65" s="6"/>
      <c r="R65" s="15"/>
      <c r="S65" s="6"/>
      <c r="T65" s="6"/>
      <c r="U65" s="6">
        <v>1</v>
      </c>
      <c r="V65" s="6"/>
      <c r="W65" s="6">
        <v>2100</v>
      </c>
      <c r="X65" s="6" t="s">
        <v>0</v>
      </c>
      <c r="Y65" s="6">
        <v>1</v>
      </c>
      <c r="Z65" s="6" t="s">
        <v>0</v>
      </c>
      <c r="AA65" s="6" t="s">
        <v>0</v>
      </c>
      <c r="AB65" s="6">
        <v>1800</v>
      </c>
      <c r="AC65" s="6">
        <v>944</v>
      </c>
      <c r="AD65" s="6">
        <v>274311</v>
      </c>
      <c r="AE65" s="6">
        <v>182800</v>
      </c>
      <c r="AF65" s="25">
        <v>38338</v>
      </c>
    </row>
    <row r="66" spans="1:32" ht="16.5" customHeight="1">
      <c r="A66" s="4"/>
      <c r="B66" s="37" t="s">
        <v>151</v>
      </c>
      <c r="C66" s="7" t="s">
        <v>138</v>
      </c>
      <c r="D66" s="22" t="s">
        <v>103</v>
      </c>
      <c r="E66" s="6">
        <v>1780</v>
      </c>
      <c r="F66" s="6">
        <v>1305</v>
      </c>
      <c r="G66" s="6">
        <v>1084</v>
      </c>
      <c r="H66" s="6">
        <v>470</v>
      </c>
      <c r="I66" s="6"/>
      <c r="J66" s="6"/>
      <c r="K66" s="6"/>
      <c r="L66" s="6">
        <v>3</v>
      </c>
      <c r="M66" s="6"/>
      <c r="N66" s="6"/>
      <c r="O66" s="6"/>
      <c r="P66" s="6"/>
      <c r="Q66" s="6"/>
      <c r="R66" s="15"/>
      <c r="S66" s="6">
        <v>1</v>
      </c>
      <c r="T66" s="6">
        <v>1</v>
      </c>
      <c r="U66" s="6"/>
      <c r="V66" s="6"/>
      <c r="W66" s="6">
        <v>1207</v>
      </c>
      <c r="X66" s="6">
        <v>1</v>
      </c>
      <c r="Y66" s="6" t="s">
        <v>0</v>
      </c>
      <c r="Z66" s="6" t="s">
        <v>0</v>
      </c>
      <c r="AA66" s="6" t="s">
        <v>0</v>
      </c>
      <c r="AB66" s="6">
        <v>470</v>
      </c>
      <c r="AC66" s="6">
        <v>899</v>
      </c>
      <c r="AD66" s="6">
        <v>183921</v>
      </c>
      <c r="AE66" s="6">
        <v>126981</v>
      </c>
      <c r="AF66" s="25">
        <v>100</v>
      </c>
    </row>
    <row r="67" spans="1:32" ht="16.5" customHeight="1">
      <c r="A67" s="4"/>
      <c r="B67" s="37" t="s">
        <v>151</v>
      </c>
      <c r="C67" s="7" t="s">
        <v>139</v>
      </c>
      <c r="D67" s="22" t="s">
        <v>104</v>
      </c>
      <c r="E67" s="6">
        <v>200</v>
      </c>
      <c r="F67" s="6">
        <v>209</v>
      </c>
      <c r="G67" s="6">
        <v>209</v>
      </c>
      <c r="H67" s="6">
        <v>50</v>
      </c>
      <c r="I67" s="6"/>
      <c r="J67" s="6"/>
      <c r="K67" s="6"/>
      <c r="L67" s="6"/>
      <c r="M67" s="6"/>
      <c r="N67" s="6"/>
      <c r="O67" s="6">
        <v>1</v>
      </c>
      <c r="P67" s="6"/>
      <c r="Q67" s="6"/>
      <c r="R67" s="15"/>
      <c r="S67" s="6">
        <v>1</v>
      </c>
      <c r="T67" s="6"/>
      <c r="U67" s="6"/>
      <c r="V67" s="6"/>
      <c r="W67" s="6">
        <v>1207</v>
      </c>
      <c r="X67" s="6">
        <v>1</v>
      </c>
      <c r="Y67" s="6" t="s">
        <v>0</v>
      </c>
      <c r="Z67" s="6" t="s">
        <v>0</v>
      </c>
      <c r="AA67" s="6" t="s">
        <v>0</v>
      </c>
      <c r="AB67" s="6">
        <v>50</v>
      </c>
      <c r="AC67" s="6">
        <v>97</v>
      </c>
      <c r="AD67" s="6">
        <v>21870</v>
      </c>
      <c r="AE67" s="6">
        <v>17051</v>
      </c>
      <c r="AF67" s="25">
        <v>200</v>
      </c>
    </row>
    <row r="68" spans="1:32" ht="16.5" customHeight="1">
      <c r="A68" s="4"/>
      <c r="B68" s="37" t="s">
        <v>151</v>
      </c>
      <c r="C68" s="7" t="s">
        <v>39</v>
      </c>
      <c r="D68" s="22" t="s">
        <v>105</v>
      </c>
      <c r="E68" s="6">
        <v>150</v>
      </c>
      <c r="F68" s="6">
        <v>122</v>
      </c>
      <c r="G68" s="6">
        <v>119</v>
      </c>
      <c r="H68" s="6">
        <v>61</v>
      </c>
      <c r="I68" s="6"/>
      <c r="J68" s="6"/>
      <c r="K68" s="6"/>
      <c r="L68" s="6">
        <v>1</v>
      </c>
      <c r="M68" s="6"/>
      <c r="N68" s="6"/>
      <c r="O68" s="6"/>
      <c r="P68" s="6"/>
      <c r="Q68" s="6"/>
      <c r="R68" s="15"/>
      <c r="S68" s="6">
        <v>1</v>
      </c>
      <c r="T68" s="6"/>
      <c r="U68" s="6"/>
      <c r="V68" s="6"/>
      <c r="W68" s="6">
        <v>1207</v>
      </c>
      <c r="X68" s="6">
        <v>1</v>
      </c>
      <c r="Y68" s="6" t="s">
        <v>0</v>
      </c>
      <c r="Z68" s="6" t="s">
        <v>0</v>
      </c>
      <c r="AA68" s="6" t="s">
        <v>0</v>
      </c>
      <c r="AB68" s="6">
        <v>61</v>
      </c>
      <c r="AC68" s="6">
        <v>65</v>
      </c>
      <c r="AD68" s="6">
        <v>10923</v>
      </c>
      <c r="AE68" s="6">
        <v>8565</v>
      </c>
      <c r="AF68" s="25">
        <v>441</v>
      </c>
    </row>
    <row r="69" spans="1:32" ht="16.5" customHeight="1">
      <c r="A69" s="4"/>
      <c r="B69" s="37" t="s">
        <v>151</v>
      </c>
      <c r="C69" s="7" t="s">
        <v>140</v>
      </c>
      <c r="D69" s="22" t="s">
        <v>71</v>
      </c>
      <c r="E69" s="6">
        <v>820</v>
      </c>
      <c r="F69" s="6">
        <v>781</v>
      </c>
      <c r="G69" s="6">
        <v>742</v>
      </c>
      <c r="H69" s="6">
        <v>369</v>
      </c>
      <c r="I69" s="6"/>
      <c r="J69" s="6"/>
      <c r="K69" s="6"/>
      <c r="L69" s="6">
        <v>2</v>
      </c>
      <c r="M69" s="6"/>
      <c r="N69" s="6"/>
      <c r="O69" s="6"/>
      <c r="P69" s="6"/>
      <c r="Q69" s="6"/>
      <c r="R69" s="15"/>
      <c r="S69" s="6">
        <v>1</v>
      </c>
      <c r="T69" s="6"/>
      <c r="U69" s="6"/>
      <c r="V69" s="6"/>
      <c r="W69" s="6">
        <v>1207</v>
      </c>
      <c r="X69" s="6">
        <v>1</v>
      </c>
      <c r="Y69" s="6" t="s">
        <v>0</v>
      </c>
      <c r="Z69" s="6" t="s">
        <v>0</v>
      </c>
      <c r="AA69" s="6" t="s">
        <v>0</v>
      </c>
      <c r="AB69" s="6">
        <v>369</v>
      </c>
      <c r="AC69" s="6">
        <v>246</v>
      </c>
      <c r="AD69" s="6">
        <v>47055</v>
      </c>
      <c r="AE69" s="6">
        <v>38324</v>
      </c>
      <c r="AF69" s="25">
        <v>1924</v>
      </c>
    </row>
    <row r="70" spans="1:32" ht="16.5" customHeight="1">
      <c r="A70" s="4"/>
      <c r="B70" s="37" t="s">
        <v>151</v>
      </c>
      <c r="C70" s="7" t="s">
        <v>40</v>
      </c>
      <c r="D70" s="22" t="s">
        <v>93</v>
      </c>
      <c r="E70" s="6">
        <v>620</v>
      </c>
      <c r="F70" s="6">
        <v>541</v>
      </c>
      <c r="G70" s="6">
        <v>489</v>
      </c>
      <c r="H70" s="6">
        <v>280</v>
      </c>
      <c r="I70" s="6"/>
      <c r="J70" s="6"/>
      <c r="K70" s="6"/>
      <c r="L70" s="6">
        <v>1</v>
      </c>
      <c r="M70" s="6"/>
      <c r="N70" s="6"/>
      <c r="O70" s="6"/>
      <c r="P70" s="6"/>
      <c r="Q70" s="6"/>
      <c r="R70" s="15"/>
      <c r="S70" s="6">
        <v>1</v>
      </c>
      <c r="T70" s="6"/>
      <c r="U70" s="6"/>
      <c r="V70" s="6"/>
      <c r="W70" s="6">
        <v>1207</v>
      </c>
      <c r="X70" s="6">
        <v>1</v>
      </c>
      <c r="Y70" s="6" t="s">
        <v>0</v>
      </c>
      <c r="Z70" s="6" t="s">
        <v>0</v>
      </c>
      <c r="AA70" s="6" t="s">
        <v>0</v>
      </c>
      <c r="AB70" s="6">
        <v>280</v>
      </c>
      <c r="AC70" s="6">
        <v>224</v>
      </c>
      <c r="AD70" s="6">
        <v>27237</v>
      </c>
      <c r="AE70" s="6">
        <v>17528</v>
      </c>
      <c r="AF70" s="25">
        <v>1010</v>
      </c>
    </row>
    <row r="71" spans="1:32" ht="16.5" customHeight="1">
      <c r="A71" s="4"/>
      <c r="B71" s="37" t="s">
        <v>152</v>
      </c>
      <c r="C71" s="7" t="s">
        <v>141</v>
      </c>
      <c r="D71" s="22" t="s">
        <v>106</v>
      </c>
      <c r="E71" s="6">
        <v>3000</v>
      </c>
      <c r="F71" s="6">
        <v>3201</v>
      </c>
      <c r="G71" s="6">
        <v>2005</v>
      </c>
      <c r="H71" s="6">
        <v>750</v>
      </c>
      <c r="I71" s="6"/>
      <c r="J71" s="6"/>
      <c r="K71" s="6"/>
      <c r="L71" s="6"/>
      <c r="M71" s="6"/>
      <c r="N71" s="6"/>
      <c r="O71" s="6"/>
      <c r="P71" s="6">
        <v>1</v>
      </c>
      <c r="Q71" s="6"/>
      <c r="R71" s="15"/>
      <c r="S71" s="6"/>
      <c r="T71" s="6"/>
      <c r="U71" s="6">
        <v>1</v>
      </c>
      <c r="V71" s="6"/>
      <c r="W71" s="6">
        <v>2670</v>
      </c>
      <c r="X71" s="6" t="s">
        <v>0</v>
      </c>
      <c r="Y71" s="6" t="s">
        <v>0</v>
      </c>
      <c r="Z71" s="6">
        <v>1</v>
      </c>
      <c r="AA71" s="6" t="s">
        <v>0</v>
      </c>
      <c r="AB71" s="6">
        <v>750</v>
      </c>
      <c r="AC71" s="6">
        <v>385</v>
      </c>
      <c r="AD71" s="6">
        <v>87683</v>
      </c>
      <c r="AE71" s="6">
        <v>84339</v>
      </c>
      <c r="AF71" s="25">
        <v>2108</v>
      </c>
    </row>
    <row r="72" spans="1:32" ht="16.5" customHeight="1">
      <c r="A72" s="4"/>
      <c r="B72" s="26"/>
      <c r="C72" s="5"/>
      <c r="D72" s="1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5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10"/>
      <c r="AF72" s="25"/>
    </row>
    <row r="73" spans="1:32" ht="16.5" customHeight="1" thickBot="1">
      <c r="A73" s="4"/>
      <c r="B73" s="27" t="s">
        <v>13</v>
      </c>
      <c r="C73" s="18">
        <v>32</v>
      </c>
      <c r="D73" s="19"/>
      <c r="E73" s="20">
        <f>SUM(E51:E72)+SUM(E36:E46)</f>
        <v>33782</v>
      </c>
      <c r="F73" s="20">
        <f aca="true" t="shared" si="2" ref="F73:AF73">SUM(F51:F72)+SUM(F36:F46)</f>
        <v>29712</v>
      </c>
      <c r="G73" s="20">
        <f t="shared" si="2"/>
        <v>24133</v>
      </c>
      <c r="H73" s="20">
        <f t="shared" si="2"/>
        <v>10127</v>
      </c>
      <c r="I73" s="20">
        <f t="shared" si="2"/>
        <v>0</v>
      </c>
      <c r="J73" s="20">
        <f t="shared" si="2"/>
        <v>0</v>
      </c>
      <c r="K73" s="20">
        <f t="shared" si="2"/>
        <v>1</v>
      </c>
      <c r="L73" s="20">
        <f t="shared" si="2"/>
        <v>21</v>
      </c>
      <c r="M73" s="20">
        <f t="shared" si="2"/>
        <v>2</v>
      </c>
      <c r="N73" s="20">
        <f t="shared" si="2"/>
        <v>6</v>
      </c>
      <c r="O73" s="20">
        <f t="shared" si="2"/>
        <v>12</v>
      </c>
      <c r="P73" s="20">
        <f t="shared" si="2"/>
        <v>3</v>
      </c>
      <c r="Q73" s="20">
        <f t="shared" si="2"/>
        <v>5</v>
      </c>
      <c r="R73" s="21"/>
      <c r="S73" s="20">
        <f t="shared" si="2"/>
        <v>24</v>
      </c>
      <c r="T73" s="20">
        <f t="shared" si="2"/>
        <v>1</v>
      </c>
      <c r="U73" s="20">
        <f t="shared" si="2"/>
        <v>17</v>
      </c>
      <c r="V73" s="20">
        <f t="shared" si="2"/>
        <v>1</v>
      </c>
      <c r="W73" s="20">
        <f>INT((SUM(W51:W72)+SUM(W36:W46))/C73)</f>
        <v>1381</v>
      </c>
      <c r="X73" s="20">
        <f t="shared" si="2"/>
        <v>18</v>
      </c>
      <c r="Y73" s="20">
        <f t="shared" si="2"/>
        <v>4</v>
      </c>
      <c r="Z73" s="20">
        <f t="shared" si="2"/>
        <v>4</v>
      </c>
      <c r="AA73" s="20">
        <f t="shared" si="2"/>
        <v>6</v>
      </c>
      <c r="AB73" s="20">
        <f t="shared" si="2"/>
        <v>10263</v>
      </c>
      <c r="AC73" s="20">
        <f t="shared" si="2"/>
        <v>8511</v>
      </c>
      <c r="AD73" s="20">
        <f t="shared" si="2"/>
        <v>2071275</v>
      </c>
      <c r="AE73" s="20">
        <f t="shared" si="2"/>
        <v>1691107</v>
      </c>
      <c r="AF73" s="28">
        <f t="shared" si="2"/>
        <v>101089</v>
      </c>
    </row>
    <row r="74" spans="1:32" ht="24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6.5" customHeight="1" thickBot="1">
      <c r="A75" s="4"/>
      <c r="B75" s="4" t="s">
        <v>50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6.5" customHeight="1">
      <c r="A76" s="4"/>
      <c r="B76" s="53" t="s">
        <v>45</v>
      </c>
      <c r="C76" s="51"/>
      <c r="D76" s="54" t="s">
        <v>5</v>
      </c>
      <c r="E76" s="49" t="s">
        <v>52</v>
      </c>
      <c r="F76" s="49" t="s">
        <v>53</v>
      </c>
      <c r="G76" s="49" t="s">
        <v>54</v>
      </c>
      <c r="H76" s="49" t="s">
        <v>55</v>
      </c>
      <c r="I76" s="49" t="s">
        <v>12</v>
      </c>
      <c r="J76" s="51"/>
      <c r="K76" s="51"/>
      <c r="L76" s="51"/>
      <c r="M76" s="51"/>
      <c r="N76" s="51"/>
      <c r="O76" s="51"/>
      <c r="P76" s="51"/>
      <c r="Q76" s="51"/>
      <c r="R76" s="51"/>
      <c r="S76" s="49" t="s">
        <v>66</v>
      </c>
      <c r="T76" s="51"/>
      <c r="U76" s="51"/>
      <c r="V76" s="51"/>
      <c r="W76" s="49" t="s">
        <v>56</v>
      </c>
      <c r="X76" s="51" t="s">
        <v>9</v>
      </c>
      <c r="Y76" s="51"/>
      <c r="Z76" s="51"/>
      <c r="AA76" s="51"/>
      <c r="AB76" s="49" t="s">
        <v>61</v>
      </c>
      <c r="AC76" s="49" t="s">
        <v>62</v>
      </c>
      <c r="AD76" s="49" t="s">
        <v>63</v>
      </c>
      <c r="AE76" s="51" t="s">
        <v>10</v>
      </c>
      <c r="AF76" s="52"/>
    </row>
    <row r="77" spans="1:32" ht="22.5">
      <c r="A77" s="4"/>
      <c r="B77" s="23" t="s">
        <v>14</v>
      </c>
      <c r="C77" s="2" t="s">
        <v>46</v>
      </c>
      <c r="D77" s="55"/>
      <c r="E77" s="50"/>
      <c r="F77" s="50"/>
      <c r="G77" s="50"/>
      <c r="H77" s="50"/>
      <c r="I77" s="3" t="s">
        <v>15</v>
      </c>
      <c r="J77" s="3" t="s">
        <v>16</v>
      </c>
      <c r="K77" s="3" t="s">
        <v>17</v>
      </c>
      <c r="L77" s="3" t="s">
        <v>18</v>
      </c>
      <c r="M77" s="3" t="s">
        <v>19</v>
      </c>
      <c r="N77" s="3" t="s">
        <v>20</v>
      </c>
      <c r="O77" s="3" t="s">
        <v>21</v>
      </c>
      <c r="P77" s="3" t="s">
        <v>6</v>
      </c>
      <c r="Q77" s="50" t="s">
        <v>11</v>
      </c>
      <c r="R77" s="50"/>
      <c r="S77" s="3" t="s">
        <v>7</v>
      </c>
      <c r="T77" s="3" t="s">
        <v>8</v>
      </c>
      <c r="U77" s="3" t="s">
        <v>22</v>
      </c>
      <c r="V77" s="3" t="s">
        <v>23</v>
      </c>
      <c r="W77" s="50"/>
      <c r="X77" s="3" t="s">
        <v>57</v>
      </c>
      <c r="Y77" s="3" t="s">
        <v>58</v>
      </c>
      <c r="Z77" s="3" t="s">
        <v>59</v>
      </c>
      <c r="AA77" s="3" t="s">
        <v>60</v>
      </c>
      <c r="AB77" s="50"/>
      <c r="AC77" s="50"/>
      <c r="AD77" s="50"/>
      <c r="AE77" s="3" t="s">
        <v>64</v>
      </c>
      <c r="AF77" s="24" t="s">
        <v>65</v>
      </c>
    </row>
    <row r="78" spans="1:32" ht="16.5" customHeight="1">
      <c r="A78" s="4"/>
      <c r="B78" s="37" t="s">
        <v>146</v>
      </c>
      <c r="C78" s="7" t="s">
        <v>142</v>
      </c>
      <c r="D78" s="22" t="s">
        <v>75</v>
      </c>
      <c r="E78" s="6">
        <v>4350</v>
      </c>
      <c r="F78" s="6">
        <v>4206</v>
      </c>
      <c r="G78" s="6">
        <v>1018</v>
      </c>
      <c r="H78" s="6">
        <v>1395</v>
      </c>
      <c r="I78" s="6"/>
      <c r="J78" s="6">
        <v>1</v>
      </c>
      <c r="K78" s="6"/>
      <c r="L78" s="6"/>
      <c r="M78" s="6"/>
      <c r="N78" s="6"/>
      <c r="O78" s="6"/>
      <c r="P78" s="6"/>
      <c r="Q78" s="6"/>
      <c r="R78" s="15"/>
      <c r="S78" s="6"/>
      <c r="T78" s="6">
        <v>1</v>
      </c>
      <c r="U78" s="6"/>
      <c r="V78" s="6"/>
      <c r="W78" s="6">
        <v>2310</v>
      </c>
      <c r="X78" s="6" t="s">
        <v>0</v>
      </c>
      <c r="Y78" s="6">
        <v>1</v>
      </c>
      <c r="Z78" s="6" t="s">
        <v>0</v>
      </c>
      <c r="AA78" s="6" t="s">
        <v>0</v>
      </c>
      <c r="AB78" s="6">
        <v>1500</v>
      </c>
      <c r="AC78" s="6">
        <v>386</v>
      </c>
      <c r="AD78" s="6">
        <v>99820</v>
      </c>
      <c r="AE78" s="6">
        <v>62412</v>
      </c>
      <c r="AF78" s="25">
        <v>31877</v>
      </c>
    </row>
    <row r="79" spans="1:32" ht="16.5" customHeight="1">
      <c r="A79" s="4"/>
      <c r="B79" s="37" t="s">
        <v>147</v>
      </c>
      <c r="C79" s="7" t="s">
        <v>41</v>
      </c>
      <c r="D79" s="22" t="s">
        <v>107</v>
      </c>
      <c r="E79" s="6">
        <v>700</v>
      </c>
      <c r="F79" s="6">
        <v>741</v>
      </c>
      <c r="G79" s="6">
        <v>533</v>
      </c>
      <c r="H79" s="6">
        <v>140</v>
      </c>
      <c r="I79" s="6"/>
      <c r="J79" s="6"/>
      <c r="K79" s="6"/>
      <c r="L79" s="6"/>
      <c r="M79" s="6"/>
      <c r="N79" s="6">
        <v>1</v>
      </c>
      <c r="O79" s="6"/>
      <c r="P79" s="6"/>
      <c r="Q79" s="6"/>
      <c r="R79" s="15"/>
      <c r="S79" s="6"/>
      <c r="T79" s="6"/>
      <c r="U79" s="6">
        <v>1</v>
      </c>
      <c r="V79" s="6"/>
      <c r="W79" s="6">
        <v>1228</v>
      </c>
      <c r="X79" s="6">
        <v>1</v>
      </c>
      <c r="Y79" s="6" t="s">
        <v>0</v>
      </c>
      <c r="Z79" s="6" t="s">
        <v>0</v>
      </c>
      <c r="AA79" s="6" t="s">
        <v>0</v>
      </c>
      <c r="AB79" s="6">
        <v>140</v>
      </c>
      <c r="AC79" s="6">
        <v>140</v>
      </c>
      <c r="AD79" s="6">
        <v>48065</v>
      </c>
      <c r="AE79" s="6">
        <v>43114</v>
      </c>
      <c r="AF79" s="25">
        <v>0</v>
      </c>
    </row>
    <row r="80" spans="1:32" ht="16.5" customHeight="1">
      <c r="A80" s="4"/>
      <c r="B80" s="37" t="s">
        <v>147</v>
      </c>
      <c r="C80" s="7" t="s">
        <v>42</v>
      </c>
      <c r="D80" s="22" t="s">
        <v>108</v>
      </c>
      <c r="E80" s="6">
        <v>370</v>
      </c>
      <c r="F80" s="6">
        <v>205</v>
      </c>
      <c r="G80" s="6">
        <v>200</v>
      </c>
      <c r="H80" s="6">
        <v>240</v>
      </c>
      <c r="I80" s="6"/>
      <c r="J80" s="6"/>
      <c r="K80" s="6"/>
      <c r="L80" s="6"/>
      <c r="M80" s="6"/>
      <c r="N80" s="6"/>
      <c r="O80" s="6"/>
      <c r="P80" s="6"/>
      <c r="Q80" s="6">
        <v>2</v>
      </c>
      <c r="R80" s="15" t="s">
        <v>68</v>
      </c>
      <c r="S80" s="6">
        <v>1</v>
      </c>
      <c r="T80" s="6"/>
      <c r="U80" s="6"/>
      <c r="V80" s="6"/>
      <c r="W80" s="6">
        <v>2939</v>
      </c>
      <c r="X80" s="6" t="s">
        <v>0</v>
      </c>
      <c r="Y80" s="6" t="s">
        <v>0</v>
      </c>
      <c r="Z80" s="6">
        <v>1</v>
      </c>
      <c r="AA80" s="6" t="s">
        <v>0</v>
      </c>
      <c r="AB80" s="6">
        <v>240</v>
      </c>
      <c r="AC80" s="6">
        <v>240</v>
      </c>
      <c r="AD80" s="6">
        <v>41156</v>
      </c>
      <c r="AE80" s="6">
        <v>35600</v>
      </c>
      <c r="AF80" s="25">
        <v>0</v>
      </c>
    </row>
    <row r="81" spans="1:32" ht="16.5" customHeight="1">
      <c r="A81" s="4"/>
      <c r="B81" s="37" t="s">
        <v>147</v>
      </c>
      <c r="C81" s="7" t="s">
        <v>43</v>
      </c>
      <c r="D81" s="22" t="s">
        <v>109</v>
      </c>
      <c r="E81" s="6">
        <v>700</v>
      </c>
      <c r="F81" s="6">
        <v>529</v>
      </c>
      <c r="G81" s="6">
        <v>493</v>
      </c>
      <c r="H81" s="6">
        <v>140</v>
      </c>
      <c r="I81" s="6"/>
      <c r="J81" s="6"/>
      <c r="K81" s="6"/>
      <c r="L81" s="6"/>
      <c r="M81" s="6"/>
      <c r="N81" s="6">
        <v>1</v>
      </c>
      <c r="O81" s="6"/>
      <c r="P81" s="6"/>
      <c r="Q81" s="6"/>
      <c r="R81" s="15"/>
      <c r="S81" s="6"/>
      <c r="T81" s="6"/>
      <c r="U81" s="6">
        <v>1</v>
      </c>
      <c r="V81" s="6"/>
      <c r="W81" s="6">
        <v>2939</v>
      </c>
      <c r="X81" s="6">
        <v>1</v>
      </c>
      <c r="Y81" s="6" t="s">
        <v>0</v>
      </c>
      <c r="Z81" s="6" t="s">
        <v>0</v>
      </c>
      <c r="AA81" s="6" t="s">
        <v>0</v>
      </c>
      <c r="AB81" s="6">
        <v>140</v>
      </c>
      <c r="AC81" s="6">
        <v>140</v>
      </c>
      <c r="AD81" s="6">
        <v>38968</v>
      </c>
      <c r="AE81" s="6">
        <v>34565</v>
      </c>
      <c r="AF81" s="25">
        <v>0</v>
      </c>
    </row>
    <row r="82" spans="1:32" ht="16.5" customHeight="1">
      <c r="A82" s="4"/>
      <c r="B82" s="37" t="s">
        <v>147</v>
      </c>
      <c r="C82" s="7" t="s">
        <v>143</v>
      </c>
      <c r="D82" s="22" t="s">
        <v>110</v>
      </c>
      <c r="E82" s="6">
        <v>670</v>
      </c>
      <c r="F82" s="6">
        <v>611</v>
      </c>
      <c r="G82" s="6">
        <v>464</v>
      </c>
      <c r="H82" s="6">
        <v>200</v>
      </c>
      <c r="I82" s="6"/>
      <c r="J82" s="6"/>
      <c r="K82" s="6"/>
      <c r="L82" s="6"/>
      <c r="M82" s="6"/>
      <c r="N82" s="6">
        <v>1</v>
      </c>
      <c r="O82" s="6"/>
      <c r="P82" s="6"/>
      <c r="Q82" s="6"/>
      <c r="R82" s="15"/>
      <c r="S82" s="6"/>
      <c r="T82" s="6"/>
      <c r="U82" s="6">
        <v>1</v>
      </c>
      <c r="V82" s="6"/>
      <c r="W82" s="6">
        <v>2939</v>
      </c>
      <c r="X82" s="6">
        <v>1</v>
      </c>
      <c r="Y82" s="6" t="s">
        <v>0</v>
      </c>
      <c r="Z82" s="6" t="s">
        <v>0</v>
      </c>
      <c r="AA82" s="6" t="s">
        <v>0</v>
      </c>
      <c r="AB82" s="6">
        <v>200</v>
      </c>
      <c r="AC82" s="6">
        <v>200</v>
      </c>
      <c r="AD82" s="6">
        <v>35881</v>
      </c>
      <c r="AE82" s="6">
        <v>33513</v>
      </c>
      <c r="AF82" s="25">
        <v>0</v>
      </c>
    </row>
    <row r="83" spans="1:32" ht="16.5" customHeight="1">
      <c r="A83" s="4"/>
      <c r="B83" s="37" t="s">
        <v>167</v>
      </c>
      <c r="C83" s="7" t="s">
        <v>44</v>
      </c>
      <c r="D83" s="22" t="s">
        <v>111</v>
      </c>
      <c r="E83" s="6">
        <v>3300</v>
      </c>
      <c r="F83" s="6">
        <v>3485</v>
      </c>
      <c r="G83" s="6">
        <v>2871</v>
      </c>
      <c r="H83" s="6">
        <v>1500</v>
      </c>
      <c r="I83" s="6"/>
      <c r="J83" s="6"/>
      <c r="K83" s="6"/>
      <c r="L83" s="6"/>
      <c r="M83" s="6">
        <v>1</v>
      </c>
      <c r="N83" s="6">
        <v>1</v>
      </c>
      <c r="O83" s="6"/>
      <c r="P83" s="6"/>
      <c r="Q83" s="6"/>
      <c r="R83" s="15"/>
      <c r="S83" s="6">
        <v>2</v>
      </c>
      <c r="T83" s="6"/>
      <c r="U83" s="6"/>
      <c r="V83" s="6"/>
      <c r="W83" s="6">
        <v>1640</v>
      </c>
      <c r="X83" s="6">
        <v>1</v>
      </c>
      <c r="Y83" s="6" t="s">
        <v>0</v>
      </c>
      <c r="Z83" s="6" t="s">
        <v>0</v>
      </c>
      <c r="AA83" s="6" t="s">
        <v>0</v>
      </c>
      <c r="AB83" s="6">
        <v>1500</v>
      </c>
      <c r="AC83" s="6">
        <v>1339</v>
      </c>
      <c r="AD83" s="6">
        <v>379171</v>
      </c>
      <c r="AE83" s="6">
        <v>203912</v>
      </c>
      <c r="AF83" s="25">
        <v>26339</v>
      </c>
    </row>
    <row r="84" spans="1:32" ht="16.5" customHeight="1">
      <c r="A84" s="4"/>
      <c r="B84" s="35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4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3"/>
      <c r="AF84" s="36"/>
    </row>
    <row r="85" spans="1:32" ht="16.5" customHeight="1">
      <c r="A85" s="4"/>
      <c r="B85" s="37" t="s">
        <v>13</v>
      </c>
      <c r="C85" s="8">
        <v>6</v>
      </c>
      <c r="D85" s="17"/>
      <c r="E85" s="12">
        <f>SUM(E78:E84)</f>
        <v>10090</v>
      </c>
      <c r="F85" s="12">
        <f aca="true" t="shared" si="3" ref="F85:AF85">SUM(F78:F84)</f>
        <v>9777</v>
      </c>
      <c r="G85" s="12">
        <f t="shared" si="3"/>
        <v>5579</v>
      </c>
      <c r="H85" s="12">
        <f t="shared" si="3"/>
        <v>3615</v>
      </c>
      <c r="I85" s="12">
        <f t="shared" si="3"/>
        <v>0</v>
      </c>
      <c r="J85" s="12">
        <f t="shared" si="3"/>
        <v>1</v>
      </c>
      <c r="K85" s="12">
        <f t="shared" si="3"/>
        <v>0</v>
      </c>
      <c r="L85" s="12">
        <f t="shared" si="3"/>
        <v>0</v>
      </c>
      <c r="M85" s="12">
        <f t="shared" si="3"/>
        <v>1</v>
      </c>
      <c r="N85" s="12">
        <f t="shared" si="3"/>
        <v>4</v>
      </c>
      <c r="O85" s="12">
        <f t="shared" si="3"/>
        <v>0</v>
      </c>
      <c r="P85" s="12">
        <f t="shared" si="3"/>
        <v>0</v>
      </c>
      <c r="Q85" s="12">
        <f t="shared" si="3"/>
        <v>2</v>
      </c>
      <c r="R85" s="14"/>
      <c r="S85" s="12">
        <f t="shared" si="3"/>
        <v>3</v>
      </c>
      <c r="T85" s="12">
        <f t="shared" si="3"/>
        <v>1</v>
      </c>
      <c r="U85" s="12">
        <f t="shared" si="3"/>
        <v>3</v>
      </c>
      <c r="V85" s="12">
        <f t="shared" si="3"/>
        <v>0</v>
      </c>
      <c r="W85" s="12">
        <f>INT(SUM(W78:W84)/C85)</f>
        <v>2332</v>
      </c>
      <c r="X85" s="12">
        <f t="shared" si="3"/>
        <v>4</v>
      </c>
      <c r="Y85" s="12">
        <f t="shared" si="3"/>
        <v>1</v>
      </c>
      <c r="Z85" s="12">
        <f t="shared" si="3"/>
        <v>1</v>
      </c>
      <c r="AA85" s="12">
        <f t="shared" si="3"/>
        <v>0</v>
      </c>
      <c r="AB85" s="12">
        <f t="shared" si="3"/>
        <v>3720</v>
      </c>
      <c r="AC85" s="12">
        <f t="shared" si="3"/>
        <v>2445</v>
      </c>
      <c r="AD85" s="12">
        <f t="shared" si="3"/>
        <v>643061</v>
      </c>
      <c r="AE85" s="6">
        <f t="shared" si="3"/>
        <v>413116</v>
      </c>
      <c r="AF85" s="36">
        <f t="shared" si="3"/>
        <v>58216</v>
      </c>
    </row>
    <row r="86" spans="1:32" ht="16.5" customHeight="1">
      <c r="A86" s="4"/>
      <c r="B86" s="35"/>
      <c r="C86" s="9"/>
      <c r="D86" s="1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4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36"/>
    </row>
    <row r="87" spans="1:32" ht="24.75" customHeight="1" thickBot="1">
      <c r="A87" s="4"/>
      <c r="B87" s="38" t="s">
        <v>51</v>
      </c>
      <c r="C87" s="18">
        <f>C19+C31+C73+C85</f>
        <v>56</v>
      </c>
      <c r="D87" s="39"/>
      <c r="E87" s="40">
        <f>E19+E31+E73+E85</f>
        <v>76567</v>
      </c>
      <c r="F87" s="40">
        <f aca="true" t="shared" si="4" ref="F87:AF87">F19+F31+F73+F85</f>
        <v>71798</v>
      </c>
      <c r="G87" s="40">
        <f t="shared" si="4"/>
        <v>55001</v>
      </c>
      <c r="H87" s="40">
        <f t="shared" si="4"/>
        <v>23728</v>
      </c>
      <c r="I87" s="40">
        <f t="shared" si="4"/>
        <v>1</v>
      </c>
      <c r="J87" s="40">
        <f t="shared" si="4"/>
        <v>1</v>
      </c>
      <c r="K87" s="40">
        <f t="shared" si="4"/>
        <v>5</v>
      </c>
      <c r="L87" s="40">
        <f t="shared" si="4"/>
        <v>26</v>
      </c>
      <c r="M87" s="40">
        <f t="shared" si="4"/>
        <v>3</v>
      </c>
      <c r="N87" s="40">
        <f t="shared" si="4"/>
        <v>21</v>
      </c>
      <c r="O87" s="40">
        <f t="shared" si="4"/>
        <v>24</v>
      </c>
      <c r="P87" s="40">
        <f t="shared" si="4"/>
        <v>6</v>
      </c>
      <c r="Q87" s="40">
        <f t="shared" si="4"/>
        <v>10</v>
      </c>
      <c r="R87" s="41">
        <f t="shared" si="4"/>
        <v>0</v>
      </c>
      <c r="S87" s="40">
        <f t="shared" si="4"/>
        <v>35</v>
      </c>
      <c r="T87" s="40">
        <f t="shared" si="4"/>
        <v>8</v>
      </c>
      <c r="U87" s="40">
        <f t="shared" si="4"/>
        <v>33</v>
      </c>
      <c r="V87" s="40">
        <f t="shared" si="4"/>
        <v>3</v>
      </c>
      <c r="W87" s="40">
        <f>INT((W19+W31+W73+W85)/4)</f>
        <v>1691</v>
      </c>
      <c r="X87" s="40">
        <f t="shared" si="4"/>
        <v>34</v>
      </c>
      <c r="Y87" s="40">
        <f t="shared" si="4"/>
        <v>6</v>
      </c>
      <c r="Z87" s="40">
        <f t="shared" si="4"/>
        <v>9</v>
      </c>
      <c r="AA87" s="40">
        <f t="shared" si="4"/>
        <v>7</v>
      </c>
      <c r="AB87" s="40">
        <f t="shared" si="4"/>
        <v>27013</v>
      </c>
      <c r="AC87" s="40">
        <f t="shared" si="4"/>
        <v>20303</v>
      </c>
      <c r="AD87" s="40">
        <f t="shared" si="4"/>
        <v>5172338</v>
      </c>
      <c r="AE87" s="40">
        <f t="shared" si="4"/>
        <v>4313429</v>
      </c>
      <c r="AF87" s="42">
        <f t="shared" si="4"/>
        <v>194409</v>
      </c>
    </row>
  </sheetData>
  <sheetProtection sheet="1" objects="1" scenarios="1"/>
  <mergeCells count="75">
    <mergeCell ref="AD4:AD5"/>
    <mergeCell ref="AE4:AF4"/>
    <mergeCell ref="W4:W5"/>
    <mergeCell ref="X4:AA4"/>
    <mergeCell ref="AB4:AB5"/>
    <mergeCell ref="AC4:AC5"/>
    <mergeCell ref="D4:D5"/>
    <mergeCell ref="S4:V4"/>
    <mergeCell ref="B4:C4"/>
    <mergeCell ref="E4:E5"/>
    <mergeCell ref="F4:F5"/>
    <mergeCell ref="G4:G5"/>
    <mergeCell ref="H4:H5"/>
    <mergeCell ref="Q5:R5"/>
    <mergeCell ref="I4:R4"/>
    <mergeCell ref="S22:V22"/>
    <mergeCell ref="B22:C22"/>
    <mergeCell ref="D22:D23"/>
    <mergeCell ref="E22:E23"/>
    <mergeCell ref="F22:F23"/>
    <mergeCell ref="Q23:R23"/>
    <mergeCell ref="G22:G23"/>
    <mergeCell ref="H22:H23"/>
    <mergeCell ref="B34:C34"/>
    <mergeCell ref="D34:D35"/>
    <mergeCell ref="E34:E35"/>
    <mergeCell ref="F34:F35"/>
    <mergeCell ref="AD22:AD23"/>
    <mergeCell ref="AE22:AF22"/>
    <mergeCell ref="G34:G35"/>
    <mergeCell ref="H34:H35"/>
    <mergeCell ref="I34:R34"/>
    <mergeCell ref="W22:W23"/>
    <mergeCell ref="X22:AA22"/>
    <mergeCell ref="AB22:AB23"/>
    <mergeCell ref="AC22:AC23"/>
    <mergeCell ref="I22:R22"/>
    <mergeCell ref="Q35:R35"/>
    <mergeCell ref="AC34:AC35"/>
    <mergeCell ref="AD34:AD35"/>
    <mergeCell ref="AE34:AF34"/>
    <mergeCell ref="S34:V34"/>
    <mergeCell ref="W34:W35"/>
    <mergeCell ref="X34:AA34"/>
    <mergeCell ref="AB34:AB35"/>
    <mergeCell ref="B76:C76"/>
    <mergeCell ref="D76:D77"/>
    <mergeCell ref="E76:E77"/>
    <mergeCell ref="F76:F77"/>
    <mergeCell ref="G76:G77"/>
    <mergeCell ref="H76:H77"/>
    <mergeCell ref="I76:R76"/>
    <mergeCell ref="S76:V76"/>
    <mergeCell ref="Q77:R77"/>
    <mergeCell ref="AD76:AD77"/>
    <mergeCell ref="AE76:AF76"/>
    <mergeCell ref="W76:W77"/>
    <mergeCell ref="X76:AA76"/>
    <mergeCell ref="AB76:AB77"/>
    <mergeCell ref="AC76:AC77"/>
    <mergeCell ref="B49:C49"/>
    <mergeCell ref="D49:D50"/>
    <mergeCell ref="E49:E50"/>
    <mergeCell ref="F49:F50"/>
    <mergeCell ref="G49:G50"/>
    <mergeCell ref="H49:H50"/>
    <mergeCell ref="I49:R49"/>
    <mergeCell ref="S49:V49"/>
    <mergeCell ref="Q50:R50"/>
    <mergeCell ref="AD49:AD50"/>
    <mergeCell ref="AE49:AF49"/>
    <mergeCell ref="W49:W50"/>
    <mergeCell ref="X49:AA49"/>
    <mergeCell ref="AB49:AB50"/>
    <mergeCell ref="AC49:AC50"/>
  </mergeCells>
  <printOptions/>
  <pageMargins left="0.7874015748031497" right="0.7874015748031497" top="1.1811023622047245" bottom="0.3937007874015748" header="0.5118110236220472" footer="0.5118110236220472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2005-09-15T00:59:09Z</cp:lastPrinted>
  <dcterms:created xsi:type="dcterms:W3CDTF">2004-11-04T00:43:06Z</dcterms:created>
  <dcterms:modified xsi:type="dcterms:W3CDTF">2005-12-16T02:52:11Z</dcterms:modified>
  <cp:category/>
  <cp:version/>
  <cp:contentType/>
  <cp:contentStatus/>
</cp:coreProperties>
</file>