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75" windowWidth="12930" windowHeight="8040" activeTab="0"/>
  </bookViews>
  <sheets>
    <sheet name="水道料金" sheetId="1" r:id="rId1"/>
  </sheets>
  <definedNames>
    <definedName name="_xlnm.Print_Area" localSheetId="0">'水道料金'!$B$1:$M$120</definedName>
  </definedNames>
  <calcPr fullCalcOnLoad="1"/>
</workbook>
</file>

<file path=xl/sharedStrings.xml><?xml version="1.0" encoding="utf-8"?>
<sst xmlns="http://schemas.openxmlformats.org/spreadsheetml/2006/main" count="375" uniqueCount="219">
  <si>
    <t>篠栗町</t>
  </si>
  <si>
    <t>北九州市</t>
  </si>
  <si>
    <t>水巻町</t>
  </si>
  <si>
    <t>苅田町</t>
  </si>
  <si>
    <t>久留米市</t>
  </si>
  <si>
    <t>八女市</t>
  </si>
  <si>
    <t>筑後市</t>
  </si>
  <si>
    <t>飯塚市</t>
  </si>
  <si>
    <t>鞍手町</t>
  </si>
  <si>
    <t>碓井町</t>
  </si>
  <si>
    <t>嘉穂町</t>
  </si>
  <si>
    <t>筑穂町</t>
  </si>
  <si>
    <t>（福岡地区広域圏）</t>
  </si>
  <si>
    <t>福岡市</t>
  </si>
  <si>
    <t>筑紫野市</t>
  </si>
  <si>
    <t>大野城市</t>
  </si>
  <si>
    <t>太宰府市</t>
  </si>
  <si>
    <t>前原市</t>
  </si>
  <si>
    <t>古賀市</t>
  </si>
  <si>
    <t>宇美町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</si>
  <si>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</si>
  <si>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</si>
  <si>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</si>
  <si>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</si>
  <si>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</si>
  <si>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</si>
  <si>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</si>
  <si>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</si>
  <si>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行橋市</t>
  </si>
  <si>
    <t>豊前市</t>
  </si>
  <si>
    <t>中間市</t>
  </si>
  <si>
    <t>芦屋町</t>
  </si>
  <si>
    <t>岡垣町</t>
  </si>
  <si>
    <t>豊津町</t>
  </si>
  <si>
    <t>椎田町</t>
  </si>
  <si>
    <t>吉富町</t>
  </si>
  <si>
    <t>（筑後地区広域圏）</t>
  </si>
  <si>
    <t>大牟田市</t>
  </si>
  <si>
    <t>柳川市</t>
  </si>
  <si>
    <t>甘木市</t>
  </si>
  <si>
    <t>大川市</t>
  </si>
  <si>
    <t>杷木町</t>
  </si>
  <si>
    <t>大木町</t>
  </si>
  <si>
    <t>広川町</t>
  </si>
  <si>
    <t>瀬高町</t>
  </si>
  <si>
    <t>高田町</t>
  </si>
  <si>
    <t>（筑豊地区広域圏）</t>
  </si>
  <si>
    <t>直方市</t>
  </si>
  <si>
    <t>田川市</t>
  </si>
  <si>
    <t>山田市</t>
  </si>
  <si>
    <t>小竹町</t>
  </si>
  <si>
    <t>宮田町</t>
  </si>
  <si>
    <t>桂川町</t>
  </si>
  <si>
    <t>稲築町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</si>
  <si>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</si>
  <si>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</si>
  <si>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</si>
  <si>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</si>
  <si>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</si>
  <si>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</si>
  <si>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</si>
  <si>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</si>
  <si>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</si>
  <si>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</si>
  <si>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</si>
  <si>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春日那珂川
水道企業団</t>
  </si>
  <si>
    <t>筑前町</t>
  </si>
  <si>
    <t>三井水道
企業団</t>
  </si>
  <si>
    <t>（１０） 水道料金 （家庭用φ13mm）</t>
  </si>
  <si>
    <t>事業体名</t>
  </si>
  <si>
    <t>基本
水量
(m3)</t>
  </si>
  <si>
    <t>基 本
料 金
(円)</t>
  </si>
  <si>
    <t>メータ
使用料
(円)</t>
  </si>
  <si>
    <t>超　　　過　　　料　　　金　　　( 円/m3 )</t>
  </si>
  <si>
    <t>施　行
年月日</t>
  </si>
  <si>
    <t>10m3使用した場合</t>
  </si>
  <si>
    <t>端数
処理</t>
  </si>
  <si>
    <t>１m3当
り単価</t>
  </si>
  <si>
    <t>料金(円)</t>
  </si>
  <si>
    <r>
      <t>平9</t>
    </r>
    <r>
      <rPr>
        <sz val="11"/>
        <rFont val="ＭＳ Ｐゴシック"/>
        <family val="3"/>
      </rPr>
      <t>.4.1</t>
    </r>
  </si>
  <si>
    <t>平12.5.1</t>
  </si>
  <si>
    <r>
      <t>～2</t>
    </r>
    <r>
      <rPr>
        <sz val="11"/>
        <rFont val="ＭＳ Ｐゴシック"/>
        <family val="3"/>
      </rPr>
      <t>0ｍ3 210、～40ｍ3 240、41ｍ3～ 280</t>
    </r>
  </si>
  <si>
    <r>
      <t>平9</t>
    </r>
    <r>
      <rPr>
        <sz val="11"/>
        <rFont val="ＭＳ Ｐゴシック"/>
        <family val="3"/>
      </rPr>
      <t>.5.1</t>
    </r>
  </si>
  <si>
    <r>
      <t>～1</t>
    </r>
    <r>
      <rPr>
        <sz val="11"/>
        <rFont val="ＭＳ Ｐゴシック"/>
        <family val="3"/>
      </rPr>
      <t>0ｍ3 80、～20ｍ3 190、～30ｍ3 250、～40ｍ3 290、～500ｍ3 330、501ｍ3～ 400</t>
    </r>
  </si>
  <si>
    <t>宗像市
(宗像地区)</t>
  </si>
  <si>
    <r>
      <t>～1</t>
    </r>
    <r>
      <rPr>
        <sz val="11"/>
        <rFont val="ＭＳ Ｐゴシック"/>
        <family val="3"/>
      </rPr>
      <t>5ｍ3 220、～25ｍ3 230、～40ｍ3 290、41ｍ3～ 360</t>
    </r>
  </si>
  <si>
    <r>
      <t>平</t>
    </r>
    <r>
      <rPr>
        <sz val="11"/>
        <rFont val="ＭＳ Ｐゴシック"/>
        <family val="3"/>
      </rPr>
      <t>15.4.1</t>
    </r>
  </si>
  <si>
    <t>宗像市
(玄海地区)</t>
  </si>
  <si>
    <t>*</t>
  </si>
  <si>
    <r>
      <t>1</t>
    </r>
    <r>
      <rPr>
        <sz val="11"/>
        <rFont val="ＭＳ Ｐゴシック"/>
        <family val="3"/>
      </rPr>
      <t>1ｍ3～ 262</t>
    </r>
  </si>
  <si>
    <r>
      <t>平1</t>
    </r>
    <r>
      <rPr>
        <sz val="11"/>
        <rFont val="ＭＳ Ｐゴシック"/>
        <family val="3"/>
      </rPr>
      <t>0.6.1</t>
    </r>
  </si>
  <si>
    <t>平16.4.1</t>
  </si>
  <si>
    <r>
      <t>～1</t>
    </r>
    <r>
      <rPr>
        <sz val="11"/>
        <rFont val="ＭＳ Ｐゴシック"/>
        <family val="3"/>
      </rPr>
      <t>5ｍ3 180、～20ｍ3 205、～30ｍ3 240、～50ｍ3 250、～100ｍ3 275、～500ｍ3 295、
501ｍ3～ 315</t>
    </r>
  </si>
  <si>
    <t>平9.6.1</t>
  </si>
  <si>
    <t>福津市
(福間地区)</t>
  </si>
  <si>
    <r>
      <t>平</t>
    </r>
    <r>
      <rPr>
        <sz val="11"/>
        <rFont val="ＭＳ Ｐゴシック"/>
        <family val="3"/>
      </rPr>
      <t>9.4.1</t>
    </r>
  </si>
  <si>
    <t>福津市
(津屋崎地区)</t>
  </si>
  <si>
    <r>
      <t>平8</t>
    </r>
    <r>
      <rPr>
        <sz val="11"/>
        <rFont val="ＭＳ Ｐゴシック"/>
        <family val="3"/>
      </rPr>
      <t>.4.1</t>
    </r>
  </si>
  <si>
    <t>キ</t>
  </si>
  <si>
    <r>
      <t>平1</t>
    </r>
    <r>
      <rPr>
        <sz val="11"/>
        <rFont val="ＭＳ Ｐゴシック"/>
        <family val="3"/>
      </rPr>
      <t>4.4.1</t>
    </r>
  </si>
  <si>
    <r>
      <t>平9</t>
    </r>
    <r>
      <rPr>
        <sz val="11"/>
        <rFont val="ＭＳ Ｐゴシック"/>
        <family val="3"/>
      </rPr>
      <t>.6.1</t>
    </r>
  </si>
  <si>
    <r>
      <t>平1</t>
    </r>
    <r>
      <rPr>
        <sz val="11"/>
        <rFont val="ＭＳ Ｐゴシック"/>
        <family val="3"/>
      </rPr>
      <t>2.4.1</t>
    </r>
  </si>
  <si>
    <t>平9.4.1</t>
  </si>
  <si>
    <r>
      <t>平1</t>
    </r>
    <r>
      <rPr>
        <sz val="11"/>
        <rFont val="ＭＳ Ｐゴシック"/>
        <family val="3"/>
      </rPr>
      <t>2.7.1</t>
    </r>
  </si>
  <si>
    <r>
      <t>平9</t>
    </r>
    <r>
      <rPr>
        <sz val="11"/>
        <rFont val="ＭＳ Ｐゴシック"/>
        <family val="3"/>
      </rPr>
      <t>.4.1</t>
    </r>
  </si>
  <si>
    <t>注</t>
  </si>
  <si>
    <t>1) 給水条例の表示による（平成16年3月31日時点施行）</t>
  </si>
  <si>
    <t>2) 超過料金は、基本水量を超える場合に、使用水量に応じ段階的に加算される料金である。</t>
  </si>
  <si>
    <t>3) *：消費税込み金額</t>
  </si>
  <si>
    <t>4) 端数処理欄は、消費税加算等計算後の端数処理方法を示す。</t>
  </si>
  <si>
    <t>　　ア：1円未満切り捨て</t>
  </si>
  <si>
    <t>　　イ：5円未満切り捨て、5円以上10円未満は5円</t>
  </si>
  <si>
    <t>　　ウ：10円未満切り捨て</t>
  </si>
  <si>
    <t>　　エ：給水使用料、メーター使用料は個別に1円未満を切り捨てて合算</t>
  </si>
  <si>
    <t>　　オ：給水使用料、メーター使用料は個別に10円未満を切り捨てて合算</t>
  </si>
  <si>
    <t>　　カ：10円未満四捨五入</t>
  </si>
  <si>
    <t>　　キ：なし</t>
  </si>
  <si>
    <t>5) 平均の算出基礎については、久山町、豊津町を除外している。</t>
  </si>
  <si>
    <r>
      <t>～2</t>
    </r>
    <r>
      <rPr>
        <sz val="11"/>
        <rFont val="ＭＳ Ｐゴシック"/>
        <family val="3"/>
      </rPr>
      <t>5ｍ3 124、～50ｍ3 158、～200 210、～1,000 290、～10,000 325、10,001～ 335</t>
    </r>
  </si>
  <si>
    <r>
      <t>平1</t>
    </r>
    <r>
      <rPr>
        <sz val="11"/>
        <rFont val="ＭＳ Ｐゴシック"/>
        <family val="3"/>
      </rPr>
      <t>3.9.1</t>
    </r>
  </si>
  <si>
    <t>平13.10.1</t>
  </si>
  <si>
    <r>
      <t>平1</t>
    </r>
    <r>
      <rPr>
        <sz val="11"/>
        <rFont val="ＭＳ Ｐゴシック"/>
        <family val="3"/>
      </rPr>
      <t>4.10.1</t>
    </r>
  </si>
  <si>
    <t>平12.4.1</t>
  </si>
  <si>
    <t>平14.4.1</t>
  </si>
  <si>
    <t>平10.5.1</t>
  </si>
  <si>
    <r>
      <t>平1</t>
    </r>
    <r>
      <rPr>
        <sz val="11"/>
        <rFont val="ＭＳ Ｐゴシック"/>
        <family val="3"/>
      </rPr>
      <t>0.4.1</t>
    </r>
  </si>
  <si>
    <r>
      <t>1</t>
    </r>
    <r>
      <rPr>
        <sz val="11"/>
        <rFont val="ＭＳ Ｐゴシック"/>
        <family val="3"/>
      </rPr>
      <t>1ｍ3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214</t>
    </r>
  </si>
  <si>
    <t>*</t>
  </si>
  <si>
    <r>
      <t>1</t>
    </r>
    <r>
      <rPr>
        <sz val="11"/>
        <rFont val="ＭＳ Ｐゴシック"/>
        <family val="3"/>
      </rPr>
      <t>1ｍ3～ 189</t>
    </r>
  </si>
  <si>
    <r>
      <t>平</t>
    </r>
    <r>
      <rPr>
        <sz val="11"/>
        <rFont val="ＭＳ Ｐゴシック"/>
        <family val="3"/>
      </rPr>
      <t>4.4.1</t>
    </r>
  </si>
  <si>
    <r>
      <t>平</t>
    </r>
    <r>
      <rPr>
        <sz val="11"/>
        <rFont val="ＭＳ Ｐゴシック"/>
        <family val="3"/>
      </rPr>
      <t>14.4.1</t>
    </r>
  </si>
  <si>
    <r>
      <t>平</t>
    </r>
    <r>
      <rPr>
        <sz val="11"/>
        <rFont val="ＭＳ Ｐゴシック"/>
        <family val="3"/>
      </rPr>
      <t>2.4.1</t>
    </r>
  </si>
  <si>
    <t>平9.3.1</t>
  </si>
  <si>
    <r>
      <t>平1</t>
    </r>
    <r>
      <rPr>
        <sz val="11"/>
        <rFont val="ＭＳ Ｐゴシック"/>
        <family val="3"/>
      </rPr>
      <t>3.4.1</t>
    </r>
  </si>
  <si>
    <t>平9.7.1</t>
  </si>
  <si>
    <t>平10.4.1</t>
  </si>
  <si>
    <t>平13.4.1</t>
  </si>
  <si>
    <r>
      <t>平1</t>
    </r>
    <r>
      <rPr>
        <sz val="11"/>
        <rFont val="ＭＳ Ｐゴシック"/>
        <family val="3"/>
      </rPr>
      <t>4.7.1</t>
    </r>
  </si>
  <si>
    <t>平10.7.1</t>
  </si>
  <si>
    <t>平9.1.1</t>
  </si>
  <si>
    <t>　－</t>
  </si>
  <si>
    <t>平5.4.1</t>
  </si>
  <si>
    <t>平9.9.1</t>
  </si>
  <si>
    <t>平2.1.1</t>
  </si>
  <si>
    <t>平9.5.1</t>
  </si>
  <si>
    <t>*</t>
  </si>
  <si>
    <r>
      <t xml:space="preserve">9ｍ3～ </t>
    </r>
    <r>
      <rPr>
        <sz val="11"/>
        <rFont val="ＭＳ Ｐゴシック"/>
        <family val="3"/>
      </rPr>
      <t>315</t>
    </r>
  </si>
  <si>
    <r>
      <t>～1</t>
    </r>
    <r>
      <rPr>
        <sz val="11"/>
        <rFont val="ＭＳ Ｐゴシック"/>
        <family val="3"/>
      </rPr>
      <t>0ｍ3 17、～20ｍ3 155、～30ｍ3 243、～50ｍ3 284、～100ｍ3 335、101～ 387</t>
    </r>
  </si>
  <si>
    <t>ア</t>
  </si>
  <si>
    <r>
      <t>～5ｍ</t>
    </r>
    <r>
      <rPr>
        <sz val="11"/>
        <rFont val="ＭＳ Ｐゴシック"/>
        <family val="3"/>
      </rPr>
      <t>3 50、～10ｍ3 60、～15ｍ3 150、～20ｍ3 160、～30ｍ3 240、～40ｍ3 250、～50ｍ3 320、
～100ｍ3 360、～500ｍ3 390、501ｍ3～ 400</t>
    </r>
  </si>
  <si>
    <t>ウ</t>
  </si>
  <si>
    <r>
      <t>～1</t>
    </r>
    <r>
      <rPr>
        <sz val="11"/>
        <rFont val="ＭＳ Ｐゴシック"/>
        <family val="3"/>
      </rPr>
      <t>0ｍ3 170、～20ｍ3 200、～40ｍ3 250、～100ｍ3 290、101ｍ3～ 330</t>
    </r>
  </si>
  <si>
    <r>
      <t>～</t>
    </r>
    <r>
      <rPr>
        <sz val="11"/>
        <rFont val="ＭＳ Ｐゴシック"/>
        <family val="3"/>
      </rPr>
      <t>8ｍ3 40、～25ｍ3 195、～50ｍ3 210、～150m3 240 , 151ｍ3～ 270</t>
    </r>
  </si>
  <si>
    <t>～30ｍ3 225、31ｍ3～ 280</t>
  </si>
  <si>
    <t>～30ｍ3 240、31ｍ3～ 330</t>
  </si>
  <si>
    <t>*</t>
  </si>
  <si>
    <r>
      <t>～1</t>
    </r>
    <r>
      <rPr>
        <sz val="11"/>
        <rFont val="ＭＳ Ｐゴシック"/>
        <family val="3"/>
      </rPr>
      <t>5ｍ3 105、～20ｍ3 135、～30ｍ3 170、～50ｍ3 200、51ｍ3～ 300</t>
    </r>
  </si>
  <si>
    <r>
      <t>～2</t>
    </r>
    <r>
      <rPr>
        <sz val="11"/>
        <rFont val="ＭＳ Ｐゴシック"/>
        <family val="3"/>
      </rPr>
      <t>0ｍ3 142、～30ｍ3 172、～50ｍ3 209、～100ｍ3 247、～300ｍ3 295、301ｍ3～ 381</t>
    </r>
  </si>
  <si>
    <r>
      <t>～2</t>
    </r>
    <r>
      <rPr>
        <sz val="11"/>
        <rFont val="ＭＳ Ｐゴシック"/>
        <family val="3"/>
      </rPr>
      <t>0ｍ3 220、～30ｍ3 270、～50ｍ3 340、～100ｍ3 420、101ｍ3～ 500</t>
    </r>
  </si>
  <si>
    <r>
      <t>～1</t>
    </r>
    <r>
      <rPr>
        <sz val="11"/>
        <rFont val="ＭＳ Ｐゴシック"/>
        <family val="3"/>
      </rPr>
      <t>0ｍ3 110、～20ｍ3 130、～30ｍ3 170、～40ｍ3 230、～50ｍ3 300、51ｍ3～ 370</t>
    </r>
  </si>
  <si>
    <r>
      <t>～1</t>
    </r>
    <r>
      <rPr>
        <sz val="11"/>
        <rFont val="ＭＳ Ｐゴシック"/>
        <family val="3"/>
      </rPr>
      <t>5ｍ3 180、～20ｍ3 200、～50ｍ3 230、～200ｍ3 270、201ｍ3～ 310</t>
    </r>
  </si>
  <si>
    <t>－</t>
  </si>
  <si>
    <r>
      <t>～1</t>
    </r>
    <r>
      <rPr>
        <sz val="11"/>
        <rFont val="ＭＳ Ｐゴシック"/>
        <family val="3"/>
      </rPr>
      <t>0ｍ3 50、～15ｍ3 140、～20ｍ3 170、～30ｍ3 220、～50ｍ3 260、～100ｍ3 310、101ｍ3～ 360</t>
    </r>
  </si>
  <si>
    <r>
      <t>9ｍ</t>
    </r>
    <r>
      <rPr>
        <sz val="11"/>
        <rFont val="ＭＳ Ｐゴシック"/>
        <family val="3"/>
      </rPr>
      <t xml:space="preserve">3～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0</t>
    </r>
  </si>
  <si>
    <r>
      <t>9ｍ</t>
    </r>
    <r>
      <rPr>
        <sz val="11"/>
        <rFont val="ＭＳ Ｐゴシック"/>
        <family val="3"/>
      </rPr>
      <t xml:space="preserve">3～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60</t>
    </r>
  </si>
  <si>
    <r>
      <t>9ｍ</t>
    </r>
    <r>
      <rPr>
        <sz val="11"/>
        <rFont val="ＭＳ Ｐゴシック"/>
        <family val="3"/>
      </rPr>
      <t xml:space="preserve">3～ </t>
    </r>
    <r>
      <rPr>
        <sz val="11"/>
        <rFont val="ＭＳ Ｐゴシック"/>
        <family val="3"/>
      </rPr>
      <t>175</t>
    </r>
  </si>
  <si>
    <t>イ</t>
  </si>
  <si>
    <r>
      <t>9ｍ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230</t>
    </r>
  </si>
  <si>
    <r>
      <t>～2</t>
    </r>
    <r>
      <rPr>
        <sz val="11"/>
        <rFont val="ＭＳ Ｐゴシック"/>
        <family val="3"/>
      </rPr>
      <t>0ｍ3 145、～30ｍ3 205、31ｍ3～ 280</t>
    </r>
  </si>
  <si>
    <r>
      <t>～</t>
    </r>
    <r>
      <rPr>
        <sz val="11"/>
        <rFont val="ＭＳ Ｐゴシック"/>
        <family val="3"/>
      </rPr>
      <t>10ｍ3 210、～20ｍ3 250、～40ｍ3 310、41ｍ3～ 380</t>
    </r>
  </si>
  <si>
    <r>
      <t>～2</t>
    </r>
    <r>
      <rPr>
        <sz val="11"/>
        <rFont val="ＭＳ Ｐゴシック"/>
        <family val="3"/>
      </rPr>
      <t>0ｍ3 220、～40ｍ3 294、41ｍ3～ 325</t>
    </r>
  </si>
  <si>
    <r>
      <t>～2</t>
    </r>
    <r>
      <rPr>
        <sz val="11"/>
        <rFont val="ＭＳ Ｐゴシック"/>
        <family val="3"/>
      </rPr>
      <t>5ｍ3 160、～50ｍ3 170、～100ｍ3 180、101ｍ3～ 200</t>
    </r>
  </si>
  <si>
    <r>
      <t>～3</t>
    </r>
    <r>
      <rPr>
        <sz val="11"/>
        <rFont val="ＭＳ Ｐゴシック"/>
        <family val="3"/>
      </rPr>
      <t>0ｍ3 165、～100ｍ3 185、～500ｍ3 265、～1,000ｍ3 360、1,001ｍ3～ 420</t>
    </r>
  </si>
  <si>
    <t>カ</t>
  </si>
  <si>
    <r>
      <t>1</t>
    </r>
    <r>
      <rPr>
        <sz val="11"/>
        <rFont val="ＭＳ Ｐゴシック"/>
        <family val="3"/>
      </rPr>
      <t xml:space="preserve">1ｍ3～ </t>
    </r>
    <r>
      <rPr>
        <sz val="11"/>
        <rFont val="ＭＳ Ｐゴシック"/>
        <family val="3"/>
      </rPr>
      <t>230</t>
    </r>
  </si>
  <si>
    <r>
      <t>9ｍ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 xml:space="preserve"> 165</t>
    </r>
  </si>
  <si>
    <r>
      <t>～2</t>
    </r>
    <r>
      <rPr>
        <sz val="11"/>
        <rFont val="ＭＳ Ｐゴシック"/>
        <family val="3"/>
      </rPr>
      <t>0ｍ3 178、～50ｍ3 237、51～ 290</t>
    </r>
  </si>
  <si>
    <t>エ</t>
  </si>
  <si>
    <r>
      <t>～2</t>
    </r>
    <r>
      <rPr>
        <sz val="11"/>
        <rFont val="ＭＳ Ｐゴシック"/>
        <family val="3"/>
      </rPr>
      <t>0ｍ3 150、～50ｍ3 225、～100ｍ3 275、101～ 325</t>
    </r>
  </si>
  <si>
    <r>
      <t>～1</t>
    </r>
    <r>
      <rPr>
        <sz val="11"/>
        <rFont val="ＭＳ Ｐゴシック"/>
        <family val="3"/>
      </rPr>
      <t>6ｍ3 160、～24ｍ3 190、24ｍ3～ 220</t>
    </r>
  </si>
  <si>
    <r>
      <t>6ｍ</t>
    </r>
    <r>
      <rPr>
        <sz val="11"/>
        <rFont val="ＭＳ Ｐゴシック"/>
        <family val="3"/>
      </rPr>
      <t>3～ 160</t>
    </r>
  </si>
  <si>
    <r>
      <t>1</t>
    </r>
    <r>
      <rPr>
        <sz val="11"/>
        <rFont val="ＭＳ Ｐゴシック"/>
        <family val="3"/>
      </rPr>
      <t>1ｍ3～ 150</t>
    </r>
  </si>
  <si>
    <r>
      <t>～1</t>
    </r>
    <r>
      <rPr>
        <sz val="11"/>
        <rFont val="ＭＳ Ｐゴシック"/>
        <family val="3"/>
      </rPr>
      <t>5ｍ3 205、～25ｍ3 220、25ｍ3～ 240</t>
    </r>
  </si>
  <si>
    <r>
      <t>1</t>
    </r>
    <r>
      <rPr>
        <sz val="11"/>
        <rFont val="ＭＳ Ｐゴシック"/>
        <family val="3"/>
      </rPr>
      <t xml:space="preserve">1ｍ3～ </t>
    </r>
    <r>
      <rPr>
        <sz val="11"/>
        <rFont val="ＭＳ Ｐゴシック"/>
        <family val="3"/>
      </rPr>
      <t>126</t>
    </r>
  </si>
  <si>
    <r>
      <t>1</t>
    </r>
    <r>
      <rPr>
        <sz val="11"/>
        <rFont val="ＭＳ Ｐゴシック"/>
        <family val="3"/>
      </rPr>
      <t xml:space="preserve">1ｍ3～ </t>
    </r>
    <r>
      <rPr>
        <sz val="11"/>
        <rFont val="ＭＳ Ｐゴシック"/>
        <family val="3"/>
      </rPr>
      <t>180</t>
    </r>
  </si>
  <si>
    <r>
      <t>1</t>
    </r>
    <r>
      <rPr>
        <sz val="11"/>
        <rFont val="ＭＳ Ｐゴシック"/>
        <family val="3"/>
      </rPr>
      <t xml:space="preserve">1ｍ3～ </t>
    </r>
    <r>
      <rPr>
        <sz val="11"/>
        <rFont val="ＭＳ Ｐゴシック"/>
        <family val="3"/>
      </rPr>
      <t>210</t>
    </r>
  </si>
  <si>
    <r>
      <t>～</t>
    </r>
    <r>
      <rPr>
        <sz val="11"/>
        <rFont val="ＭＳ Ｐゴシック"/>
        <family val="3"/>
      </rPr>
      <t xml:space="preserve">20ｍ3 </t>
    </r>
    <r>
      <rPr>
        <sz val="11"/>
        <rFont val="ＭＳ Ｐゴシック"/>
        <family val="3"/>
      </rPr>
      <t>130、～</t>
    </r>
    <r>
      <rPr>
        <sz val="11"/>
        <rFont val="ＭＳ Ｐゴシック"/>
        <family val="3"/>
      </rPr>
      <t>30ｍ3 170、～50ｍ3 190、51ｍ3～ 230</t>
    </r>
  </si>
  <si>
    <t>オ</t>
  </si>
  <si>
    <r>
      <t>～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3 160、～30ｍ3 175、～50ｍ3 195、51ｍ3～ 230</t>
    </r>
  </si>
  <si>
    <r>
      <t>～3</t>
    </r>
    <r>
      <rPr>
        <sz val="11"/>
        <rFont val="ＭＳ Ｐゴシック"/>
        <family val="3"/>
      </rPr>
      <t>0ｍ3 225、～50ｍ3 255、51ｍ3～ 285</t>
    </r>
  </si>
  <si>
    <t>　－</t>
  </si>
  <si>
    <r>
      <t>～2</t>
    </r>
    <r>
      <rPr>
        <sz val="11"/>
        <rFont val="ＭＳ Ｐゴシック"/>
        <family val="3"/>
      </rPr>
      <t>0ｍ3 115、～50ｍ3 145、～100ｍ3 175、101ｍ3～ 195</t>
    </r>
  </si>
  <si>
    <r>
      <t>9ｍ</t>
    </r>
    <r>
      <rPr>
        <sz val="11"/>
        <rFont val="ＭＳ Ｐゴシック"/>
        <family val="3"/>
      </rPr>
      <t>3～ 230</t>
    </r>
  </si>
  <si>
    <r>
      <t>1</t>
    </r>
    <r>
      <rPr>
        <sz val="11"/>
        <rFont val="ＭＳ Ｐゴシック"/>
        <family val="3"/>
      </rPr>
      <t>1ｍ3～ 160</t>
    </r>
  </si>
  <si>
    <r>
      <t>1</t>
    </r>
    <r>
      <rPr>
        <sz val="11"/>
        <rFont val="ＭＳ Ｐゴシック"/>
        <family val="3"/>
      </rPr>
      <t>1ｍ3～ 230</t>
    </r>
  </si>
  <si>
    <r>
      <t>～2</t>
    </r>
    <r>
      <rPr>
        <sz val="11"/>
        <rFont val="ＭＳ Ｐゴシック"/>
        <family val="3"/>
      </rPr>
      <t>5ｍ3 125、～50ｍ3 195、51ｍ3～ 225</t>
    </r>
  </si>
  <si>
    <r>
      <t>1</t>
    </r>
    <r>
      <rPr>
        <sz val="11"/>
        <rFont val="ＭＳ Ｐゴシック"/>
        <family val="3"/>
      </rPr>
      <t>1ｍ3～ 225</t>
    </r>
  </si>
  <si>
    <r>
      <t>9ｍ</t>
    </r>
    <r>
      <rPr>
        <sz val="11"/>
        <rFont val="ＭＳ Ｐゴシック"/>
        <family val="3"/>
      </rPr>
      <t>3～ 110</t>
    </r>
  </si>
  <si>
    <r>
      <t>11</t>
    </r>
    <r>
      <rPr>
        <sz val="11"/>
        <rFont val="ＭＳ Ｐゴシック"/>
        <family val="3"/>
      </rPr>
      <t>ｍ</t>
    </r>
    <r>
      <rPr>
        <sz val="11"/>
        <rFont val="ＭＳ Ｐゴシック"/>
        <family val="3"/>
      </rPr>
      <t>3～ 150</t>
    </r>
  </si>
  <si>
    <r>
      <t>1</t>
    </r>
    <r>
      <rPr>
        <sz val="11"/>
        <rFont val="ＭＳ Ｐゴシック"/>
        <family val="3"/>
      </rPr>
      <t>1ｍ3～ 140</t>
    </r>
  </si>
  <si>
    <r>
      <t>9ｍ</t>
    </r>
    <r>
      <rPr>
        <sz val="11"/>
        <rFont val="ＭＳ Ｐゴシック"/>
        <family val="3"/>
      </rPr>
      <t>3～ 140</t>
    </r>
  </si>
  <si>
    <r>
      <t>～2</t>
    </r>
    <r>
      <rPr>
        <sz val="11"/>
        <rFont val="ＭＳ Ｐゴシック"/>
        <family val="3"/>
      </rPr>
      <t>0ｍ3 140、～50ｍ3　160、51ｍ3～ 180</t>
    </r>
  </si>
  <si>
    <r>
      <t>9ｍ</t>
    </r>
    <r>
      <rPr>
        <sz val="11"/>
        <rFont val="ＭＳ Ｐゴシック"/>
        <family val="3"/>
      </rPr>
      <t>3～ 170</t>
    </r>
  </si>
  <si>
    <r>
      <t>1</t>
    </r>
    <r>
      <rPr>
        <sz val="11"/>
        <rFont val="ＭＳ Ｐゴシック"/>
        <family val="3"/>
      </rPr>
      <t>1ｍ3～ 220</t>
    </r>
  </si>
  <si>
    <t>キ</t>
  </si>
  <si>
    <t>*</t>
  </si>
  <si>
    <r>
      <t>1</t>
    </r>
    <r>
      <rPr>
        <sz val="11"/>
        <rFont val="ＭＳ Ｐゴシック"/>
        <family val="3"/>
      </rPr>
      <t>1ｍ3～ 252</t>
    </r>
  </si>
  <si>
    <r>
      <t>9ｍ</t>
    </r>
    <r>
      <rPr>
        <sz val="11"/>
        <rFont val="ＭＳ Ｐゴシック"/>
        <family val="3"/>
      </rPr>
      <t xml:space="preserve">3～ 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0</t>
    </r>
  </si>
  <si>
    <t>エ</t>
  </si>
  <si>
    <t>　－</t>
  </si>
  <si>
    <t>ウ</t>
  </si>
  <si>
    <r>
      <t>1</t>
    </r>
    <r>
      <rPr>
        <sz val="11"/>
        <rFont val="ＭＳ Ｐゴシック"/>
        <family val="3"/>
      </rPr>
      <t>1ｍ3～ 240</t>
    </r>
  </si>
  <si>
    <t>イ</t>
  </si>
  <si>
    <r>
      <t>1</t>
    </r>
    <r>
      <rPr>
        <sz val="11"/>
        <rFont val="ＭＳ Ｐゴシック"/>
        <family val="3"/>
      </rPr>
      <t>1ｍ3～ 310</t>
    </r>
  </si>
  <si>
    <t>*</t>
  </si>
  <si>
    <r>
      <t>8</t>
    </r>
    <r>
      <rPr>
        <sz val="11"/>
        <rFont val="ＭＳ Ｐゴシック"/>
        <family val="3"/>
      </rPr>
      <t>ｍ3～ 2</t>
    </r>
    <r>
      <rPr>
        <sz val="11"/>
        <rFont val="ＭＳ Ｐゴシック"/>
        <family val="3"/>
      </rPr>
      <t>60</t>
    </r>
  </si>
  <si>
    <t>キ</t>
  </si>
  <si>
    <t>9ｍ3～ 275</t>
  </si>
  <si>
    <r>
      <t>9ｍ</t>
    </r>
    <r>
      <rPr>
        <sz val="11"/>
        <rFont val="ＭＳ Ｐゴシック"/>
        <family val="3"/>
      </rPr>
      <t xml:space="preserve">3～ </t>
    </r>
    <r>
      <rPr>
        <sz val="11"/>
        <rFont val="ＭＳ Ｐゴシック"/>
        <family val="3"/>
      </rPr>
      <t>140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</si>
</sst>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38" fontId="0" fillId="0" borderId="2" xfId="17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82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180" fontId="0" fillId="0" borderId="8" xfId="0" applyNumberFormat="1" applyBorder="1" applyAlignment="1">
      <alignment horizontal="center" vertical="center"/>
    </xf>
    <xf numFmtId="38" fontId="0" fillId="0" borderId="5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2" xfId="17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80" fontId="0" fillId="0" borderId="6" xfId="0" applyNumberFormat="1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3" xfId="17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8" fontId="0" fillId="0" borderId="13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3" xfId="17" applyFont="1" applyBorder="1" applyAlignment="1">
      <alignment vertical="center"/>
    </xf>
    <xf numFmtId="0" fontId="0" fillId="0" borderId="1" xfId="17" applyNumberFormat="1" applyFont="1" applyBorder="1" applyAlignment="1">
      <alignment vertical="center"/>
    </xf>
    <xf numFmtId="38" fontId="0" fillId="0" borderId="13" xfId="17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0" fontId="0" fillId="0" borderId="1" xfId="0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0" fontId="3" fillId="0" borderId="6" xfId="0" applyFont="1" applyBorder="1" applyAlignment="1">
      <alignment horizontal="distributed" vertical="center" wrapText="1"/>
    </xf>
    <xf numFmtId="192" fontId="0" fillId="0" borderId="1" xfId="0" applyNumberFormat="1" applyBorder="1" applyAlignment="1">
      <alignment horizontal="center" vertical="center"/>
    </xf>
    <xf numFmtId="192" fontId="0" fillId="0" borderId="1" xfId="17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17" applyBorder="1" applyAlignment="1">
      <alignment vertical="center"/>
    </xf>
    <xf numFmtId="38" fontId="0" fillId="0" borderId="16" xfId="17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18" xfId="17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8" xfId="17" applyBorder="1" applyAlignment="1">
      <alignment vertical="center"/>
    </xf>
    <xf numFmtId="38" fontId="0" fillId="0" borderId="20" xfId="17" applyFont="1" applyBorder="1" applyAlignment="1">
      <alignment vertical="center"/>
    </xf>
    <xf numFmtId="38" fontId="0" fillId="0" borderId="15" xfId="17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81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82" fontId="0" fillId="0" borderId="24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38" fontId="0" fillId="0" borderId="14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30" xfId="17" applyFont="1" applyBorder="1" applyAlignment="1">
      <alignment horizontal="center" vertical="center"/>
    </xf>
    <xf numFmtId="38" fontId="0" fillId="0" borderId="31" xfId="17" applyFont="1" applyBorder="1" applyAlignment="1">
      <alignment horizontal="center" vertical="center"/>
    </xf>
    <xf numFmtId="38" fontId="0" fillId="0" borderId="31" xfId="17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14" xfId="17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showGridLines="0"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" sqref="I1"/>
    </sheetView>
  </sheetViews>
  <sheetFormatPr defaultColWidth="9.00390625" defaultRowHeight="13.5"/>
  <cols>
    <col min="1" max="1" width="1.625" style="0" customWidth="1"/>
    <col min="2" max="2" width="11.00390625" style="0" bestFit="1" customWidth="1"/>
    <col min="3" max="3" width="5.625" style="0" customWidth="1"/>
    <col min="4" max="4" width="2.50390625" style="0" customWidth="1"/>
    <col min="5" max="5" width="7.00390625" style="0" bestFit="1" customWidth="1"/>
    <col min="6" max="6" width="2.50390625" style="0" bestFit="1" customWidth="1"/>
    <col min="7" max="7" width="5.50390625" style="0" bestFit="1" customWidth="1"/>
    <col min="8" max="8" width="2.50390625" style="0" bestFit="1" customWidth="1"/>
    <col min="9" max="9" width="83.625" style="0" customWidth="1"/>
    <col min="10" max="10" width="9.25390625" style="0" bestFit="1" customWidth="1"/>
    <col min="11" max="11" width="8.00390625" style="0" bestFit="1" customWidth="1"/>
    <col min="12" max="12" width="9.25390625" style="0" bestFit="1" customWidth="1"/>
    <col min="13" max="13" width="6.125" style="0" bestFit="1" customWidth="1"/>
  </cols>
  <sheetData>
    <row r="1" ht="16.5" customHeight="1">
      <c r="B1" t="s">
        <v>68</v>
      </c>
    </row>
    <row r="2" ht="15" customHeight="1" thickBot="1">
      <c r="B2" t="s">
        <v>12</v>
      </c>
    </row>
    <row r="3" spans="2:13" ht="13.5" customHeight="1">
      <c r="B3" s="94" t="s">
        <v>69</v>
      </c>
      <c r="C3" s="92" t="s">
        <v>70</v>
      </c>
      <c r="D3" s="88" t="s">
        <v>71</v>
      </c>
      <c r="E3" s="89"/>
      <c r="F3" s="88" t="s">
        <v>72</v>
      </c>
      <c r="G3" s="89"/>
      <c r="H3" s="84" t="s">
        <v>73</v>
      </c>
      <c r="I3" s="85"/>
      <c r="J3" s="92" t="s">
        <v>74</v>
      </c>
      <c r="K3" s="81" t="s">
        <v>75</v>
      </c>
      <c r="L3" s="82"/>
      <c r="M3" s="83" t="s">
        <v>76</v>
      </c>
    </row>
    <row r="4" spans="2:13" ht="27">
      <c r="B4" s="95"/>
      <c r="C4" s="93"/>
      <c r="D4" s="90"/>
      <c r="E4" s="91"/>
      <c r="F4" s="90"/>
      <c r="G4" s="91"/>
      <c r="H4" s="86"/>
      <c r="I4" s="87"/>
      <c r="J4" s="93"/>
      <c r="K4" s="28" t="s">
        <v>77</v>
      </c>
      <c r="L4" s="29" t="s">
        <v>78</v>
      </c>
      <c r="M4" s="79"/>
    </row>
    <row r="5" spans="2:13" ht="15" customHeight="1">
      <c r="B5" s="6" t="s">
        <v>13</v>
      </c>
      <c r="C5" s="16">
        <v>0</v>
      </c>
      <c r="D5" s="21"/>
      <c r="E5" s="30">
        <v>850</v>
      </c>
      <c r="F5" s="31"/>
      <c r="G5" s="30"/>
      <c r="H5" s="31"/>
      <c r="I5" s="32" t="s">
        <v>147</v>
      </c>
      <c r="J5" s="33" t="s">
        <v>79</v>
      </c>
      <c r="K5" s="19">
        <f aca="true" t="shared" si="0" ref="K5:K20">L5/10</f>
        <v>107.1</v>
      </c>
      <c r="L5" s="1">
        <v>1071</v>
      </c>
      <c r="M5" s="14" t="s">
        <v>148</v>
      </c>
    </row>
    <row r="6" spans="2:13" ht="27" customHeight="1">
      <c r="B6" s="6" t="s">
        <v>14</v>
      </c>
      <c r="C6" s="16">
        <v>0</v>
      </c>
      <c r="D6" s="21"/>
      <c r="E6" s="30">
        <v>740</v>
      </c>
      <c r="F6" s="31"/>
      <c r="G6" s="30"/>
      <c r="H6" s="31"/>
      <c r="I6" s="34" t="s">
        <v>149</v>
      </c>
      <c r="J6" s="16" t="s">
        <v>80</v>
      </c>
      <c r="K6" s="19">
        <f t="shared" si="0"/>
        <v>135</v>
      </c>
      <c r="L6" s="1">
        <v>1350</v>
      </c>
      <c r="M6" s="14" t="s">
        <v>150</v>
      </c>
    </row>
    <row r="7" spans="2:13" ht="27">
      <c r="B7" s="9" t="s">
        <v>65</v>
      </c>
      <c r="C7" s="16">
        <v>10</v>
      </c>
      <c r="D7" s="21"/>
      <c r="E7" s="30">
        <v>1160</v>
      </c>
      <c r="F7" s="31"/>
      <c r="G7" s="30">
        <v>60</v>
      </c>
      <c r="H7" s="31"/>
      <c r="I7" s="32" t="s">
        <v>81</v>
      </c>
      <c r="J7" s="33" t="s">
        <v>82</v>
      </c>
      <c r="K7" s="19">
        <f t="shared" si="0"/>
        <v>128</v>
      </c>
      <c r="L7" s="1">
        <v>1280</v>
      </c>
      <c r="M7" s="14" t="s">
        <v>150</v>
      </c>
    </row>
    <row r="8" spans="2:13" ht="15" customHeight="1">
      <c r="B8" s="6" t="s">
        <v>15</v>
      </c>
      <c r="C8" s="16">
        <v>5</v>
      </c>
      <c r="D8" s="21"/>
      <c r="E8" s="30">
        <v>1000</v>
      </c>
      <c r="F8" s="31"/>
      <c r="G8" s="30"/>
      <c r="H8" s="31"/>
      <c r="I8" s="32" t="s">
        <v>83</v>
      </c>
      <c r="J8" s="33" t="s">
        <v>79</v>
      </c>
      <c r="K8" s="19">
        <f t="shared" si="0"/>
        <v>147</v>
      </c>
      <c r="L8" s="1">
        <v>1470</v>
      </c>
      <c r="M8" s="14" t="s">
        <v>148</v>
      </c>
    </row>
    <row r="9" spans="2:13" ht="27">
      <c r="B9" s="9" t="s">
        <v>84</v>
      </c>
      <c r="C9" s="16">
        <v>8</v>
      </c>
      <c r="D9" s="21"/>
      <c r="E9" s="30">
        <v>1210</v>
      </c>
      <c r="F9" s="31"/>
      <c r="G9" s="30">
        <v>60</v>
      </c>
      <c r="H9" s="31"/>
      <c r="I9" s="32" t="s">
        <v>85</v>
      </c>
      <c r="J9" s="33" t="s">
        <v>86</v>
      </c>
      <c r="K9" s="19">
        <f t="shared" si="0"/>
        <v>179</v>
      </c>
      <c r="L9" s="1">
        <v>1790</v>
      </c>
      <c r="M9" s="14" t="s">
        <v>150</v>
      </c>
    </row>
    <row r="10" spans="2:13" ht="27">
      <c r="B10" s="9" t="s">
        <v>87</v>
      </c>
      <c r="C10" s="16">
        <v>10</v>
      </c>
      <c r="D10" s="35" t="s">
        <v>88</v>
      </c>
      <c r="E10" s="30">
        <v>1890</v>
      </c>
      <c r="F10" s="31"/>
      <c r="G10" s="30">
        <v>60</v>
      </c>
      <c r="H10" s="36" t="s">
        <v>88</v>
      </c>
      <c r="I10" s="32" t="s">
        <v>89</v>
      </c>
      <c r="J10" s="33" t="s">
        <v>86</v>
      </c>
      <c r="K10" s="19">
        <f t="shared" si="0"/>
        <v>195</v>
      </c>
      <c r="L10" s="1">
        <v>1950</v>
      </c>
      <c r="M10" s="14" t="s">
        <v>150</v>
      </c>
    </row>
    <row r="11" spans="2:13" ht="15" customHeight="1">
      <c r="B11" s="6" t="s">
        <v>16</v>
      </c>
      <c r="C11" s="16">
        <v>5</v>
      </c>
      <c r="D11" s="21"/>
      <c r="E11" s="30">
        <v>880</v>
      </c>
      <c r="F11" s="31"/>
      <c r="G11" s="30">
        <v>60</v>
      </c>
      <c r="H11" s="31"/>
      <c r="I11" s="32" t="s">
        <v>151</v>
      </c>
      <c r="J11" s="37" t="s">
        <v>90</v>
      </c>
      <c r="K11" s="19">
        <f t="shared" si="0"/>
        <v>187.9</v>
      </c>
      <c r="L11" s="1">
        <v>1879</v>
      </c>
      <c r="M11" s="14" t="s">
        <v>148</v>
      </c>
    </row>
    <row r="12" spans="2:13" ht="15" customHeight="1">
      <c r="B12" s="7" t="s">
        <v>17</v>
      </c>
      <c r="C12" s="38">
        <v>0</v>
      </c>
      <c r="D12" s="27"/>
      <c r="E12" s="39">
        <v>800</v>
      </c>
      <c r="F12" s="40"/>
      <c r="G12" s="39">
        <v>70</v>
      </c>
      <c r="H12" s="40"/>
      <c r="I12" s="41" t="s">
        <v>152</v>
      </c>
      <c r="J12" s="16" t="s">
        <v>91</v>
      </c>
      <c r="K12" s="19">
        <f t="shared" si="0"/>
        <v>165</v>
      </c>
      <c r="L12" s="1">
        <v>1650</v>
      </c>
      <c r="M12" s="14" t="s">
        <v>150</v>
      </c>
    </row>
    <row r="13" spans="2:13" ht="27" customHeight="1">
      <c r="B13" s="6" t="s">
        <v>18</v>
      </c>
      <c r="C13" s="16">
        <v>8</v>
      </c>
      <c r="D13" s="21"/>
      <c r="E13" s="30">
        <v>1200</v>
      </c>
      <c r="F13" s="31"/>
      <c r="G13" s="30">
        <v>100</v>
      </c>
      <c r="H13" s="31"/>
      <c r="I13" s="34" t="s">
        <v>92</v>
      </c>
      <c r="J13" s="16" t="s">
        <v>93</v>
      </c>
      <c r="K13" s="19">
        <f t="shared" si="0"/>
        <v>179</v>
      </c>
      <c r="L13" s="1">
        <v>1790</v>
      </c>
      <c r="M13" s="14" t="s">
        <v>150</v>
      </c>
    </row>
    <row r="14" spans="2:13" ht="27">
      <c r="B14" s="9" t="s">
        <v>94</v>
      </c>
      <c r="C14" s="16">
        <v>8</v>
      </c>
      <c r="D14" s="21"/>
      <c r="E14" s="30">
        <v>1200</v>
      </c>
      <c r="F14" s="31"/>
      <c r="G14" s="30">
        <v>60</v>
      </c>
      <c r="H14" s="31"/>
      <c r="I14" s="32" t="s">
        <v>153</v>
      </c>
      <c r="J14" s="33" t="s">
        <v>95</v>
      </c>
      <c r="K14" s="19">
        <f t="shared" si="0"/>
        <v>179</v>
      </c>
      <c r="L14" s="1">
        <v>1790</v>
      </c>
      <c r="M14" s="14" t="s">
        <v>150</v>
      </c>
    </row>
    <row r="15" spans="2:13" ht="22.5">
      <c r="B15" s="42" t="s">
        <v>96</v>
      </c>
      <c r="C15" s="16">
        <v>8</v>
      </c>
      <c r="D15" s="35"/>
      <c r="E15" s="30">
        <v>1450</v>
      </c>
      <c r="F15" s="31"/>
      <c r="G15" s="30">
        <v>60</v>
      </c>
      <c r="H15" s="36"/>
      <c r="I15" s="32" t="s">
        <v>154</v>
      </c>
      <c r="J15" s="33" t="s">
        <v>95</v>
      </c>
      <c r="K15" s="19">
        <f t="shared" si="0"/>
        <v>208</v>
      </c>
      <c r="L15" s="1">
        <v>2080</v>
      </c>
      <c r="M15" s="14" t="s">
        <v>150</v>
      </c>
    </row>
    <row r="16" spans="2:13" ht="15" customHeight="1">
      <c r="B16" s="6" t="s">
        <v>19</v>
      </c>
      <c r="C16" s="16">
        <v>10</v>
      </c>
      <c r="D16" s="35" t="s">
        <v>155</v>
      </c>
      <c r="E16" s="30">
        <v>750</v>
      </c>
      <c r="F16" s="36" t="s">
        <v>155</v>
      </c>
      <c r="G16" s="30">
        <v>50</v>
      </c>
      <c r="H16" s="36" t="s">
        <v>155</v>
      </c>
      <c r="I16" s="32" t="s">
        <v>156</v>
      </c>
      <c r="J16" s="37" t="s">
        <v>97</v>
      </c>
      <c r="K16" s="19">
        <f t="shared" si="0"/>
        <v>80</v>
      </c>
      <c r="L16" s="1">
        <v>800</v>
      </c>
      <c r="M16" s="14" t="s">
        <v>98</v>
      </c>
    </row>
    <row r="17" spans="2:13" ht="15" customHeight="1">
      <c r="B17" s="6" t="s">
        <v>0</v>
      </c>
      <c r="C17" s="16">
        <v>10</v>
      </c>
      <c r="D17" s="21"/>
      <c r="E17" s="30">
        <v>1048</v>
      </c>
      <c r="F17" s="31"/>
      <c r="G17" s="30"/>
      <c r="H17" s="31"/>
      <c r="I17" s="32" t="s">
        <v>157</v>
      </c>
      <c r="J17" s="37" t="s">
        <v>99</v>
      </c>
      <c r="K17" s="19">
        <f t="shared" si="0"/>
        <v>110</v>
      </c>
      <c r="L17" s="1">
        <v>1100</v>
      </c>
      <c r="M17" s="14" t="s">
        <v>148</v>
      </c>
    </row>
    <row r="18" spans="2:13" ht="15" customHeight="1">
      <c r="B18" s="6" t="s">
        <v>20</v>
      </c>
      <c r="C18" s="16">
        <v>10</v>
      </c>
      <c r="D18" s="21"/>
      <c r="E18" s="30">
        <v>1380</v>
      </c>
      <c r="F18" s="31"/>
      <c r="G18" s="30"/>
      <c r="H18" s="31"/>
      <c r="I18" s="32" t="s">
        <v>158</v>
      </c>
      <c r="J18" s="37" t="s">
        <v>100</v>
      </c>
      <c r="K18" s="19">
        <f t="shared" si="0"/>
        <v>144.9</v>
      </c>
      <c r="L18" s="1">
        <v>1449</v>
      </c>
      <c r="M18" s="14" t="s">
        <v>148</v>
      </c>
    </row>
    <row r="19" spans="2:13" ht="15" customHeight="1">
      <c r="B19" s="6" t="s">
        <v>21</v>
      </c>
      <c r="C19" s="16">
        <v>5</v>
      </c>
      <c r="D19" s="21"/>
      <c r="E19" s="30">
        <v>500</v>
      </c>
      <c r="F19" s="31"/>
      <c r="G19" s="30">
        <v>70</v>
      </c>
      <c r="H19" s="31"/>
      <c r="I19" s="32" t="s">
        <v>159</v>
      </c>
      <c r="J19" s="37" t="s">
        <v>101</v>
      </c>
      <c r="K19" s="19">
        <f t="shared" si="0"/>
        <v>117</v>
      </c>
      <c r="L19" s="1">
        <v>1170</v>
      </c>
      <c r="M19" s="14" t="s">
        <v>150</v>
      </c>
    </row>
    <row r="20" spans="2:13" ht="15" customHeight="1">
      <c r="B20" s="6" t="s">
        <v>22</v>
      </c>
      <c r="C20" s="16">
        <v>6</v>
      </c>
      <c r="D20" s="21"/>
      <c r="E20" s="30">
        <v>900</v>
      </c>
      <c r="F20" s="31"/>
      <c r="G20" s="30">
        <v>100</v>
      </c>
      <c r="H20" s="31"/>
      <c r="I20" s="32" t="s">
        <v>160</v>
      </c>
      <c r="J20" s="16" t="s">
        <v>102</v>
      </c>
      <c r="K20" s="19">
        <f t="shared" si="0"/>
        <v>180</v>
      </c>
      <c r="L20" s="1">
        <v>1800</v>
      </c>
      <c r="M20" s="14" t="s">
        <v>150</v>
      </c>
    </row>
    <row r="21" spans="2:13" ht="15" customHeight="1">
      <c r="B21" s="6" t="s">
        <v>23</v>
      </c>
      <c r="C21" s="16"/>
      <c r="D21" s="21"/>
      <c r="E21" s="30"/>
      <c r="F21" s="31"/>
      <c r="G21" s="30"/>
      <c r="H21" s="31"/>
      <c r="I21" s="30"/>
      <c r="J21" s="1"/>
      <c r="K21" s="43" t="s">
        <v>161</v>
      </c>
      <c r="L21" s="43" t="s">
        <v>161</v>
      </c>
      <c r="M21" s="2"/>
    </row>
    <row r="22" spans="2:13" ht="15" customHeight="1">
      <c r="B22" s="6" t="s">
        <v>24</v>
      </c>
      <c r="C22" s="16">
        <v>5</v>
      </c>
      <c r="D22" s="21"/>
      <c r="E22" s="30">
        <v>1050</v>
      </c>
      <c r="F22" s="31"/>
      <c r="G22" s="30">
        <v>100</v>
      </c>
      <c r="H22" s="31"/>
      <c r="I22" s="32" t="s">
        <v>162</v>
      </c>
      <c r="J22" s="37" t="s">
        <v>103</v>
      </c>
      <c r="K22" s="19">
        <f>L22/10</f>
        <v>147</v>
      </c>
      <c r="L22" s="1">
        <v>1470</v>
      </c>
      <c r="M22" s="14" t="s">
        <v>150</v>
      </c>
    </row>
    <row r="23" spans="2:13" ht="15" customHeight="1">
      <c r="B23" s="6" t="s">
        <v>25</v>
      </c>
      <c r="C23" s="16">
        <v>8</v>
      </c>
      <c r="D23" s="21"/>
      <c r="E23" s="30">
        <v>1300</v>
      </c>
      <c r="F23" s="31"/>
      <c r="G23" s="30"/>
      <c r="H23" s="31"/>
      <c r="I23" s="32" t="s">
        <v>163</v>
      </c>
      <c r="J23" s="37" t="s">
        <v>104</v>
      </c>
      <c r="K23" s="19">
        <f>L23/10</f>
        <v>174</v>
      </c>
      <c r="L23" s="1">
        <v>1740</v>
      </c>
      <c r="M23" s="14" t="s">
        <v>150</v>
      </c>
    </row>
    <row r="24" spans="2:13" ht="15" customHeight="1">
      <c r="B24" s="6" t="s">
        <v>26</v>
      </c>
      <c r="C24" s="16">
        <v>8</v>
      </c>
      <c r="D24" s="21"/>
      <c r="E24" s="30">
        <v>1300</v>
      </c>
      <c r="F24" s="31"/>
      <c r="G24" s="30">
        <v>50</v>
      </c>
      <c r="H24" s="31"/>
      <c r="I24" s="32" t="s">
        <v>164</v>
      </c>
      <c r="J24" s="16" t="s">
        <v>102</v>
      </c>
      <c r="K24" s="19">
        <f>L24/10</f>
        <v>175</v>
      </c>
      <c r="L24" s="1">
        <v>1750</v>
      </c>
      <c r="M24" s="14" t="s">
        <v>150</v>
      </c>
    </row>
    <row r="25" spans="2:13" ht="15" customHeight="1">
      <c r="B25" s="15"/>
      <c r="C25" s="16"/>
      <c r="D25" s="21"/>
      <c r="E25" s="30"/>
      <c r="F25" s="31"/>
      <c r="G25" s="30"/>
      <c r="H25" s="31"/>
      <c r="I25" s="30"/>
      <c r="J25" s="1"/>
      <c r="K25" s="44"/>
      <c r="L25" s="1"/>
      <c r="M25" s="2"/>
    </row>
    <row r="26" spans="2:13" ht="15" customHeight="1" thickBot="1">
      <c r="B26" s="10">
        <f>COUNTA(B5:B24)</f>
        <v>20</v>
      </c>
      <c r="C26" s="45"/>
      <c r="D26" s="46"/>
      <c r="E26" s="47"/>
      <c r="F26" s="48"/>
      <c r="G26" s="47"/>
      <c r="H26" s="48"/>
      <c r="I26" s="47"/>
      <c r="J26" s="11"/>
      <c r="K26" s="5">
        <f>L26/10</f>
        <v>154.6263157894737</v>
      </c>
      <c r="L26" s="11">
        <f>SUM(L5:L24)/19</f>
        <v>1546.2631578947369</v>
      </c>
      <c r="M26" s="12"/>
    </row>
    <row r="27" spans="2:13" ht="13.5">
      <c r="B27" s="49" t="s">
        <v>105</v>
      </c>
      <c r="C27" s="23" t="s">
        <v>106</v>
      </c>
      <c r="D27" s="23"/>
      <c r="E27" s="13"/>
      <c r="F27" s="13"/>
      <c r="G27" s="13"/>
      <c r="H27" s="13"/>
      <c r="I27" s="13"/>
      <c r="J27" s="13"/>
      <c r="K27" s="20"/>
      <c r="L27" s="13"/>
      <c r="M27" s="13"/>
    </row>
    <row r="28" spans="2:13" ht="13.5">
      <c r="B28" s="50"/>
      <c r="C28" s="23" t="s">
        <v>107</v>
      </c>
      <c r="D28" s="23"/>
      <c r="E28" s="13"/>
      <c r="F28" s="13"/>
      <c r="G28" s="13"/>
      <c r="H28" s="13"/>
      <c r="I28" s="13"/>
      <c r="J28" s="13"/>
      <c r="K28" s="20"/>
      <c r="L28" s="13"/>
      <c r="M28" s="13"/>
    </row>
    <row r="29" spans="2:13" ht="13.5">
      <c r="B29" s="50"/>
      <c r="C29" s="23" t="s">
        <v>108</v>
      </c>
      <c r="D29" s="23"/>
      <c r="E29" s="13"/>
      <c r="F29" s="13"/>
      <c r="G29" s="13"/>
      <c r="H29" s="13"/>
      <c r="I29" s="13"/>
      <c r="J29" s="13"/>
      <c r="K29" s="20"/>
      <c r="L29" s="13"/>
      <c r="M29" s="13"/>
    </row>
    <row r="30" spans="2:13" ht="13.5">
      <c r="B30" s="50"/>
      <c r="C30" s="51" t="s">
        <v>109</v>
      </c>
      <c r="D30" s="51"/>
      <c r="E30" s="13"/>
      <c r="F30" s="13"/>
      <c r="G30" s="13"/>
      <c r="H30" s="13"/>
      <c r="I30" s="13"/>
      <c r="J30" s="13"/>
      <c r="K30" s="20"/>
      <c r="L30" s="13"/>
      <c r="M30" s="13"/>
    </row>
    <row r="31" spans="2:13" ht="13.5">
      <c r="B31" s="50"/>
      <c r="C31" s="51" t="s">
        <v>110</v>
      </c>
      <c r="D31" s="51"/>
      <c r="E31" s="13"/>
      <c r="F31" s="13"/>
      <c r="G31" s="13"/>
      <c r="H31" s="13"/>
      <c r="I31" s="13"/>
      <c r="J31" s="13"/>
      <c r="K31" s="20"/>
      <c r="L31" s="13"/>
      <c r="M31" s="13"/>
    </row>
    <row r="32" spans="2:13" ht="13.5">
      <c r="B32" s="50"/>
      <c r="C32" s="51" t="s">
        <v>111</v>
      </c>
      <c r="D32" s="51"/>
      <c r="E32" s="13"/>
      <c r="F32" s="13"/>
      <c r="G32" s="13"/>
      <c r="H32" s="13"/>
      <c r="I32" s="13"/>
      <c r="J32" s="13"/>
      <c r="K32" s="20"/>
      <c r="L32" s="13"/>
      <c r="M32" s="13"/>
    </row>
    <row r="33" spans="2:13" ht="13.5">
      <c r="B33" s="50"/>
      <c r="C33" s="51" t="s">
        <v>112</v>
      </c>
      <c r="D33" s="51"/>
      <c r="E33" s="13"/>
      <c r="F33" s="13"/>
      <c r="G33" s="13"/>
      <c r="H33" s="13"/>
      <c r="I33" s="13"/>
      <c r="J33" s="13"/>
      <c r="K33" s="20"/>
      <c r="L33" s="13"/>
      <c r="M33" s="13"/>
    </row>
    <row r="34" spans="2:13" ht="13.5">
      <c r="B34" s="50"/>
      <c r="C34" s="51" t="s">
        <v>113</v>
      </c>
      <c r="D34" s="51"/>
      <c r="E34" s="13"/>
      <c r="F34" s="13"/>
      <c r="G34" s="13"/>
      <c r="H34" s="13"/>
      <c r="I34" s="13"/>
      <c r="J34" s="13"/>
      <c r="K34" s="20"/>
      <c r="L34" s="13"/>
      <c r="M34" s="13"/>
    </row>
    <row r="35" spans="2:13" ht="13.5">
      <c r="B35" s="50"/>
      <c r="C35" s="51" t="s">
        <v>114</v>
      </c>
      <c r="D35" s="51"/>
      <c r="E35" s="13"/>
      <c r="F35" s="13"/>
      <c r="G35" s="13"/>
      <c r="H35" s="13"/>
      <c r="I35" s="13"/>
      <c r="J35" s="13"/>
      <c r="K35" s="20"/>
      <c r="L35" s="13"/>
      <c r="M35" s="13"/>
    </row>
    <row r="36" spans="2:13" ht="13.5">
      <c r="B36" s="50"/>
      <c r="C36" s="51" t="s">
        <v>115</v>
      </c>
      <c r="D36" s="51"/>
      <c r="E36" s="13"/>
      <c r="F36" s="13"/>
      <c r="G36" s="13"/>
      <c r="H36" s="13"/>
      <c r="I36" s="13"/>
      <c r="J36" s="13"/>
      <c r="K36" s="20"/>
      <c r="L36" s="13"/>
      <c r="M36" s="13"/>
    </row>
    <row r="37" spans="2:13" ht="13.5">
      <c r="B37" s="50"/>
      <c r="C37" s="51" t="s">
        <v>116</v>
      </c>
      <c r="D37" s="51"/>
      <c r="E37" s="13"/>
      <c r="F37" s="13"/>
      <c r="G37" s="13"/>
      <c r="H37" s="13"/>
      <c r="I37" s="13"/>
      <c r="J37" s="13"/>
      <c r="K37" s="20"/>
      <c r="L37" s="13"/>
      <c r="M37" s="13"/>
    </row>
    <row r="38" spans="2:13" ht="13.5">
      <c r="B38" s="50"/>
      <c r="C38" s="51" t="s">
        <v>117</v>
      </c>
      <c r="D38" s="51"/>
      <c r="E38" s="13"/>
      <c r="F38" s="13"/>
      <c r="G38" s="13"/>
      <c r="H38" s="13"/>
      <c r="I38" s="13"/>
      <c r="J38" s="13"/>
      <c r="K38" s="20"/>
      <c r="L38" s="13"/>
      <c r="M38" s="13"/>
    </row>
    <row r="39" spans="2:13" ht="13.5">
      <c r="B39" s="23"/>
      <c r="C39" s="23"/>
      <c r="D39" s="23"/>
      <c r="E39" s="13"/>
      <c r="F39" s="13"/>
      <c r="G39" s="13"/>
      <c r="H39" s="13"/>
      <c r="I39" s="13"/>
      <c r="J39" s="13"/>
      <c r="K39" s="13"/>
      <c r="L39" s="13"/>
      <c r="M39" s="13"/>
    </row>
    <row r="40" spans="2:13" ht="15.75" customHeight="1" thickBot="1">
      <c r="B40" s="23" t="s">
        <v>27</v>
      </c>
      <c r="C40" s="23"/>
      <c r="D40" s="23"/>
      <c r="E40" s="13"/>
      <c r="F40" s="13"/>
      <c r="G40" s="13"/>
      <c r="H40" s="13"/>
      <c r="I40" s="13"/>
      <c r="J40" s="13"/>
      <c r="K40" s="13"/>
      <c r="L40" s="13"/>
      <c r="M40" s="13"/>
    </row>
    <row r="41" spans="2:13" ht="13.5" customHeight="1">
      <c r="B41" s="94" t="s">
        <v>69</v>
      </c>
      <c r="C41" s="92" t="s">
        <v>70</v>
      </c>
      <c r="D41" s="88" t="s">
        <v>71</v>
      </c>
      <c r="E41" s="89"/>
      <c r="F41" s="88" t="s">
        <v>72</v>
      </c>
      <c r="G41" s="89"/>
      <c r="H41" s="84" t="s">
        <v>73</v>
      </c>
      <c r="I41" s="85"/>
      <c r="J41" s="92" t="s">
        <v>74</v>
      </c>
      <c r="K41" s="81" t="s">
        <v>75</v>
      </c>
      <c r="L41" s="82"/>
      <c r="M41" s="83" t="s">
        <v>76</v>
      </c>
    </row>
    <row r="42" spans="2:13" ht="27">
      <c r="B42" s="95"/>
      <c r="C42" s="93"/>
      <c r="D42" s="90"/>
      <c r="E42" s="91"/>
      <c r="F42" s="90"/>
      <c r="G42" s="91"/>
      <c r="H42" s="86"/>
      <c r="I42" s="87"/>
      <c r="J42" s="93"/>
      <c r="K42" s="28" t="s">
        <v>77</v>
      </c>
      <c r="L42" s="29" t="s">
        <v>78</v>
      </c>
      <c r="M42" s="79"/>
    </row>
    <row r="43" spans="2:13" ht="15.75" customHeight="1">
      <c r="B43" s="6" t="s">
        <v>1</v>
      </c>
      <c r="C43" s="16">
        <v>10</v>
      </c>
      <c r="D43" s="21"/>
      <c r="E43" s="30">
        <v>780</v>
      </c>
      <c r="F43" s="31"/>
      <c r="G43" s="30">
        <v>0</v>
      </c>
      <c r="H43" s="31"/>
      <c r="I43" s="32" t="s">
        <v>118</v>
      </c>
      <c r="J43" s="37" t="s">
        <v>119</v>
      </c>
      <c r="K43" s="19">
        <f aca="true" t="shared" si="1" ref="K43:K50">L43/10</f>
        <v>81.9</v>
      </c>
      <c r="L43" s="1">
        <v>819</v>
      </c>
      <c r="M43" s="14" t="s">
        <v>148</v>
      </c>
    </row>
    <row r="44" spans="2:13" ht="15.75" customHeight="1">
      <c r="B44" s="6" t="s">
        <v>28</v>
      </c>
      <c r="C44" s="16">
        <v>8</v>
      </c>
      <c r="D44" s="21"/>
      <c r="E44" s="30">
        <v>1300</v>
      </c>
      <c r="F44" s="31"/>
      <c r="G44" s="30">
        <v>70</v>
      </c>
      <c r="H44" s="31"/>
      <c r="I44" s="32" t="s">
        <v>165</v>
      </c>
      <c r="J44" s="16" t="s">
        <v>102</v>
      </c>
      <c r="K44" s="19">
        <f t="shared" si="1"/>
        <v>180.5</v>
      </c>
      <c r="L44" s="1">
        <v>1805</v>
      </c>
      <c r="M44" s="14" t="s">
        <v>166</v>
      </c>
    </row>
    <row r="45" spans="2:13" ht="15.75" customHeight="1">
      <c r="B45" s="6" t="s">
        <v>29</v>
      </c>
      <c r="C45" s="16">
        <v>8</v>
      </c>
      <c r="D45" s="21"/>
      <c r="E45" s="30">
        <v>1350</v>
      </c>
      <c r="F45" s="31"/>
      <c r="G45" s="30">
        <v>50</v>
      </c>
      <c r="H45" s="31"/>
      <c r="I45" s="32" t="s">
        <v>167</v>
      </c>
      <c r="J45" s="16" t="s">
        <v>120</v>
      </c>
      <c r="K45" s="19">
        <f t="shared" si="1"/>
        <v>195</v>
      </c>
      <c r="L45" s="1">
        <v>1950</v>
      </c>
      <c r="M45" s="14" t="s">
        <v>150</v>
      </c>
    </row>
    <row r="46" spans="2:13" ht="15.75" customHeight="1">
      <c r="B46" s="6" t="s">
        <v>30</v>
      </c>
      <c r="C46" s="16">
        <v>10</v>
      </c>
      <c r="D46" s="21"/>
      <c r="E46" s="30">
        <v>770</v>
      </c>
      <c r="F46" s="31"/>
      <c r="G46" s="30">
        <v>40</v>
      </c>
      <c r="H46" s="31"/>
      <c r="I46" s="32" t="s">
        <v>168</v>
      </c>
      <c r="J46" s="37" t="s">
        <v>79</v>
      </c>
      <c r="K46" s="19">
        <f t="shared" si="1"/>
        <v>85</v>
      </c>
      <c r="L46" s="1">
        <v>850</v>
      </c>
      <c r="M46" s="14" t="s">
        <v>148</v>
      </c>
    </row>
    <row r="47" spans="2:13" ht="15.75" customHeight="1">
      <c r="B47" s="7" t="s">
        <v>31</v>
      </c>
      <c r="C47" s="38">
        <v>10</v>
      </c>
      <c r="D47" s="27"/>
      <c r="E47" s="39">
        <v>1200</v>
      </c>
      <c r="F47" s="40"/>
      <c r="G47" s="39">
        <v>70</v>
      </c>
      <c r="H47" s="40"/>
      <c r="I47" s="41" t="s">
        <v>169</v>
      </c>
      <c r="J47" s="16" t="s">
        <v>91</v>
      </c>
      <c r="K47" s="19">
        <f t="shared" si="1"/>
        <v>127</v>
      </c>
      <c r="L47" s="1">
        <v>1270</v>
      </c>
      <c r="M47" s="14" t="s">
        <v>150</v>
      </c>
    </row>
    <row r="48" spans="2:13" ht="15.75" customHeight="1">
      <c r="B48" s="6" t="s">
        <v>2</v>
      </c>
      <c r="C48" s="16">
        <v>10</v>
      </c>
      <c r="D48" s="21"/>
      <c r="E48" s="30">
        <v>1417</v>
      </c>
      <c r="F48" s="31"/>
      <c r="G48" s="30"/>
      <c r="H48" s="31"/>
      <c r="I48" s="32" t="s">
        <v>170</v>
      </c>
      <c r="J48" s="37" t="s">
        <v>121</v>
      </c>
      <c r="K48" s="19">
        <f t="shared" si="1"/>
        <v>148.7</v>
      </c>
      <c r="L48" s="1">
        <v>1487</v>
      </c>
      <c r="M48" s="14" t="s">
        <v>148</v>
      </c>
    </row>
    <row r="49" spans="2:13" ht="15.75" customHeight="1">
      <c r="B49" s="6" t="s">
        <v>32</v>
      </c>
      <c r="C49" s="16">
        <v>10</v>
      </c>
      <c r="D49" s="21"/>
      <c r="E49" s="30">
        <v>1000</v>
      </c>
      <c r="F49" s="31"/>
      <c r="G49" s="30">
        <v>70</v>
      </c>
      <c r="H49" s="31"/>
      <c r="I49" s="32" t="s">
        <v>171</v>
      </c>
      <c r="J49" s="16" t="s">
        <v>102</v>
      </c>
      <c r="K49" s="19">
        <f t="shared" si="1"/>
        <v>112</v>
      </c>
      <c r="L49" s="1">
        <v>1120</v>
      </c>
      <c r="M49" s="14" t="s">
        <v>150</v>
      </c>
    </row>
    <row r="50" spans="2:13" ht="15.75" customHeight="1">
      <c r="B50" s="6" t="s">
        <v>3</v>
      </c>
      <c r="C50" s="16">
        <v>10</v>
      </c>
      <c r="D50" s="21"/>
      <c r="E50" s="30">
        <v>1480</v>
      </c>
      <c r="F50" s="31"/>
      <c r="G50" s="30"/>
      <c r="H50" s="31"/>
      <c r="I50" s="32" t="s">
        <v>172</v>
      </c>
      <c r="J50" s="16" t="s">
        <v>122</v>
      </c>
      <c r="K50" s="19">
        <f t="shared" si="1"/>
        <v>155</v>
      </c>
      <c r="L50" s="1">
        <v>1550</v>
      </c>
      <c r="M50" s="14" t="s">
        <v>173</v>
      </c>
    </row>
    <row r="51" spans="2:13" ht="15.75" customHeight="1">
      <c r="B51" s="6" t="s">
        <v>33</v>
      </c>
      <c r="C51" s="16"/>
      <c r="D51" s="21"/>
      <c r="E51" s="30"/>
      <c r="F51" s="31"/>
      <c r="G51" s="30"/>
      <c r="H51" s="31"/>
      <c r="I51" s="30"/>
      <c r="J51" s="16"/>
      <c r="K51" s="43" t="s">
        <v>161</v>
      </c>
      <c r="L51" s="43" t="s">
        <v>161</v>
      </c>
      <c r="M51" s="2"/>
    </row>
    <row r="52" spans="2:13" ht="15.75" customHeight="1">
      <c r="B52" s="6" t="s">
        <v>34</v>
      </c>
      <c r="C52" s="16">
        <v>10</v>
      </c>
      <c r="D52" s="21"/>
      <c r="E52" s="30">
        <v>2100</v>
      </c>
      <c r="F52" s="31"/>
      <c r="G52" s="30">
        <v>50</v>
      </c>
      <c r="H52" s="31"/>
      <c r="I52" s="32" t="s">
        <v>174</v>
      </c>
      <c r="J52" s="16" t="s">
        <v>123</v>
      </c>
      <c r="K52" s="19">
        <f>L52/10</f>
        <v>225</v>
      </c>
      <c r="L52" s="1">
        <v>2250</v>
      </c>
      <c r="M52" s="14" t="s">
        <v>150</v>
      </c>
    </row>
    <row r="53" spans="2:13" ht="15.75" customHeight="1">
      <c r="B53" s="6" t="s">
        <v>35</v>
      </c>
      <c r="C53" s="16">
        <v>8</v>
      </c>
      <c r="D53" s="21"/>
      <c r="E53" s="30">
        <v>1080</v>
      </c>
      <c r="F53" s="31"/>
      <c r="G53" s="30">
        <v>50</v>
      </c>
      <c r="H53" s="31"/>
      <c r="I53" s="32" t="s">
        <v>175</v>
      </c>
      <c r="J53" s="16" t="s">
        <v>124</v>
      </c>
      <c r="K53" s="19">
        <f>L53/10</f>
        <v>153</v>
      </c>
      <c r="L53" s="1">
        <v>1530</v>
      </c>
      <c r="M53" s="14" t="s">
        <v>173</v>
      </c>
    </row>
    <row r="54" spans="2:13" ht="15.75" customHeight="1">
      <c r="B54" s="15"/>
      <c r="C54" s="16"/>
      <c r="D54" s="21"/>
      <c r="E54" s="30"/>
      <c r="F54" s="31"/>
      <c r="G54" s="30"/>
      <c r="H54" s="31"/>
      <c r="I54" s="30"/>
      <c r="J54" s="1"/>
      <c r="K54" s="1"/>
      <c r="L54" s="1"/>
      <c r="M54" s="2"/>
    </row>
    <row r="55" spans="2:13" ht="15.75" customHeight="1" thickBot="1">
      <c r="B55" s="10">
        <f>COUNTA(B43:B53)</f>
        <v>11</v>
      </c>
      <c r="C55" s="45"/>
      <c r="D55" s="46"/>
      <c r="E55" s="47"/>
      <c r="F55" s="48"/>
      <c r="G55" s="47"/>
      <c r="H55" s="48"/>
      <c r="I55" s="47"/>
      <c r="J55" s="11"/>
      <c r="K55" s="5">
        <f>L55/10</f>
        <v>146.31</v>
      </c>
      <c r="L55" s="11">
        <f>SUM(L43:L53)/10</f>
        <v>1463.1</v>
      </c>
      <c r="M55" s="12"/>
    </row>
    <row r="56" spans="1:13" ht="15.75" customHeight="1">
      <c r="A56" s="23"/>
      <c r="B56" s="23"/>
      <c r="C56" s="23"/>
      <c r="D56" s="2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5.75" customHeight="1" thickBot="1">
      <c r="B57" s="23" t="s">
        <v>36</v>
      </c>
      <c r="C57" s="23"/>
      <c r="D57" s="2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 customHeight="1">
      <c r="A58" s="23"/>
      <c r="B58" s="94" t="s">
        <v>69</v>
      </c>
      <c r="C58" s="92" t="s">
        <v>70</v>
      </c>
      <c r="D58" s="88" t="s">
        <v>71</v>
      </c>
      <c r="E58" s="89"/>
      <c r="F58" s="88" t="s">
        <v>72</v>
      </c>
      <c r="G58" s="89"/>
      <c r="H58" s="84" t="s">
        <v>73</v>
      </c>
      <c r="I58" s="85"/>
      <c r="J58" s="92" t="s">
        <v>74</v>
      </c>
      <c r="K58" s="81" t="s">
        <v>75</v>
      </c>
      <c r="L58" s="82"/>
      <c r="M58" s="83" t="s">
        <v>76</v>
      </c>
    </row>
    <row r="59" spans="1:13" ht="27">
      <c r="A59" s="23"/>
      <c r="B59" s="95"/>
      <c r="C59" s="93"/>
      <c r="D59" s="90"/>
      <c r="E59" s="91"/>
      <c r="F59" s="90"/>
      <c r="G59" s="91"/>
      <c r="H59" s="86"/>
      <c r="I59" s="87"/>
      <c r="J59" s="93"/>
      <c r="K59" s="28" t="s">
        <v>77</v>
      </c>
      <c r="L59" s="29" t="s">
        <v>78</v>
      </c>
      <c r="M59" s="79"/>
    </row>
    <row r="60" spans="2:13" ht="15.75" customHeight="1">
      <c r="B60" s="6" t="s">
        <v>37</v>
      </c>
      <c r="C60" s="16">
        <v>10</v>
      </c>
      <c r="D60" s="21"/>
      <c r="E60" s="30">
        <v>1170</v>
      </c>
      <c r="F60" s="36" t="s">
        <v>155</v>
      </c>
      <c r="G60" s="30">
        <v>31</v>
      </c>
      <c r="H60" s="31"/>
      <c r="I60" s="32" t="s">
        <v>176</v>
      </c>
      <c r="J60" s="37" t="s">
        <v>100</v>
      </c>
      <c r="K60" s="19">
        <f aca="true" t="shared" si="2" ref="K60:K73">L60/10</f>
        <v>125.9</v>
      </c>
      <c r="L60" s="1">
        <v>1259</v>
      </c>
      <c r="M60" s="14" t="s">
        <v>177</v>
      </c>
    </row>
    <row r="61" spans="2:13" ht="15.75" customHeight="1">
      <c r="B61" s="6" t="s">
        <v>4</v>
      </c>
      <c r="C61" s="16">
        <v>10</v>
      </c>
      <c r="D61" s="21"/>
      <c r="E61" s="30">
        <v>750</v>
      </c>
      <c r="F61" s="31"/>
      <c r="G61" s="30"/>
      <c r="H61" s="31"/>
      <c r="I61" s="32" t="s">
        <v>178</v>
      </c>
      <c r="J61" s="37" t="s">
        <v>125</v>
      </c>
      <c r="K61" s="19">
        <f t="shared" si="2"/>
        <v>78.7</v>
      </c>
      <c r="L61" s="1">
        <v>787</v>
      </c>
      <c r="M61" s="14" t="s">
        <v>148</v>
      </c>
    </row>
    <row r="62" spans="2:13" ht="15.75" customHeight="1">
      <c r="B62" s="6" t="s">
        <v>38</v>
      </c>
      <c r="C62" s="16">
        <v>6</v>
      </c>
      <c r="D62" s="21"/>
      <c r="E62" s="30">
        <v>780</v>
      </c>
      <c r="F62" s="31"/>
      <c r="G62" s="30"/>
      <c r="H62" s="31"/>
      <c r="I62" s="32" t="s">
        <v>179</v>
      </c>
      <c r="J62" s="37" t="s">
        <v>79</v>
      </c>
      <c r="K62" s="19">
        <f t="shared" si="2"/>
        <v>149</v>
      </c>
      <c r="L62" s="1">
        <v>1490</v>
      </c>
      <c r="M62" s="14" t="s">
        <v>150</v>
      </c>
    </row>
    <row r="63" spans="2:13" ht="15.75" customHeight="1">
      <c r="B63" s="6" t="s">
        <v>39</v>
      </c>
      <c r="C63" s="16">
        <v>5</v>
      </c>
      <c r="D63" s="21"/>
      <c r="E63" s="30">
        <v>850</v>
      </c>
      <c r="F63" s="31"/>
      <c r="G63" s="30">
        <v>100</v>
      </c>
      <c r="H63" s="31"/>
      <c r="I63" s="32" t="s">
        <v>180</v>
      </c>
      <c r="J63" s="16" t="s">
        <v>102</v>
      </c>
      <c r="K63" s="19">
        <f t="shared" si="2"/>
        <v>183.7</v>
      </c>
      <c r="L63" s="1">
        <v>1837</v>
      </c>
      <c r="M63" s="14" t="s">
        <v>148</v>
      </c>
    </row>
    <row r="64" spans="2:13" ht="15.75" customHeight="1">
      <c r="B64" s="6" t="s">
        <v>5</v>
      </c>
      <c r="C64" s="16">
        <v>10</v>
      </c>
      <c r="D64" s="21"/>
      <c r="E64" s="30">
        <v>2040</v>
      </c>
      <c r="F64" s="31"/>
      <c r="G64" s="30"/>
      <c r="H64" s="31"/>
      <c r="I64" s="32" t="s">
        <v>126</v>
      </c>
      <c r="J64" s="37" t="s">
        <v>79</v>
      </c>
      <c r="K64" s="19">
        <f t="shared" si="2"/>
        <v>214</v>
      </c>
      <c r="L64" s="1">
        <v>2140</v>
      </c>
      <c r="M64" s="14" t="s">
        <v>150</v>
      </c>
    </row>
    <row r="65" spans="2:13" ht="15.75" customHeight="1">
      <c r="B65" s="6" t="s">
        <v>6</v>
      </c>
      <c r="C65" s="16">
        <v>10</v>
      </c>
      <c r="D65" s="21"/>
      <c r="E65" s="30">
        <v>1700</v>
      </c>
      <c r="F65" s="31"/>
      <c r="G65" s="30">
        <v>60</v>
      </c>
      <c r="H65" s="31"/>
      <c r="I65" s="32" t="s">
        <v>181</v>
      </c>
      <c r="J65" s="16" t="s">
        <v>102</v>
      </c>
      <c r="K65" s="19">
        <f t="shared" si="2"/>
        <v>184</v>
      </c>
      <c r="L65" s="1">
        <v>1840</v>
      </c>
      <c r="M65" s="14" t="s">
        <v>150</v>
      </c>
    </row>
    <row r="66" spans="2:13" ht="15.75" customHeight="1">
      <c r="B66" s="6" t="s">
        <v>40</v>
      </c>
      <c r="C66" s="16">
        <v>8</v>
      </c>
      <c r="D66" s="21"/>
      <c r="E66" s="30">
        <v>1180</v>
      </c>
      <c r="F66" s="31"/>
      <c r="G66" s="30">
        <v>50</v>
      </c>
      <c r="H66" s="31"/>
      <c r="I66" s="32" t="s">
        <v>182</v>
      </c>
      <c r="J66" s="37" t="s">
        <v>79</v>
      </c>
      <c r="K66" s="19">
        <f t="shared" si="2"/>
        <v>172</v>
      </c>
      <c r="L66" s="1">
        <v>1720</v>
      </c>
      <c r="M66" s="14" t="s">
        <v>150</v>
      </c>
    </row>
    <row r="67" spans="2:13" ht="27">
      <c r="B67" s="9" t="s">
        <v>67</v>
      </c>
      <c r="C67" s="16">
        <v>10</v>
      </c>
      <c r="D67" s="35" t="s">
        <v>127</v>
      </c>
      <c r="E67" s="30">
        <v>1785</v>
      </c>
      <c r="F67" s="36" t="s">
        <v>127</v>
      </c>
      <c r="G67" s="30">
        <v>105</v>
      </c>
      <c r="H67" s="36" t="s">
        <v>127</v>
      </c>
      <c r="I67" s="32" t="s">
        <v>128</v>
      </c>
      <c r="J67" s="16" t="s">
        <v>102</v>
      </c>
      <c r="K67" s="19">
        <f t="shared" si="2"/>
        <v>189</v>
      </c>
      <c r="L67" s="1">
        <v>1890</v>
      </c>
      <c r="M67" s="14" t="s">
        <v>150</v>
      </c>
    </row>
    <row r="68" spans="2:13" ht="15.75" customHeight="1">
      <c r="B68" s="6" t="s">
        <v>66</v>
      </c>
      <c r="C68" s="16"/>
      <c r="D68" s="35"/>
      <c r="E68" s="30"/>
      <c r="F68" s="36"/>
      <c r="G68" s="30"/>
      <c r="H68" s="36"/>
      <c r="I68" s="32"/>
      <c r="J68" s="37" t="s">
        <v>125</v>
      </c>
      <c r="K68" s="19">
        <f t="shared" si="2"/>
        <v>187</v>
      </c>
      <c r="L68" s="1">
        <v>1870</v>
      </c>
      <c r="M68" s="14" t="s">
        <v>98</v>
      </c>
    </row>
    <row r="69" spans="2:13" ht="15.75" customHeight="1">
      <c r="B69" s="6" t="s">
        <v>41</v>
      </c>
      <c r="C69" s="16">
        <v>10</v>
      </c>
      <c r="D69" s="35" t="s">
        <v>155</v>
      </c>
      <c r="E69" s="30">
        <v>1260</v>
      </c>
      <c r="F69" s="36" t="s">
        <v>155</v>
      </c>
      <c r="G69" s="30">
        <v>63</v>
      </c>
      <c r="H69" s="36" t="s">
        <v>155</v>
      </c>
      <c r="I69" s="32" t="s">
        <v>183</v>
      </c>
      <c r="J69" s="37" t="s">
        <v>79</v>
      </c>
      <c r="K69" s="19">
        <f t="shared" si="2"/>
        <v>132</v>
      </c>
      <c r="L69" s="1">
        <v>1320</v>
      </c>
      <c r="M69" s="14" t="s">
        <v>150</v>
      </c>
    </row>
    <row r="70" spans="2:13" ht="15.75" customHeight="1">
      <c r="B70" s="6" t="s">
        <v>42</v>
      </c>
      <c r="C70" s="16">
        <v>10</v>
      </c>
      <c r="D70" s="35" t="s">
        <v>155</v>
      </c>
      <c r="E70" s="30">
        <v>1800</v>
      </c>
      <c r="F70" s="36" t="s">
        <v>155</v>
      </c>
      <c r="G70" s="30">
        <v>70</v>
      </c>
      <c r="H70" s="36" t="s">
        <v>155</v>
      </c>
      <c r="I70" s="32" t="s">
        <v>184</v>
      </c>
      <c r="J70" s="37" t="s">
        <v>125</v>
      </c>
      <c r="K70" s="19">
        <f t="shared" si="2"/>
        <v>187</v>
      </c>
      <c r="L70" s="1">
        <v>1870</v>
      </c>
      <c r="M70" s="14" t="s">
        <v>98</v>
      </c>
    </row>
    <row r="71" spans="2:13" ht="15.75" customHeight="1">
      <c r="B71" s="6" t="s">
        <v>43</v>
      </c>
      <c r="C71" s="16">
        <v>10</v>
      </c>
      <c r="D71" s="35" t="s">
        <v>155</v>
      </c>
      <c r="E71" s="30">
        <v>2100</v>
      </c>
      <c r="F71" s="36" t="s">
        <v>155</v>
      </c>
      <c r="G71" s="30">
        <v>50</v>
      </c>
      <c r="H71" s="36" t="s">
        <v>155</v>
      </c>
      <c r="I71" s="32" t="s">
        <v>185</v>
      </c>
      <c r="J71" s="37" t="s">
        <v>129</v>
      </c>
      <c r="K71" s="19">
        <f t="shared" si="2"/>
        <v>215</v>
      </c>
      <c r="L71" s="1">
        <v>2150</v>
      </c>
      <c r="M71" s="14" t="s">
        <v>98</v>
      </c>
    </row>
    <row r="72" spans="2:13" ht="15.75" customHeight="1">
      <c r="B72" s="6" t="s">
        <v>44</v>
      </c>
      <c r="C72" s="16">
        <v>10</v>
      </c>
      <c r="D72" s="21"/>
      <c r="E72" s="30">
        <v>1200</v>
      </c>
      <c r="F72" s="31"/>
      <c r="G72" s="30">
        <v>50</v>
      </c>
      <c r="H72" s="31"/>
      <c r="I72" s="32" t="s">
        <v>186</v>
      </c>
      <c r="J72" s="37" t="s">
        <v>130</v>
      </c>
      <c r="K72" s="19">
        <f t="shared" si="2"/>
        <v>131</v>
      </c>
      <c r="L72" s="1">
        <v>1310</v>
      </c>
      <c r="M72" s="14" t="s">
        <v>187</v>
      </c>
    </row>
    <row r="73" spans="2:13" ht="15.75" customHeight="1">
      <c r="B73" s="6" t="s">
        <v>45</v>
      </c>
      <c r="C73" s="16">
        <v>8</v>
      </c>
      <c r="D73" s="35" t="s">
        <v>155</v>
      </c>
      <c r="E73" s="30">
        <v>1280</v>
      </c>
      <c r="F73" s="36" t="s">
        <v>155</v>
      </c>
      <c r="G73" s="30">
        <v>50</v>
      </c>
      <c r="H73" s="36" t="s">
        <v>155</v>
      </c>
      <c r="I73" s="32" t="s">
        <v>188</v>
      </c>
      <c r="J73" s="37" t="s">
        <v>131</v>
      </c>
      <c r="K73" s="19">
        <f t="shared" si="2"/>
        <v>165</v>
      </c>
      <c r="L73" s="1">
        <v>1650</v>
      </c>
      <c r="M73" s="14" t="s">
        <v>98</v>
      </c>
    </row>
    <row r="74" spans="2:13" ht="15.75" customHeight="1">
      <c r="B74" s="15"/>
      <c r="C74" s="16"/>
      <c r="D74" s="21"/>
      <c r="E74" s="30"/>
      <c r="F74" s="31"/>
      <c r="G74" s="30"/>
      <c r="H74" s="31"/>
      <c r="I74" s="30"/>
      <c r="J74" s="1"/>
      <c r="K74" s="16"/>
      <c r="L74" s="1"/>
      <c r="M74" s="2"/>
    </row>
    <row r="75" spans="2:13" ht="15.75" customHeight="1" thickBot="1">
      <c r="B75" s="10">
        <f>COUNTA(B60:B73)</f>
        <v>14</v>
      </c>
      <c r="C75" s="45"/>
      <c r="D75" s="46"/>
      <c r="E75" s="47"/>
      <c r="F75" s="48"/>
      <c r="G75" s="47"/>
      <c r="H75" s="48"/>
      <c r="I75" s="47"/>
      <c r="J75" s="11"/>
      <c r="K75" s="5">
        <f>L75/10</f>
        <v>144.58125</v>
      </c>
      <c r="L75" s="11">
        <f>SUM(L60:L73)/16</f>
        <v>1445.8125</v>
      </c>
      <c r="M75" s="12"/>
    </row>
    <row r="76" spans="2:13" ht="13.5">
      <c r="B76" s="23"/>
      <c r="C76" s="23"/>
      <c r="D76" s="2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3.5" customHeight="1" thickBot="1">
      <c r="B77" s="23" t="s">
        <v>46</v>
      </c>
      <c r="C77" s="23"/>
      <c r="D77" s="2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3.5" customHeight="1">
      <c r="B78" s="94" t="s">
        <v>69</v>
      </c>
      <c r="C78" s="92" t="s">
        <v>70</v>
      </c>
      <c r="D78" s="88" t="s">
        <v>71</v>
      </c>
      <c r="E78" s="89"/>
      <c r="F78" s="88" t="s">
        <v>72</v>
      </c>
      <c r="G78" s="89"/>
      <c r="H78" s="84" t="s">
        <v>73</v>
      </c>
      <c r="I78" s="85"/>
      <c r="J78" s="92" t="s">
        <v>74</v>
      </c>
      <c r="K78" s="81" t="s">
        <v>75</v>
      </c>
      <c r="L78" s="82"/>
      <c r="M78" s="83" t="s">
        <v>76</v>
      </c>
    </row>
    <row r="79" spans="2:13" ht="27">
      <c r="B79" s="95"/>
      <c r="C79" s="93"/>
      <c r="D79" s="90"/>
      <c r="E79" s="91"/>
      <c r="F79" s="90"/>
      <c r="G79" s="91"/>
      <c r="H79" s="86"/>
      <c r="I79" s="87"/>
      <c r="J79" s="93"/>
      <c r="K79" s="28" t="s">
        <v>77</v>
      </c>
      <c r="L79" s="29" t="s">
        <v>78</v>
      </c>
      <c r="M79" s="79"/>
    </row>
    <row r="80" spans="2:13" ht="13.5" customHeight="1">
      <c r="B80" s="6" t="s">
        <v>47</v>
      </c>
      <c r="C80" s="16">
        <v>10</v>
      </c>
      <c r="D80" s="21"/>
      <c r="E80" s="30">
        <v>1400</v>
      </c>
      <c r="F80" s="31"/>
      <c r="G80" s="30">
        <v>60</v>
      </c>
      <c r="H80" s="31"/>
      <c r="I80" s="32" t="s">
        <v>189</v>
      </c>
      <c r="J80" s="16" t="s">
        <v>132</v>
      </c>
      <c r="K80" s="19">
        <f>L80/10</f>
        <v>153</v>
      </c>
      <c r="L80" s="1">
        <v>1530</v>
      </c>
      <c r="M80" s="14" t="s">
        <v>166</v>
      </c>
    </row>
    <row r="81" spans="2:13" ht="13.5" customHeight="1">
      <c r="B81" s="68" t="s">
        <v>7</v>
      </c>
      <c r="C81" s="16">
        <v>5</v>
      </c>
      <c r="D81" s="21"/>
      <c r="E81" s="30">
        <v>810</v>
      </c>
      <c r="F81" s="31"/>
      <c r="G81" s="30"/>
      <c r="H81" s="31"/>
      <c r="I81" s="26" t="s">
        <v>190</v>
      </c>
      <c r="J81" s="80" t="s">
        <v>133</v>
      </c>
      <c r="K81" s="72">
        <f>L81/10</f>
        <v>95.5</v>
      </c>
      <c r="L81" s="74">
        <v>955</v>
      </c>
      <c r="M81" s="76" t="s">
        <v>148</v>
      </c>
    </row>
    <row r="82" spans="2:13" ht="13.5" customHeight="1">
      <c r="B82" s="69"/>
      <c r="C82" s="16">
        <v>10</v>
      </c>
      <c r="D82" s="21"/>
      <c r="E82" s="30">
        <v>910</v>
      </c>
      <c r="F82" s="31"/>
      <c r="G82" s="30"/>
      <c r="H82" s="31"/>
      <c r="I82" s="26" t="s">
        <v>191</v>
      </c>
      <c r="J82" s="75"/>
      <c r="K82" s="73"/>
      <c r="L82" s="75"/>
      <c r="M82" s="78"/>
    </row>
    <row r="83" spans="2:13" ht="13.5" customHeight="1">
      <c r="B83" s="6" t="s">
        <v>48</v>
      </c>
      <c r="C83" s="16">
        <v>8</v>
      </c>
      <c r="D83" s="21"/>
      <c r="E83" s="30">
        <v>790</v>
      </c>
      <c r="F83" s="31"/>
      <c r="G83" s="30">
        <v>80</v>
      </c>
      <c r="H83" s="31"/>
      <c r="I83" s="32" t="s">
        <v>192</v>
      </c>
      <c r="J83" s="16" t="s">
        <v>134</v>
      </c>
      <c r="K83" s="19">
        <f>L83/10</f>
        <v>139</v>
      </c>
      <c r="L83" s="1">
        <v>1390</v>
      </c>
      <c r="M83" s="14" t="s">
        <v>150</v>
      </c>
    </row>
    <row r="84" spans="2:13" ht="13.5" customHeight="1">
      <c r="B84" s="68" t="s">
        <v>49</v>
      </c>
      <c r="C84" s="16">
        <v>5</v>
      </c>
      <c r="D84" s="21"/>
      <c r="E84" s="30">
        <v>650</v>
      </c>
      <c r="F84" s="31"/>
      <c r="G84" s="30">
        <v>100</v>
      </c>
      <c r="H84" s="31"/>
      <c r="I84" s="26" t="s">
        <v>190</v>
      </c>
      <c r="J84" s="70" t="s">
        <v>135</v>
      </c>
      <c r="K84" s="72">
        <f>L84/10</f>
        <v>126</v>
      </c>
      <c r="L84" s="74">
        <v>1260</v>
      </c>
      <c r="M84" s="76" t="s">
        <v>166</v>
      </c>
    </row>
    <row r="85" spans="2:13" ht="13.5" customHeight="1">
      <c r="B85" s="69"/>
      <c r="C85" s="16">
        <v>10</v>
      </c>
      <c r="D85" s="21"/>
      <c r="E85" s="30">
        <v>1100</v>
      </c>
      <c r="F85" s="31"/>
      <c r="G85" s="30">
        <v>100</v>
      </c>
      <c r="H85" s="52"/>
      <c r="I85" s="53" t="s">
        <v>193</v>
      </c>
      <c r="J85" s="71"/>
      <c r="K85" s="71"/>
      <c r="L85" s="71"/>
      <c r="M85" s="79"/>
    </row>
    <row r="86" spans="2:13" ht="13.5" customHeight="1">
      <c r="B86" s="68" t="s">
        <v>50</v>
      </c>
      <c r="C86" s="16">
        <v>4</v>
      </c>
      <c r="D86" s="21"/>
      <c r="E86" s="30">
        <v>640</v>
      </c>
      <c r="F86" s="31"/>
      <c r="G86" s="30">
        <v>60</v>
      </c>
      <c r="H86" s="54"/>
      <c r="I86" s="26" t="s">
        <v>190</v>
      </c>
      <c r="J86" s="80" t="s">
        <v>79</v>
      </c>
      <c r="K86" s="72">
        <f>L86/10</f>
        <v>142</v>
      </c>
      <c r="L86" s="74">
        <v>1420</v>
      </c>
      <c r="M86" s="76" t="s">
        <v>150</v>
      </c>
    </row>
    <row r="87" spans="2:13" ht="13.5" customHeight="1">
      <c r="B87" s="69"/>
      <c r="C87" s="16">
        <v>10</v>
      </c>
      <c r="D87" s="21"/>
      <c r="E87" s="30">
        <v>1300</v>
      </c>
      <c r="F87" s="31"/>
      <c r="G87" s="30">
        <v>60</v>
      </c>
      <c r="H87" s="55"/>
      <c r="I87" s="53" t="s">
        <v>194</v>
      </c>
      <c r="J87" s="75"/>
      <c r="K87" s="73"/>
      <c r="L87" s="75"/>
      <c r="M87" s="78"/>
    </row>
    <row r="88" spans="2:13" ht="13.5" customHeight="1">
      <c r="B88" s="6" t="s">
        <v>8</v>
      </c>
      <c r="C88" s="16">
        <v>8</v>
      </c>
      <c r="D88" s="21"/>
      <c r="E88" s="30">
        <v>1000</v>
      </c>
      <c r="F88" s="31"/>
      <c r="G88" s="30"/>
      <c r="H88" s="31"/>
      <c r="I88" s="32" t="s">
        <v>195</v>
      </c>
      <c r="J88" s="37" t="s">
        <v>79</v>
      </c>
      <c r="K88" s="19">
        <f>L88/10</f>
        <v>131</v>
      </c>
      <c r="L88" s="1">
        <v>1310</v>
      </c>
      <c r="M88" s="14" t="s">
        <v>150</v>
      </c>
    </row>
    <row r="89" spans="2:13" ht="13.5" customHeight="1">
      <c r="B89" s="68" t="s">
        <v>51</v>
      </c>
      <c r="C89" s="16">
        <v>5</v>
      </c>
      <c r="D89" s="21"/>
      <c r="E89" s="30">
        <v>900</v>
      </c>
      <c r="F89" s="31"/>
      <c r="G89" s="30">
        <v>50</v>
      </c>
      <c r="H89" s="31"/>
      <c r="I89" s="26" t="s">
        <v>190</v>
      </c>
      <c r="J89" s="70" t="s">
        <v>136</v>
      </c>
      <c r="K89" s="72">
        <f>L89/10</f>
        <v>131</v>
      </c>
      <c r="L89" s="74">
        <v>1310</v>
      </c>
      <c r="M89" s="76" t="s">
        <v>166</v>
      </c>
    </row>
    <row r="90" spans="2:13" ht="13.5" customHeight="1">
      <c r="B90" s="69"/>
      <c r="C90" s="16">
        <v>10</v>
      </c>
      <c r="D90" s="21"/>
      <c r="E90" s="30">
        <v>1200</v>
      </c>
      <c r="F90" s="31"/>
      <c r="G90" s="30">
        <v>50</v>
      </c>
      <c r="H90" s="52"/>
      <c r="I90" s="53" t="s">
        <v>196</v>
      </c>
      <c r="J90" s="71"/>
      <c r="K90" s="73"/>
      <c r="L90" s="75"/>
      <c r="M90" s="79"/>
    </row>
    <row r="91" spans="2:13" ht="13.5" customHeight="1">
      <c r="B91" s="68" t="s">
        <v>52</v>
      </c>
      <c r="C91" s="16">
        <v>5</v>
      </c>
      <c r="D91" s="21"/>
      <c r="E91" s="30">
        <v>650</v>
      </c>
      <c r="F91" s="31"/>
      <c r="G91" s="30">
        <v>90</v>
      </c>
      <c r="H91" s="31"/>
      <c r="I91" s="26" t="s">
        <v>190</v>
      </c>
      <c r="J91" s="70" t="s">
        <v>102</v>
      </c>
      <c r="K91" s="72">
        <f>L91/10</f>
        <v>109</v>
      </c>
      <c r="L91" s="74">
        <v>1090</v>
      </c>
      <c r="M91" s="76" t="s">
        <v>150</v>
      </c>
    </row>
    <row r="92" spans="2:13" ht="13.5" customHeight="1">
      <c r="B92" s="69"/>
      <c r="C92" s="16">
        <v>10</v>
      </c>
      <c r="D92" s="21"/>
      <c r="E92" s="30">
        <v>950</v>
      </c>
      <c r="F92" s="31"/>
      <c r="G92" s="30">
        <v>90</v>
      </c>
      <c r="H92" s="52"/>
      <c r="I92" s="53" t="s">
        <v>181</v>
      </c>
      <c r="J92" s="71"/>
      <c r="K92" s="71"/>
      <c r="L92" s="71"/>
      <c r="M92" s="78"/>
    </row>
    <row r="93" spans="2:13" ht="13.5" customHeight="1">
      <c r="B93" s="68" t="s">
        <v>53</v>
      </c>
      <c r="C93" s="16">
        <v>4</v>
      </c>
      <c r="D93" s="21"/>
      <c r="E93" s="30">
        <v>360</v>
      </c>
      <c r="F93" s="31"/>
      <c r="G93" s="30">
        <v>50</v>
      </c>
      <c r="H93" s="54"/>
      <c r="I93" s="26" t="s">
        <v>190</v>
      </c>
      <c r="J93" s="80" t="s">
        <v>137</v>
      </c>
      <c r="K93" s="72">
        <f>L93/10</f>
        <v>105</v>
      </c>
      <c r="L93" s="74">
        <v>1050</v>
      </c>
      <c r="M93" s="76" t="s">
        <v>150</v>
      </c>
    </row>
    <row r="94" spans="2:13" ht="13.5" customHeight="1">
      <c r="B94" s="69"/>
      <c r="C94" s="16">
        <v>8</v>
      </c>
      <c r="D94" s="21"/>
      <c r="E94" s="30">
        <v>730</v>
      </c>
      <c r="F94" s="31"/>
      <c r="G94" s="30">
        <v>50</v>
      </c>
      <c r="H94" s="55"/>
      <c r="I94" s="53" t="s">
        <v>197</v>
      </c>
      <c r="J94" s="75"/>
      <c r="K94" s="73"/>
      <c r="L94" s="75"/>
      <c r="M94" s="78"/>
    </row>
    <row r="95" spans="2:13" ht="13.5" customHeight="1">
      <c r="B95" s="68" t="s">
        <v>9</v>
      </c>
      <c r="C95" s="16">
        <v>5</v>
      </c>
      <c r="D95" s="21"/>
      <c r="E95" s="30">
        <v>770</v>
      </c>
      <c r="F95" s="31"/>
      <c r="G95" s="30"/>
      <c r="H95" s="31"/>
      <c r="I95" s="26" t="s">
        <v>190</v>
      </c>
      <c r="J95" s="70" t="s">
        <v>138</v>
      </c>
      <c r="K95" s="72">
        <f>L95/10</f>
        <v>109</v>
      </c>
      <c r="L95" s="74">
        <v>1090</v>
      </c>
      <c r="M95" s="76" t="s">
        <v>150</v>
      </c>
    </row>
    <row r="96" spans="2:13" ht="13.5" customHeight="1">
      <c r="B96" s="69"/>
      <c r="C96" s="16">
        <v>10</v>
      </c>
      <c r="D96" s="21"/>
      <c r="E96" s="30">
        <v>1040</v>
      </c>
      <c r="F96" s="31"/>
      <c r="G96" s="30"/>
      <c r="H96" s="52"/>
      <c r="I96" s="53" t="s">
        <v>198</v>
      </c>
      <c r="J96" s="71"/>
      <c r="K96" s="73"/>
      <c r="L96" s="75"/>
      <c r="M96" s="78"/>
    </row>
    <row r="97" spans="2:13" ht="13.5" customHeight="1">
      <c r="B97" s="68" t="s">
        <v>10</v>
      </c>
      <c r="C97" s="16">
        <v>5</v>
      </c>
      <c r="D97" s="21"/>
      <c r="E97" s="30">
        <v>650</v>
      </c>
      <c r="F97" s="31"/>
      <c r="G97" s="30">
        <v>60</v>
      </c>
      <c r="H97" s="31"/>
      <c r="I97" s="26" t="s">
        <v>190</v>
      </c>
      <c r="J97" s="70" t="s">
        <v>102</v>
      </c>
      <c r="K97" s="72">
        <f>L97/10</f>
        <v>142</v>
      </c>
      <c r="L97" s="74">
        <v>1420</v>
      </c>
      <c r="M97" s="76" t="s">
        <v>150</v>
      </c>
    </row>
    <row r="98" spans="2:13" ht="13.5" customHeight="1">
      <c r="B98" s="69"/>
      <c r="C98" s="16">
        <v>10</v>
      </c>
      <c r="D98" s="21"/>
      <c r="E98" s="30">
        <v>1300</v>
      </c>
      <c r="F98" s="31"/>
      <c r="G98" s="30">
        <v>60</v>
      </c>
      <c r="H98" s="31"/>
      <c r="I98" s="32" t="s">
        <v>199</v>
      </c>
      <c r="J98" s="71"/>
      <c r="K98" s="71"/>
      <c r="L98" s="71"/>
      <c r="M98" s="78"/>
    </row>
    <row r="99" spans="2:13" ht="13.5" customHeight="1">
      <c r="B99" s="68" t="s">
        <v>11</v>
      </c>
      <c r="C99" s="16">
        <v>5</v>
      </c>
      <c r="D99" s="21"/>
      <c r="E99" s="30">
        <v>700</v>
      </c>
      <c r="F99" s="31"/>
      <c r="G99" s="30"/>
      <c r="H99" s="31"/>
      <c r="I99" s="26" t="s">
        <v>190</v>
      </c>
      <c r="J99" s="70" t="s">
        <v>102</v>
      </c>
      <c r="K99" s="72">
        <f>L99/10</f>
        <v>123</v>
      </c>
      <c r="L99" s="74">
        <v>1230</v>
      </c>
      <c r="M99" s="76" t="s">
        <v>150</v>
      </c>
    </row>
    <row r="100" spans="2:13" ht="13.5" customHeight="1">
      <c r="B100" s="69"/>
      <c r="C100" s="16">
        <v>8</v>
      </c>
      <c r="D100" s="21"/>
      <c r="E100" s="30">
        <v>900</v>
      </c>
      <c r="F100" s="31"/>
      <c r="G100" s="30"/>
      <c r="H100" s="52"/>
      <c r="I100" s="53" t="s">
        <v>200</v>
      </c>
      <c r="J100" s="71"/>
      <c r="K100" s="73"/>
      <c r="L100" s="75"/>
      <c r="M100" s="77"/>
    </row>
    <row r="101" spans="2:13" ht="13.5" customHeight="1">
      <c r="B101" s="6" t="s">
        <v>54</v>
      </c>
      <c r="C101" s="16">
        <v>8</v>
      </c>
      <c r="D101" s="21"/>
      <c r="E101" s="30">
        <v>850</v>
      </c>
      <c r="F101" s="31"/>
      <c r="G101" s="30">
        <v>60</v>
      </c>
      <c r="H101" s="31"/>
      <c r="I101" s="32" t="s">
        <v>201</v>
      </c>
      <c r="J101" s="16" t="s">
        <v>139</v>
      </c>
      <c r="K101" s="19">
        <f>L101/10</f>
        <v>124</v>
      </c>
      <c r="L101" s="1">
        <v>1240</v>
      </c>
      <c r="M101" s="14" t="s">
        <v>150</v>
      </c>
    </row>
    <row r="102" spans="2:13" ht="13.5" customHeight="1">
      <c r="B102" s="68" t="s">
        <v>55</v>
      </c>
      <c r="C102" s="16">
        <v>4</v>
      </c>
      <c r="D102" s="21"/>
      <c r="E102" s="30">
        <v>580</v>
      </c>
      <c r="F102" s="31"/>
      <c r="G102" s="30">
        <v>80</v>
      </c>
      <c r="H102" s="31"/>
      <c r="I102" s="26" t="s">
        <v>140</v>
      </c>
      <c r="J102" s="70" t="s">
        <v>102</v>
      </c>
      <c r="K102" s="72">
        <f>L102/10</f>
        <v>149</v>
      </c>
      <c r="L102" s="74">
        <v>1490</v>
      </c>
      <c r="M102" s="76" t="s">
        <v>150</v>
      </c>
    </row>
    <row r="103" spans="2:13" ht="13.5" customHeight="1">
      <c r="B103" s="69"/>
      <c r="C103" s="16">
        <v>8</v>
      </c>
      <c r="D103" s="21"/>
      <c r="E103" s="30">
        <v>1000</v>
      </c>
      <c r="F103" s="31"/>
      <c r="G103" s="30">
        <v>80</v>
      </c>
      <c r="H103" s="52"/>
      <c r="I103" s="53" t="s">
        <v>202</v>
      </c>
      <c r="J103" s="71"/>
      <c r="K103" s="73"/>
      <c r="L103" s="75"/>
      <c r="M103" s="78"/>
    </row>
    <row r="104" spans="2:13" ht="13.5" customHeight="1">
      <c r="B104" s="68" t="s">
        <v>56</v>
      </c>
      <c r="C104" s="16">
        <v>4</v>
      </c>
      <c r="D104" s="21"/>
      <c r="E104" s="30">
        <v>1050</v>
      </c>
      <c r="F104" s="31"/>
      <c r="G104" s="30">
        <v>60</v>
      </c>
      <c r="H104" s="31"/>
      <c r="I104" s="26" t="s">
        <v>190</v>
      </c>
      <c r="J104" s="70" t="s">
        <v>141</v>
      </c>
      <c r="K104" s="72">
        <f>L104/10</f>
        <v>169</v>
      </c>
      <c r="L104" s="74">
        <v>1690</v>
      </c>
      <c r="M104" s="76" t="s">
        <v>150</v>
      </c>
    </row>
    <row r="105" spans="2:13" ht="13.5" customHeight="1">
      <c r="B105" s="69"/>
      <c r="C105" s="16">
        <v>10</v>
      </c>
      <c r="D105" s="21"/>
      <c r="E105" s="30">
        <v>1550</v>
      </c>
      <c r="F105" s="31"/>
      <c r="G105" s="30">
        <v>60</v>
      </c>
      <c r="H105" s="31"/>
      <c r="I105" s="56" t="s">
        <v>203</v>
      </c>
      <c r="J105" s="71"/>
      <c r="K105" s="71"/>
      <c r="L105" s="71"/>
      <c r="M105" s="78"/>
    </row>
    <row r="106" spans="2:13" ht="13.5" customHeight="1">
      <c r="B106" s="68" t="s">
        <v>57</v>
      </c>
      <c r="C106" s="16">
        <v>8</v>
      </c>
      <c r="D106" s="35" t="s">
        <v>155</v>
      </c>
      <c r="E106" s="30">
        <v>1302</v>
      </c>
      <c r="F106" s="36" t="s">
        <v>155</v>
      </c>
      <c r="G106" s="30">
        <v>157</v>
      </c>
      <c r="H106" s="25"/>
      <c r="I106" s="26" t="s">
        <v>190</v>
      </c>
      <c r="J106" s="70" t="s">
        <v>102</v>
      </c>
      <c r="K106" s="72">
        <f>L106/10</f>
        <v>177.4</v>
      </c>
      <c r="L106" s="74">
        <v>1774</v>
      </c>
      <c r="M106" s="76" t="s">
        <v>204</v>
      </c>
    </row>
    <row r="107" spans="2:13" ht="13.5" customHeight="1">
      <c r="B107" s="69"/>
      <c r="C107" s="16">
        <v>10</v>
      </c>
      <c r="D107" s="35" t="s">
        <v>155</v>
      </c>
      <c r="E107" s="30">
        <v>1617</v>
      </c>
      <c r="F107" s="36" t="s">
        <v>155</v>
      </c>
      <c r="G107" s="30">
        <v>157</v>
      </c>
      <c r="H107" s="57" t="s">
        <v>205</v>
      </c>
      <c r="I107" s="56" t="s">
        <v>206</v>
      </c>
      <c r="J107" s="71"/>
      <c r="K107" s="73"/>
      <c r="L107" s="75"/>
      <c r="M107" s="78"/>
    </row>
    <row r="108" spans="2:13" ht="13.5" customHeight="1">
      <c r="B108" s="6" t="s">
        <v>58</v>
      </c>
      <c r="C108" s="16">
        <v>8</v>
      </c>
      <c r="D108" s="21"/>
      <c r="E108" s="30">
        <v>800</v>
      </c>
      <c r="F108" s="31"/>
      <c r="G108" s="30">
        <v>70</v>
      </c>
      <c r="H108" s="31"/>
      <c r="I108" s="32" t="s">
        <v>207</v>
      </c>
      <c r="J108" s="37" t="s">
        <v>82</v>
      </c>
      <c r="K108" s="19">
        <f>L108/10</f>
        <v>122.8</v>
      </c>
      <c r="L108" s="1">
        <v>1228</v>
      </c>
      <c r="M108" s="14" t="s">
        <v>208</v>
      </c>
    </row>
    <row r="109" spans="2:13" ht="13.5" customHeight="1">
      <c r="B109" s="68" t="s">
        <v>59</v>
      </c>
      <c r="C109" s="16">
        <v>5</v>
      </c>
      <c r="D109" s="21"/>
      <c r="E109" s="30">
        <v>1140</v>
      </c>
      <c r="F109" s="31"/>
      <c r="G109" s="30">
        <v>120</v>
      </c>
      <c r="H109" s="31"/>
      <c r="I109" s="26" t="s">
        <v>209</v>
      </c>
      <c r="J109" s="70" t="s">
        <v>142</v>
      </c>
      <c r="K109" s="72">
        <f>L109/10</f>
        <v>205</v>
      </c>
      <c r="L109" s="74">
        <v>2050</v>
      </c>
      <c r="M109" s="76" t="s">
        <v>210</v>
      </c>
    </row>
    <row r="110" spans="2:13" ht="13.5" customHeight="1">
      <c r="B110" s="69"/>
      <c r="C110" s="16">
        <v>10</v>
      </c>
      <c r="D110" s="21"/>
      <c r="E110" s="30">
        <v>1840</v>
      </c>
      <c r="F110" s="31"/>
      <c r="G110" s="30">
        <v>120</v>
      </c>
      <c r="H110" s="52"/>
      <c r="I110" s="53" t="s">
        <v>211</v>
      </c>
      <c r="J110" s="71"/>
      <c r="K110" s="71"/>
      <c r="L110" s="71"/>
      <c r="M110" s="78"/>
    </row>
    <row r="111" spans="2:13" ht="13.5" customHeight="1">
      <c r="B111" s="68" t="s">
        <v>60</v>
      </c>
      <c r="C111" s="16">
        <v>5</v>
      </c>
      <c r="D111" s="21"/>
      <c r="E111" s="30">
        <v>1075</v>
      </c>
      <c r="F111" s="31"/>
      <c r="G111" s="30">
        <v>105</v>
      </c>
      <c r="H111" s="31"/>
      <c r="I111" s="26" t="s">
        <v>209</v>
      </c>
      <c r="J111" s="80" t="s">
        <v>119</v>
      </c>
      <c r="K111" s="72">
        <f>L111/10</f>
        <v>186.5</v>
      </c>
      <c r="L111" s="74">
        <v>1865</v>
      </c>
      <c r="M111" s="76" t="s">
        <v>212</v>
      </c>
    </row>
    <row r="112" spans="2:13" ht="13.5" customHeight="1">
      <c r="B112" s="69"/>
      <c r="C112" s="16">
        <v>10</v>
      </c>
      <c r="D112" s="21"/>
      <c r="E112" s="30">
        <v>1675</v>
      </c>
      <c r="F112" s="31"/>
      <c r="G112" s="30">
        <v>105</v>
      </c>
      <c r="H112" s="52"/>
      <c r="I112" s="53" t="s">
        <v>213</v>
      </c>
      <c r="J112" s="75"/>
      <c r="K112" s="73"/>
      <c r="L112" s="75"/>
      <c r="M112" s="78"/>
    </row>
    <row r="113" spans="2:13" ht="13.5" customHeight="1">
      <c r="B113" s="6" t="s">
        <v>61</v>
      </c>
      <c r="C113" s="16">
        <v>7</v>
      </c>
      <c r="D113" s="35" t="s">
        <v>214</v>
      </c>
      <c r="E113" s="30">
        <v>1150</v>
      </c>
      <c r="F113" s="36" t="s">
        <v>214</v>
      </c>
      <c r="G113" s="30">
        <v>80</v>
      </c>
      <c r="H113" s="36" t="s">
        <v>214</v>
      </c>
      <c r="I113" s="32" t="s">
        <v>215</v>
      </c>
      <c r="J113" s="16" t="s">
        <v>143</v>
      </c>
      <c r="K113" s="19">
        <f>L113/10</f>
        <v>201</v>
      </c>
      <c r="L113" s="1">
        <v>2010</v>
      </c>
      <c r="M113" s="14" t="s">
        <v>216</v>
      </c>
    </row>
    <row r="114" spans="2:13" ht="13.5" customHeight="1">
      <c r="B114" s="6" t="s">
        <v>62</v>
      </c>
      <c r="C114" s="16">
        <v>8</v>
      </c>
      <c r="D114" s="35" t="s">
        <v>214</v>
      </c>
      <c r="E114" s="30">
        <v>1210</v>
      </c>
      <c r="F114" s="36"/>
      <c r="G114" s="30"/>
      <c r="H114" s="36" t="s">
        <v>214</v>
      </c>
      <c r="I114" s="32" t="s">
        <v>217</v>
      </c>
      <c r="J114" s="16" t="s">
        <v>144</v>
      </c>
      <c r="K114" s="19">
        <f>L114/10</f>
        <v>176</v>
      </c>
      <c r="L114" s="1">
        <v>1760</v>
      </c>
      <c r="M114" s="14" t="s">
        <v>216</v>
      </c>
    </row>
    <row r="115" spans="2:13" ht="13.5" customHeight="1">
      <c r="B115" s="6" t="s">
        <v>63</v>
      </c>
      <c r="C115" s="16">
        <v>8</v>
      </c>
      <c r="D115" s="35" t="s">
        <v>145</v>
      </c>
      <c r="E115" s="30">
        <v>1286</v>
      </c>
      <c r="F115" s="36" t="s">
        <v>145</v>
      </c>
      <c r="G115" s="30">
        <v>105</v>
      </c>
      <c r="H115" s="36" t="s">
        <v>145</v>
      </c>
      <c r="I115" s="32" t="s">
        <v>146</v>
      </c>
      <c r="J115" s="16" t="s">
        <v>102</v>
      </c>
      <c r="K115" s="19">
        <f>L115/10</f>
        <v>202</v>
      </c>
      <c r="L115" s="1">
        <v>2020</v>
      </c>
      <c r="M115" s="14" t="s">
        <v>210</v>
      </c>
    </row>
    <row r="116" spans="2:13" ht="13.5" customHeight="1">
      <c r="B116" s="6" t="s">
        <v>64</v>
      </c>
      <c r="C116" s="16">
        <v>8</v>
      </c>
      <c r="D116" s="21"/>
      <c r="E116" s="30">
        <v>680</v>
      </c>
      <c r="F116" s="31"/>
      <c r="G116" s="30">
        <v>70</v>
      </c>
      <c r="H116" s="31"/>
      <c r="I116" s="32" t="s">
        <v>218</v>
      </c>
      <c r="J116" s="37" t="s">
        <v>125</v>
      </c>
      <c r="K116" s="19">
        <f>L116/10</f>
        <v>108</v>
      </c>
      <c r="L116" s="1">
        <v>1080</v>
      </c>
      <c r="M116" s="14" t="s">
        <v>210</v>
      </c>
    </row>
    <row r="117" spans="2:13" ht="13.5" customHeight="1">
      <c r="B117" s="15"/>
      <c r="C117" s="16"/>
      <c r="D117" s="21"/>
      <c r="E117" s="58"/>
      <c r="F117" s="21"/>
      <c r="G117" s="58"/>
      <c r="H117" s="21"/>
      <c r="I117" s="58"/>
      <c r="J117" s="16"/>
      <c r="K117" s="16"/>
      <c r="L117" s="16"/>
      <c r="M117" s="17"/>
    </row>
    <row r="118" spans="2:13" ht="13.5" customHeight="1">
      <c r="B118" s="18">
        <f>COUNTA(B80:B116)</f>
        <v>23</v>
      </c>
      <c r="C118" s="16"/>
      <c r="D118" s="21"/>
      <c r="E118" s="58"/>
      <c r="F118" s="21"/>
      <c r="G118" s="58"/>
      <c r="H118" s="21"/>
      <c r="I118" s="58"/>
      <c r="J118" s="16"/>
      <c r="K118" s="19">
        <f>L118/10</f>
        <v>144.61739130434782</v>
      </c>
      <c r="L118" s="59">
        <f>SUM(L80:L116)/23</f>
        <v>1446.1739130434783</v>
      </c>
      <c r="M118" s="17"/>
    </row>
    <row r="119" spans="2:13" ht="13.5" customHeight="1" thickBot="1">
      <c r="B119" s="8"/>
      <c r="C119" s="3"/>
      <c r="D119" s="24"/>
      <c r="E119" s="60"/>
      <c r="F119" s="24"/>
      <c r="G119" s="60"/>
      <c r="H119" s="24"/>
      <c r="I119" s="60"/>
      <c r="J119" s="3"/>
      <c r="K119" s="61"/>
      <c r="L119" s="3"/>
      <c r="M119" s="4"/>
    </row>
    <row r="120" spans="2:13" ht="24.75" customHeight="1" thickBot="1" thickTop="1">
      <c r="B120" s="62">
        <f>B26+B55+B75+B118</f>
        <v>68</v>
      </c>
      <c r="C120" s="63"/>
      <c r="D120" s="22"/>
      <c r="E120" s="64"/>
      <c r="F120" s="22"/>
      <c r="G120" s="64"/>
      <c r="H120" s="22"/>
      <c r="I120" s="64"/>
      <c r="J120" s="63"/>
      <c r="K120" s="65">
        <f>L120/10</f>
        <v>147.65441176470588</v>
      </c>
      <c r="L120" s="66">
        <f>(SUM(L5:L24)+SUM(L43:L53)+SUM(L60:L73)+SUM(L80:L116))/68</f>
        <v>1476.5441176470588</v>
      </c>
      <c r="M120" s="67"/>
    </row>
  </sheetData>
  <sheetProtection sheet="1" objects="1" scenarios="1"/>
  <mergeCells count="102">
    <mergeCell ref="L104:L105"/>
    <mergeCell ref="M104:M105"/>
    <mergeCell ref="L86:L87"/>
    <mergeCell ref="M86:M87"/>
    <mergeCell ref="L93:L94"/>
    <mergeCell ref="M93:M94"/>
    <mergeCell ref="L102:L103"/>
    <mergeCell ref="M102:M103"/>
    <mergeCell ref="L91:L92"/>
    <mergeCell ref="M91:M92"/>
    <mergeCell ref="K93:K94"/>
    <mergeCell ref="K91:K92"/>
    <mergeCell ref="B86:B87"/>
    <mergeCell ref="K86:K87"/>
    <mergeCell ref="B91:B92"/>
    <mergeCell ref="J86:J87"/>
    <mergeCell ref="B93:B94"/>
    <mergeCell ref="J93:J94"/>
    <mergeCell ref="J91:J92"/>
    <mergeCell ref="B97:B98"/>
    <mergeCell ref="B95:B96"/>
    <mergeCell ref="J95:J96"/>
    <mergeCell ref="J97:J98"/>
    <mergeCell ref="L81:L82"/>
    <mergeCell ref="M81:M82"/>
    <mergeCell ref="B81:B82"/>
    <mergeCell ref="J81:J82"/>
    <mergeCell ref="K81:K82"/>
    <mergeCell ref="B78:B79"/>
    <mergeCell ref="J78:J79"/>
    <mergeCell ref="C78:C79"/>
    <mergeCell ref="D78:E79"/>
    <mergeCell ref="H78:I79"/>
    <mergeCell ref="C3:C4"/>
    <mergeCell ref="B58:B59"/>
    <mergeCell ref="J58:J59"/>
    <mergeCell ref="B3:B4"/>
    <mergeCell ref="B41:B42"/>
    <mergeCell ref="J41:J42"/>
    <mergeCell ref="C58:C59"/>
    <mergeCell ref="C41:C42"/>
    <mergeCell ref="J3:J4"/>
    <mergeCell ref="D3:E4"/>
    <mergeCell ref="D41:E42"/>
    <mergeCell ref="D58:E59"/>
    <mergeCell ref="K78:L78"/>
    <mergeCell ref="M78:M79"/>
    <mergeCell ref="K41:L41"/>
    <mergeCell ref="M58:M59"/>
    <mergeCell ref="H41:I42"/>
    <mergeCell ref="H58:I59"/>
    <mergeCell ref="K58:L58"/>
    <mergeCell ref="F3:G4"/>
    <mergeCell ref="F41:G42"/>
    <mergeCell ref="F58:G59"/>
    <mergeCell ref="F78:G79"/>
    <mergeCell ref="K3:L3"/>
    <mergeCell ref="M3:M4"/>
    <mergeCell ref="H3:I4"/>
    <mergeCell ref="M41:M42"/>
    <mergeCell ref="B111:B112"/>
    <mergeCell ref="M111:M112"/>
    <mergeCell ref="L111:L112"/>
    <mergeCell ref="K111:K112"/>
    <mergeCell ref="J111:J112"/>
    <mergeCell ref="L84:L85"/>
    <mergeCell ref="M84:M85"/>
    <mergeCell ref="B89:B90"/>
    <mergeCell ref="J89:J90"/>
    <mergeCell ref="K89:K90"/>
    <mergeCell ref="L89:L90"/>
    <mergeCell ref="M89:M90"/>
    <mergeCell ref="B84:B85"/>
    <mergeCell ref="J84:J85"/>
    <mergeCell ref="K84:K85"/>
    <mergeCell ref="L109:L110"/>
    <mergeCell ref="M109:M110"/>
    <mergeCell ref="M106:M107"/>
    <mergeCell ref="B104:B105"/>
    <mergeCell ref="J104:J105"/>
    <mergeCell ref="K104:K105"/>
    <mergeCell ref="B106:B107"/>
    <mergeCell ref="J106:J107"/>
    <mergeCell ref="K106:K107"/>
    <mergeCell ref="L106:L107"/>
    <mergeCell ref="K95:K96"/>
    <mergeCell ref="K97:K98"/>
    <mergeCell ref="L97:L98"/>
    <mergeCell ref="M97:M98"/>
    <mergeCell ref="L99:L100"/>
    <mergeCell ref="M99:M100"/>
    <mergeCell ref="L95:L96"/>
    <mergeCell ref="M95:M96"/>
    <mergeCell ref="B109:B110"/>
    <mergeCell ref="J109:J110"/>
    <mergeCell ref="K109:K110"/>
    <mergeCell ref="J99:J100"/>
    <mergeCell ref="K99:K100"/>
    <mergeCell ref="B102:B103"/>
    <mergeCell ref="J102:J103"/>
    <mergeCell ref="K102:K103"/>
    <mergeCell ref="B99:B100"/>
  </mergeCell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86" r:id="rId1"/>
  <rowBreaks count="2" manualBreakCount="2">
    <brk id="38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2005-11-22T06:35:12Z</cp:lastPrinted>
  <dcterms:created xsi:type="dcterms:W3CDTF">2005-10-31T01:51:20Z</dcterms:created>
  <dcterms:modified xsi:type="dcterms:W3CDTF">2005-12-16T02:12:23Z</dcterms:modified>
  <cp:category/>
  <cp:version/>
  <cp:contentType/>
  <cp:contentStatus/>
</cp:coreProperties>
</file>