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75" windowWidth="12930" windowHeight="8040" activeTab="0"/>
  </bookViews>
  <sheets>
    <sheet name="損益計算書" sheetId="1" r:id="rId1"/>
  </sheets>
  <definedNames>
    <definedName name="_xlnm.Print_Area" localSheetId="0">'損益計算書'!$B$1:$R$97</definedName>
  </definedNames>
  <calcPr fullCalcOnLoad="1"/>
</workbook>
</file>

<file path=xl/sharedStrings.xml><?xml version="1.0" encoding="utf-8"?>
<sst xmlns="http://schemas.openxmlformats.org/spreadsheetml/2006/main" count="152" uniqueCount="92">
  <si>
    <t>篠栗町</t>
  </si>
  <si>
    <t>北九州市</t>
  </si>
  <si>
    <t>水巻町</t>
  </si>
  <si>
    <t>苅田町</t>
  </si>
  <si>
    <t>久留米市</t>
  </si>
  <si>
    <t>八女市</t>
  </si>
  <si>
    <t>筑後市</t>
  </si>
  <si>
    <t>飯塚市</t>
  </si>
  <si>
    <t>鞍手町</t>
  </si>
  <si>
    <t>碓井町</t>
  </si>
  <si>
    <t>嘉穂町</t>
  </si>
  <si>
    <t>筑穂町</t>
  </si>
  <si>
    <t>（福岡地区広域圏）</t>
  </si>
  <si>
    <t>福岡市</t>
  </si>
  <si>
    <t>筑紫野市</t>
  </si>
  <si>
    <t>大野城市</t>
  </si>
  <si>
    <t>太宰府市</t>
  </si>
  <si>
    <t>前原市</t>
  </si>
  <si>
    <t>古賀市</t>
  </si>
  <si>
    <t>宇美町</t>
  </si>
  <si>
    <t>志免町</t>
  </si>
  <si>
    <t>須恵町</t>
  </si>
  <si>
    <t>新宮町</t>
  </si>
  <si>
    <t>久山町</t>
  </si>
  <si>
    <t>粕屋町</t>
  </si>
  <si>
    <t>二丈町</t>
  </si>
  <si>
    <t>志摩町</t>
  </si>
  <si>
    <t>（北九州地区広域圏）</t>
  </si>
  <si>
    <t>行橋市</t>
  </si>
  <si>
    <t>豊前市</t>
  </si>
  <si>
    <t>中間市</t>
  </si>
  <si>
    <t>芦屋町</t>
  </si>
  <si>
    <t>岡垣町</t>
  </si>
  <si>
    <t>豊津町</t>
  </si>
  <si>
    <t>椎田町</t>
  </si>
  <si>
    <t>吉富町</t>
  </si>
  <si>
    <t>（筑後地区広域圏）</t>
  </si>
  <si>
    <t>大牟田市</t>
  </si>
  <si>
    <t>柳川市</t>
  </si>
  <si>
    <t>甘木市</t>
  </si>
  <si>
    <t>大川市</t>
  </si>
  <si>
    <t>杷木町</t>
  </si>
  <si>
    <t>大木町</t>
  </si>
  <si>
    <t>広川町</t>
  </si>
  <si>
    <t>瀬高町</t>
  </si>
  <si>
    <t>高田町</t>
  </si>
  <si>
    <t>（筑豊地区広域圏）</t>
  </si>
  <si>
    <t>直方市</t>
  </si>
  <si>
    <t>田川市</t>
  </si>
  <si>
    <t>山田市</t>
  </si>
  <si>
    <t>小竹町</t>
  </si>
  <si>
    <t>宮田町</t>
  </si>
  <si>
    <t>桂川町</t>
  </si>
  <si>
    <t>稲築町</t>
  </si>
  <si>
    <t>穂波町</t>
  </si>
  <si>
    <t>庄内町</t>
  </si>
  <si>
    <t>頴田町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</si>
  <si>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</si>
  <si>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</si>
  <si>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</si>
  <si>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</si>
  <si>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</si>
  <si>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</si>
  <si>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</si>
  <si>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</si>
  <si>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春日那珂川
水道企業団</t>
  </si>
  <si>
    <t>宗像市
（宗像地区）</t>
  </si>
  <si>
    <t>宗像市
（玄海地区）</t>
  </si>
  <si>
    <t>福津市
（福間地区）</t>
  </si>
  <si>
    <t>事業体名</t>
  </si>
  <si>
    <t>三井水道
企業団</t>
  </si>
  <si>
    <r>
      <t xml:space="preserve">福津市
</t>
    </r>
    <r>
      <rPr>
        <sz val="9"/>
        <rFont val="ＭＳ Ｐゴシック"/>
        <family val="3"/>
      </rPr>
      <t>（津屋崎地区）</t>
    </r>
  </si>
  <si>
    <t>（８）損益計算書</t>
  </si>
  <si>
    <t>（単位：千円）</t>
  </si>
  <si>
    <t>総　収　益
①=②+③+④</t>
  </si>
  <si>
    <t>営業収益
②</t>
  </si>
  <si>
    <t>内　　　　　訳</t>
  </si>
  <si>
    <t>営業外
収　益
③</t>
  </si>
  <si>
    <t>内　　　　　　　訳</t>
  </si>
  <si>
    <t>特別利益
④</t>
  </si>
  <si>
    <t>総　費　用
⑤=⑥+⑦+⑧</t>
  </si>
  <si>
    <t>営業費用
⑥</t>
  </si>
  <si>
    <t>営業外費用
⑦</t>
  </si>
  <si>
    <t>特別損失
⑧</t>
  </si>
  <si>
    <t>当年度純利益
当年度純損失
⑨=①-⑤</t>
  </si>
  <si>
    <t>給水収益</t>
  </si>
  <si>
    <t>受託工事
収　　益</t>
  </si>
  <si>
    <t>そ の 他
営業収益</t>
  </si>
  <si>
    <t>受取利息
及び配当金</t>
  </si>
  <si>
    <t>国庫（県）
補 助 金</t>
  </si>
  <si>
    <t>他 会 計
補 助 金</t>
  </si>
  <si>
    <t>そ　の　他
営業外収入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</si>
</sst>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(#\)"/>
    <numFmt numFmtId="177" formatCode="&quot;計&quot;\ \ \(#\)"/>
    <numFmt numFmtId="178" formatCode="0_);[Red]\(0\)"/>
    <numFmt numFmtId="179" formatCode="#,##0_ "/>
    <numFmt numFmtId="180" formatCode="&quot;計&quot;\ \(\ #\ \)"/>
    <numFmt numFmtId="181" formatCode="&quot;県計&quot;\ \(\ #\ \)"/>
    <numFmt numFmtId="182" formatCode="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0_ "/>
    <numFmt numFmtId="189" formatCode="#,##0.0_ "/>
    <numFmt numFmtId="190" formatCode="#,##0.0_);[Red]\(#,##0.0\)"/>
    <numFmt numFmtId="191" formatCode="&quot;\&quot;#,##0.0_);[Red]\(&quot;\&quot;#,##0.0\)"/>
    <numFmt numFmtId="192" formatCode="#,##0.0_);\(#,##0.0\)"/>
    <numFmt numFmtId="193" formatCode="[$-411]ge\.m\.d;@"/>
    <numFmt numFmtId="194" formatCode="#,##0.0;[Red]\-#,##0.0"/>
    <numFmt numFmtId="195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38" fontId="0" fillId="0" borderId="1" xfId="17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179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 wrapText="1"/>
    </xf>
    <xf numFmtId="180" fontId="0" fillId="0" borderId="3" xfId="0" applyNumberFormat="1" applyBorder="1" applyAlignment="1">
      <alignment horizontal="center" vertical="center"/>
    </xf>
    <xf numFmtId="38" fontId="0" fillId="0" borderId="4" xfId="17" applyBorder="1" applyAlignment="1">
      <alignment vertical="center"/>
    </xf>
    <xf numFmtId="38" fontId="0" fillId="0" borderId="0" xfId="17" applyBorder="1" applyAlignment="1">
      <alignment vertical="center"/>
    </xf>
    <xf numFmtId="180" fontId="0" fillId="0" borderId="2" xfId="0" applyNumberFormat="1" applyBorder="1" applyAlignment="1">
      <alignment horizontal="center" vertical="center"/>
    </xf>
    <xf numFmtId="38" fontId="0" fillId="0" borderId="0" xfId="17" applyAlignment="1">
      <alignment vertical="center"/>
    </xf>
    <xf numFmtId="0" fontId="0" fillId="0" borderId="5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95" fontId="0" fillId="0" borderId="6" xfId="0" applyNumberFormat="1" applyBorder="1" applyAlignment="1">
      <alignment vertical="center"/>
    </xf>
    <xf numFmtId="195" fontId="0" fillId="0" borderId="6" xfId="17" applyNumberFormat="1" applyBorder="1" applyAlignment="1">
      <alignment vertical="center"/>
    </xf>
    <xf numFmtId="195" fontId="0" fillId="0" borderId="7" xfId="17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95" fontId="0" fillId="0" borderId="1" xfId="0" applyNumberFormat="1" applyBorder="1" applyAlignment="1">
      <alignment vertical="center"/>
    </xf>
    <xf numFmtId="181" fontId="0" fillId="0" borderId="3" xfId="0" applyNumberFormat="1" applyBorder="1" applyAlignment="1">
      <alignment horizontal="center" vertical="center"/>
    </xf>
    <xf numFmtId="38" fontId="0" fillId="0" borderId="4" xfId="17" applyBorder="1" applyAlignment="1">
      <alignment vertical="center"/>
    </xf>
    <xf numFmtId="195" fontId="0" fillId="0" borderId="7" xfId="17" applyNumberForma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9"/>
  <sheetViews>
    <sheetView showGridLines="0" tabSelected="1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3.625" style="0" customWidth="1"/>
    <col min="2" max="2" width="13.125" style="0" customWidth="1"/>
    <col min="3" max="3" width="12.625" style="0" customWidth="1"/>
    <col min="4" max="5" width="10.625" style="0" customWidth="1"/>
    <col min="6" max="6" width="9.25390625" style="0" bestFit="1" customWidth="1"/>
    <col min="7" max="8" width="9.625" style="0" customWidth="1"/>
    <col min="9" max="9" width="11.125" style="0" customWidth="1"/>
    <col min="10" max="11" width="9.625" style="0" customWidth="1"/>
    <col min="12" max="12" width="11.125" style="0" customWidth="1"/>
    <col min="13" max="13" width="9.125" style="0" customWidth="1"/>
    <col min="14" max="14" width="12.625" style="0" customWidth="1"/>
    <col min="15" max="16" width="10.625" style="0" customWidth="1"/>
    <col min="17" max="17" width="9.125" style="0" customWidth="1"/>
    <col min="18" max="18" width="13.125" style="0" customWidth="1"/>
    <col min="19" max="19" width="5.75390625" style="0" customWidth="1"/>
    <col min="20" max="20" width="5.625" style="0" customWidth="1"/>
  </cols>
  <sheetData>
    <row r="1" ht="15.75" customHeight="1">
      <c r="B1" t="s">
        <v>72</v>
      </c>
    </row>
    <row r="2" ht="15.75" customHeight="1"/>
    <row r="3" spans="2:18" ht="15.75" customHeight="1" thickBot="1">
      <c r="B3" t="s">
        <v>12</v>
      </c>
      <c r="R3" s="3" t="s">
        <v>73</v>
      </c>
    </row>
    <row r="4" spans="2:18" ht="15.75" customHeight="1">
      <c r="B4" s="28" t="s">
        <v>69</v>
      </c>
      <c r="C4" s="23" t="s">
        <v>74</v>
      </c>
      <c r="D4" s="23" t="s">
        <v>75</v>
      </c>
      <c r="E4" s="27" t="s">
        <v>76</v>
      </c>
      <c r="F4" s="27"/>
      <c r="G4" s="27"/>
      <c r="H4" s="23" t="s">
        <v>77</v>
      </c>
      <c r="I4" s="27" t="s">
        <v>78</v>
      </c>
      <c r="J4" s="27"/>
      <c r="K4" s="27"/>
      <c r="L4" s="27"/>
      <c r="M4" s="23" t="s">
        <v>79</v>
      </c>
      <c r="N4" s="23" t="s">
        <v>80</v>
      </c>
      <c r="O4" s="23" t="s">
        <v>81</v>
      </c>
      <c r="P4" s="23" t="s">
        <v>82</v>
      </c>
      <c r="Q4" s="23" t="s">
        <v>83</v>
      </c>
      <c r="R4" s="25" t="s">
        <v>84</v>
      </c>
    </row>
    <row r="5" spans="2:18" ht="27" customHeight="1">
      <c r="B5" s="29"/>
      <c r="C5" s="24"/>
      <c r="D5" s="24"/>
      <c r="E5" s="13" t="s">
        <v>85</v>
      </c>
      <c r="F5" s="11" t="s">
        <v>86</v>
      </c>
      <c r="G5" s="11" t="s">
        <v>87</v>
      </c>
      <c r="H5" s="24"/>
      <c r="I5" s="11" t="s">
        <v>88</v>
      </c>
      <c r="J5" s="11" t="s">
        <v>89</v>
      </c>
      <c r="K5" s="11" t="s">
        <v>90</v>
      </c>
      <c r="L5" s="11" t="s">
        <v>91</v>
      </c>
      <c r="M5" s="24"/>
      <c r="N5" s="24"/>
      <c r="O5" s="24"/>
      <c r="P5" s="30"/>
      <c r="Q5" s="24"/>
      <c r="R5" s="26"/>
    </row>
    <row r="6" spans="2:18" ht="27" customHeight="1">
      <c r="B6" s="2" t="s">
        <v>13</v>
      </c>
      <c r="C6" s="4">
        <f aca="true" t="shared" si="0" ref="C6:C21">D6+H6+M6</f>
        <v>36210343</v>
      </c>
      <c r="D6" s="4">
        <f aca="true" t="shared" si="1" ref="D6:D21">SUM(E6:G6)</f>
        <v>33474709</v>
      </c>
      <c r="E6" s="4">
        <v>32673796</v>
      </c>
      <c r="F6" s="4">
        <v>527746</v>
      </c>
      <c r="G6" s="4">
        <v>273167</v>
      </c>
      <c r="H6" s="4">
        <f aca="true" t="shared" si="2" ref="H6:H21">SUM(I6:L6)</f>
        <v>2599851</v>
      </c>
      <c r="I6" s="4">
        <v>3408</v>
      </c>
      <c r="J6" s="4">
        <v>0</v>
      </c>
      <c r="K6" s="4">
        <v>1034973</v>
      </c>
      <c r="L6" s="4">
        <v>1561470</v>
      </c>
      <c r="M6" s="4">
        <v>135783</v>
      </c>
      <c r="N6" s="4">
        <f aca="true" t="shared" si="3" ref="N6:N21">O6+P6+Q6</f>
        <v>35011967</v>
      </c>
      <c r="O6" s="4">
        <v>28933188</v>
      </c>
      <c r="P6" s="4">
        <v>6008192</v>
      </c>
      <c r="Q6" s="4">
        <v>70587</v>
      </c>
      <c r="R6" s="14">
        <f aca="true" t="shared" si="4" ref="R6:R21">C6-N6</f>
        <v>1198376</v>
      </c>
    </row>
    <row r="7" spans="2:18" ht="27" customHeight="1">
      <c r="B7" s="2" t="s">
        <v>14</v>
      </c>
      <c r="C7" s="4">
        <f t="shared" si="0"/>
        <v>1461765</v>
      </c>
      <c r="D7" s="4">
        <f t="shared" si="1"/>
        <v>1451672</v>
      </c>
      <c r="E7" s="4">
        <v>1401846</v>
      </c>
      <c r="F7" s="4">
        <v>39</v>
      </c>
      <c r="G7" s="4">
        <v>49787</v>
      </c>
      <c r="H7" s="4">
        <f t="shared" si="2"/>
        <v>10093</v>
      </c>
      <c r="I7" s="4">
        <v>47</v>
      </c>
      <c r="J7" s="4"/>
      <c r="K7" s="4"/>
      <c r="L7" s="4">
        <v>10046</v>
      </c>
      <c r="M7" s="4"/>
      <c r="N7" s="4">
        <f t="shared" si="3"/>
        <v>1392873</v>
      </c>
      <c r="O7" s="4">
        <v>1157062</v>
      </c>
      <c r="P7" s="4">
        <v>234998</v>
      </c>
      <c r="Q7" s="4">
        <v>813</v>
      </c>
      <c r="R7" s="14">
        <f t="shared" si="4"/>
        <v>68892</v>
      </c>
    </row>
    <row r="8" spans="2:18" ht="27" customHeight="1">
      <c r="B8" s="5" t="s">
        <v>65</v>
      </c>
      <c r="C8" s="4">
        <f t="shared" si="0"/>
        <v>2693734</v>
      </c>
      <c r="D8" s="4">
        <f t="shared" si="1"/>
        <v>2474520</v>
      </c>
      <c r="E8" s="4">
        <v>2359920</v>
      </c>
      <c r="F8" s="4"/>
      <c r="G8" s="4">
        <v>114600</v>
      </c>
      <c r="H8" s="4">
        <f t="shared" si="2"/>
        <v>219214</v>
      </c>
      <c r="I8" s="4">
        <v>60</v>
      </c>
      <c r="J8" s="4"/>
      <c r="K8" s="4"/>
      <c r="L8" s="4">
        <v>219154</v>
      </c>
      <c r="M8" s="4"/>
      <c r="N8" s="4">
        <f t="shared" si="3"/>
        <v>2481951</v>
      </c>
      <c r="O8" s="4">
        <v>1988874</v>
      </c>
      <c r="P8" s="4">
        <v>493077</v>
      </c>
      <c r="Q8" s="4"/>
      <c r="R8" s="14">
        <f t="shared" si="4"/>
        <v>211783</v>
      </c>
    </row>
    <row r="9" spans="2:18" ht="27" customHeight="1">
      <c r="B9" s="2" t="s">
        <v>15</v>
      </c>
      <c r="C9" s="4">
        <f t="shared" si="0"/>
        <v>1967024</v>
      </c>
      <c r="D9" s="4">
        <f t="shared" si="1"/>
        <v>1660430</v>
      </c>
      <c r="E9" s="4">
        <v>1576510</v>
      </c>
      <c r="F9" s="4"/>
      <c r="G9" s="4">
        <v>83920</v>
      </c>
      <c r="H9" s="4">
        <f t="shared" si="2"/>
        <v>272196</v>
      </c>
      <c r="I9" s="4">
        <v>29</v>
      </c>
      <c r="J9" s="4"/>
      <c r="K9" s="4">
        <v>24918</v>
      </c>
      <c r="L9" s="4">
        <v>247249</v>
      </c>
      <c r="M9" s="4">
        <v>34398</v>
      </c>
      <c r="N9" s="4">
        <f t="shared" si="3"/>
        <v>1908998</v>
      </c>
      <c r="O9" s="4">
        <v>1619023</v>
      </c>
      <c r="P9" s="4">
        <v>289975</v>
      </c>
      <c r="Q9" s="4"/>
      <c r="R9" s="14">
        <f t="shared" si="4"/>
        <v>58026</v>
      </c>
    </row>
    <row r="10" spans="2:18" ht="27" customHeight="1">
      <c r="B10" s="5" t="s">
        <v>66</v>
      </c>
      <c r="C10" s="4">
        <f t="shared" si="0"/>
        <v>1622146</v>
      </c>
      <c r="D10" s="4">
        <f t="shared" si="1"/>
        <v>1481170</v>
      </c>
      <c r="E10" s="4">
        <v>1422138</v>
      </c>
      <c r="F10" s="4"/>
      <c r="G10" s="4">
        <v>59032</v>
      </c>
      <c r="H10" s="4">
        <f t="shared" si="2"/>
        <v>140974</v>
      </c>
      <c r="I10" s="4">
        <v>609</v>
      </c>
      <c r="J10" s="4">
        <v>12831</v>
      </c>
      <c r="K10" s="4">
        <v>50544</v>
      </c>
      <c r="L10" s="4">
        <v>76990</v>
      </c>
      <c r="M10" s="4">
        <v>2</v>
      </c>
      <c r="N10" s="4">
        <f t="shared" si="3"/>
        <v>1606920</v>
      </c>
      <c r="O10" s="4">
        <v>1476654</v>
      </c>
      <c r="P10" s="4">
        <v>128113</v>
      </c>
      <c r="Q10" s="4">
        <v>2153</v>
      </c>
      <c r="R10" s="14">
        <f t="shared" si="4"/>
        <v>15226</v>
      </c>
    </row>
    <row r="11" spans="2:18" ht="27" customHeight="1">
      <c r="B11" s="5" t="s">
        <v>67</v>
      </c>
      <c r="C11" s="4">
        <f t="shared" si="0"/>
        <v>324394</v>
      </c>
      <c r="D11" s="4">
        <f t="shared" si="1"/>
        <v>201635</v>
      </c>
      <c r="E11" s="4">
        <v>191553</v>
      </c>
      <c r="F11" s="4"/>
      <c r="G11" s="4">
        <v>10082</v>
      </c>
      <c r="H11" s="4">
        <f t="shared" si="2"/>
        <v>122759</v>
      </c>
      <c r="I11" s="4">
        <v>2</v>
      </c>
      <c r="J11" s="4"/>
      <c r="K11" s="4">
        <v>120101</v>
      </c>
      <c r="L11" s="4">
        <v>2656</v>
      </c>
      <c r="M11" s="4"/>
      <c r="N11" s="4">
        <f t="shared" si="3"/>
        <v>265566</v>
      </c>
      <c r="O11" s="4">
        <v>239802</v>
      </c>
      <c r="P11" s="4">
        <v>25150</v>
      </c>
      <c r="Q11" s="4">
        <v>614</v>
      </c>
      <c r="R11" s="14">
        <f t="shared" si="4"/>
        <v>58828</v>
      </c>
    </row>
    <row r="12" spans="2:18" ht="27" customHeight="1">
      <c r="B12" s="2" t="s">
        <v>16</v>
      </c>
      <c r="C12" s="4">
        <f t="shared" si="0"/>
        <v>1011692</v>
      </c>
      <c r="D12" s="4">
        <f t="shared" si="1"/>
        <v>1010163</v>
      </c>
      <c r="E12" s="4">
        <v>965359</v>
      </c>
      <c r="F12" s="4"/>
      <c r="G12" s="4">
        <v>44804</v>
      </c>
      <c r="H12" s="4">
        <f t="shared" si="2"/>
        <v>1529</v>
      </c>
      <c r="I12" s="4">
        <v>863</v>
      </c>
      <c r="J12" s="4"/>
      <c r="K12" s="4">
        <v>119</v>
      </c>
      <c r="L12" s="4">
        <v>547</v>
      </c>
      <c r="M12" s="4"/>
      <c r="N12" s="4">
        <f t="shared" si="3"/>
        <v>1083584</v>
      </c>
      <c r="O12" s="4">
        <v>997846</v>
      </c>
      <c r="P12" s="4">
        <v>76805</v>
      </c>
      <c r="Q12" s="4">
        <v>8933</v>
      </c>
      <c r="R12" s="14">
        <f t="shared" si="4"/>
        <v>-71892</v>
      </c>
    </row>
    <row r="13" spans="2:18" ht="27" customHeight="1">
      <c r="B13" s="2" t="s">
        <v>17</v>
      </c>
      <c r="C13" s="4">
        <f t="shared" si="0"/>
        <v>853681</v>
      </c>
      <c r="D13" s="4">
        <f t="shared" si="1"/>
        <v>846151</v>
      </c>
      <c r="E13" s="4">
        <v>842211</v>
      </c>
      <c r="F13" s="4"/>
      <c r="G13" s="4">
        <v>3940</v>
      </c>
      <c r="H13" s="4">
        <f t="shared" si="2"/>
        <v>7530</v>
      </c>
      <c r="I13" s="4">
        <v>15</v>
      </c>
      <c r="J13" s="4"/>
      <c r="K13" s="4">
        <v>1863</v>
      </c>
      <c r="L13" s="4">
        <v>5652</v>
      </c>
      <c r="M13" s="4"/>
      <c r="N13" s="4">
        <f t="shared" si="3"/>
        <v>759271</v>
      </c>
      <c r="O13" s="4">
        <v>653988</v>
      </c>
      <c r="P13" s="4">
        <v>97427</v>
      </c>
      <c r="Q13" s="4">
        <v>7856</v>
      </c>
      <c r="R13" s="14">
        <f t="shared" si="4"/>
        <v>94410</v>
      </c>
    </row>
    <row r="14" spans="2:18" ht="27" customHeight="1">
      <c r="B14" s="2" t="s">
        <v>18</v>
      </c>
      <c r="C14" s="4">
        <f t="shared" si="0"/>
        <v>993695</v>
      </c>
      <c r="D14" s="4">
        <f t="shared" si="1"/>
        <v>983277</v>
      </c>
      <c r="E14" s="4">
        <v>973260</v>
      </c>
      <c r="F14" s="4">
        <v>7251</v>
      </c>
      <c r="G14" s="4">
        <v>2766</v>
      </c>
      <c r="H14" s="4">
        <f t="shared" si="2"/>
        <v>10415</v>
      </c>
      <c r="I14" s="4">
        <v>316</v>
      </c>
      <c r="J14" s="4"/>
      <c r="K14" s="4">
        <v>81</v>
      </c>
      <c r="L14" s="4">
        <v>10018</v>
      </c>
      <c r="M14" s="4">
        <v>3</v>
      </c>
      <c r="N14" s="4">
        <f t="shared" si="3"/>
        <v>946724</v>
      </c>
      <c r="O14" s="4">
        <v>833771</v>
      </c>
      <c r="P14" s="4">
        <v>109664</v>
      </c>
      <c r="Q14" s="4">
        <v>3289</v>
      </c>
      <c r="R14" s="14">
        <f t="shared" si="4"/>
        <v>46971</v>
      </c>
    </row>
    <row r="15" spans="2:18" ht="27" customHeight="1">
      <c r="B15" s="5" t="s">
        <v>68</v>
      </c>
      <c r="C15" s="4">
        <v>767423</v>
      </c>
      <c r="D15" s="4">
        <f t="shared" si="1"/>
        <v>703238</v>
      </c>
      <c r="E15" s="4">
        <v>697238</v>
      </c>
      <c r="F15" s="4"/>
      <c r="G15" s="4">
        <v>6000</v>
      </c>
      <c r="H15" s="4">
        <f t="shared" si="2"/>
        <v>64185</v>
      </c>
      <c r="I15" s="4">
        <v>1851</v>
      </c>
      <c r="J15" s="4"/>
      <c r="K15" s="4">
        <v>28256</v>
      </c>
      <c r="L15" s="4">
        <v>34078</v>
      </c>
      <c r="M15" s="4"/>
      <c r="N15" s="4">
        <v>649381</v>
      </c>
      <c r="O15" s="4">
        <v>580530</v>
      </c>
      <c r="P15" s="4">
        <v>67694</v>
      </c>
      <c r="Q15" s="4">
        <v>1157</v>
      </c>
      <c r="R15" s="14">
        <f t="shared" si="4"/>
        <v>118042</v>
      </c>
    </row>
    <row r="16" spans="2:18" ht="27" customHeight="1">
      <c r="B16" s="5" t="s">
        <v>71</v>
      </c>
      <c r="C16" s="4">
        <f t="shared" si="0"/>
        <v>289319</v>
      </c>
      <c r="D16" s="4">
        <f t="shared" si="1"/>
        <v>219748</v>
      </c>
      <c r="E16" s="4">
        <v>217061</v>
      </c>
      <c r="F16" s="4"/>
      <c r="G16" s="4">
        <v>2687</v>
      </c>
      <c r="H16" s="4">
        <f t="shared" si="2"/>
        <v>69571</v>
      </c>
      <c r="I16" s="4">
        <v>7</v>
      </c>
      <c r="J16" s="4"/>
      <c r="K16" s="4">
        <v>37571</v>
      </c>
      <c r="L16" s="4">
        <v>31993</v>
      </c>
      <c r="M16" s="4"/>
      <c r="N16" s="4">
        <f t="shared" si="3"/>
        <v>279194</v>
      </c>
      <c r="O16" s="4">
        <v>245426</v>
      </c>
      <c r="P16" s="4">
        <v>33768</v>
      </c>
      <c r="Q16" s="4"/>
      <c r="R16" s="14">
        <f t="shared" si="4"/>
        <v>10125</v>
      </c>
    </row>
    <row r="17" spans="2:18" ht="27" customHeight="1">
      <c r="B17" s="2" t="s">
        <v>19</v>
      </c>
      <c r="C17" s="4">
        <f t="shared" si="0"/>
        <v>576815</v>
      </c>
      <c r="D17" s="4">
        <f t="shared" si="1"/>
        <v>536600</v>
      </c>
      <c r="E17" s="4">
        <v>533819</v>
      </c>
      <c r="F17" s="4"/>
      <c r="G17" s="4">
        <v>2781</v>
      </c>
      <c r="H17" s="4">
        <f t="shared" si="2"/>
        <v>40215</v>
      </c>
      <c r="I17" s="4">
        <v>8</v>
      </c>
      <c r="J17" s="4"/>
      <c r="K17" s="4">
        <v>20419</v>
      </c>
      <c r="L17" s="4">
        <v>19788</v>
      </c>
      <c r="M17" s="4"/>
      <c r="N17" s="4">
        <f t="shared" si="3"/>
        <v>572773</v>
      </c>
      <c r="O17" s="4">
        <v>512427</v>
      </c>
      <c r="P17" s="4">
        <v>60346</v>
      </c>
      <c r="Q17" s="4"/>
      <c r="R17" s="14">
        <f t="shared" si="4"/>
        <v>4042</v>
      </c>
    </row>
    <row r="18" spans="2:18" ht="27" customHeight="1">
      <c r="B18" s="2" t="s">
        <v>0</v>
      </c>
      <c r="C18" s="4">
        <f t="shared" si="0"/>
        <v>661140</v>
      </c>
      <c r="D18" s="4">
        <f t="shared" si="1"/>
        <v>654874</v>
      </c>
      <c r="E18" s="4">
        <v>450020</v>
      </c>
      <c r="F18" s="4">
        <v>123186</v>
      </c>
      <c r="G18" s="4">
        <v>81668</v>
      </c>
      <c r="H18" s="4">
        <f t="shared" si="2"/>
        <v>6245</v>
      </c>
      <c r="I18" s="4">
        <v>282</v>
      </c>
      <c r="J18" s="4"/>
      <c r="K18" s="4"/>
      <c r="L18" s="4">
        <v>5963</v>
      </c>
      <c r="M18" s="4">
        <v>21</v>
      </c>
      <c r="N18" s="4">
        <f t="shared" si="3"/>
        <v>555771</v>
      </c>
      <c r="O18" s="4">
        <v>475514</v>
      </c>
      <c r="P18" s="4">
        <v>80179</v>
      </c>
      <c r="Q18" s="4">
        <v>78</v>
      </c>
      <c r="R18" s="14">
        <f t="shared" si="4"/>
        <v>105369</v>
      </c>
    </row>
    <row r="19" spans="2:18" ht="27" customHeight="1">
      <c r="B19" s="2" t="s">
        <v>20</v>
      </c>
      <c r="C19" s="4">
        <f t="shared" si="0"/>
        <v>1035974</v>
      </c>
      <c r="D19" s="4">
        <f t="shared" si="1"/>
        <v>1006368</v>
      </c>
      <c r="E19" s="4">
        <v>858623</v>
      </c>
      <c r="F19" s="4"/>
      <c r="G19" s="4">
        <v>147745</v>
      </c>
      <c r="H19" s="4">
        <f t="shared" si="2"/>
        <v>29606</v>
      </c>
      <c r="I19" s="4">
        <v>268</v>
      </c>
      <c r="J19" s="4"/>
      <c r="K19" s="4">
        <v>23594</v>
      </c>
      <c r="L19" s="4">
        <v>5744</v>
      </c>
      <c r="M19" s="4"/>
      <c r="N19" s="4">
        <f t="shared" si="3"/>
        <v>856239</v>
      </c>
      <c r="O19" s="4">
        <v>718628</v>
      </c>
      <c r="P19" s="4">
        <v>137611</v>
      </c>
      <c r="Q19" s="4"/>
      <c r="R19" s="14">
        <f t="shared" si="4"/>
        <v>179735</v>
      </c>
    </row>
    <row r="20" spans="2:18" ht="27" customHeight="1">
      <c r="B20" s="2" t="s">
        <v>21</v>
      </c>
      <c r="C20" s="4">
        <f t="shared" si="0"/>
        <v>458551</v>
      </c>
      <c r="D20" s="4">
        <f t="shared" si="1"/>
        <v>447525</v>
      </c>
      <c r="E20" s="4">
        <v>432074</v>
      </c>
      <c r="F20" s="4"/>
      <c r="G20" s="4">
        <v>15451</v>
      </c>
      <c r="H20" s="4">
        <f t="shared" si="2"/>
        <v>11026</v>
      </c>
      <c r="I20" s="4">
        <v>343</v>
      </c>
      <c r="J20" s="4"/>
      <c r="K20" s="4">
        <v>8743</v>
      </c>
      <c r="L20" s="4">
        <v>1940</v>
      </c>
      <c r="M20" s="4"/>
      <c r="N20" s="4">
        <f t="shared" si="3"/>
        <v>443740</v>
      </c>
      <c r="O20" s="4">
        <v>376030</v>
      </c>
      <c r="P20" s="4">
        <v>66090</v>
      </c>
      <c r="Q20" s="4">
        <v>1620</v>
      </c>
      <c r="R20" s="14">
        <f t="shared" si="4"/>
        <v>14811</v>
      </c>
    </row>
    <row r="21" spans="2:18" ht="27" customHeight="1">
      <c r="B21" s="2" t="s">
        <v>22</v>
      </c>
      <c r="C21" s="4">
        <f t="shared" si="0"/>
        <v>573144</v>
      </c>
      <c r="D21" s="4">
        <f t="shared" si="1"/>
        <v>433295</v>
      </c>
      <c r="E21" s="4">
        <v>430990</v>
      </c>
      <c r="F21" s="4"/>
      <c r="G21" s="4">
        <v>2305</v>
      </c>
      <c r="H21" s="4">
        <f t="shared" si="2"/>
        <v>139849</v>
      </c>
      <c r="I21" s="4">
        <v>76</v>
      </c>
      <c r="J21" s="4">
        <v>23398</v>
      </c>
      <c r="K21" s="4">
        <v>53004</v>
      </c>
      <c r="L21" s="4">
        <v>63371</v>
      </c>
      <c r="M21" s="4"/>
      <c r="N21" s="4">
        <f t="shared" si="3"/>
        <v>548143</v>
      </c>
      <c r="O21" s="4">
        <v>447424</v>
      </c>
      <c r="P21" s="4">
        <v>95738</v>
      </c>
      <c r="Q21" s="4">
        <v>4981</v>
      </c>
      <c r="R21" s="14">
        <f t="shared" si="4"/>
        <v>25001</v>
      </c>
    </row>
    <row r="22" spans="2:18" ht="27" customHeight="1">
      <c r="B22" s="2" t="s">
        <v>23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5"/>
    </row>
    <row r="23" spans="2:18" ht="27" customHeight="1">
      <c r="B23" s="2" t="s">
        <v>24</v>
      </c>
      <c r="C23" s="4">
        <f>D23+H23+M23</f>
        <v>845821</v>
      </c>
      <c r="D23" s="4">
        <f>SUM(E23:G23)</f>
        <v>755883</v>
      </c>
      <c r="E23" s="4">
        <v>677633</v>
      </c>
      <c r="F23" s="4">
        <v>4360</v>
      </c>
      <c r="G23" s="4">
        <v>73890</v>
      </c>
      <c r="H23" s="4">
        <f>SUM(I23:L23)</f>
        <v>89938</v>
      </c>
      <c r="I23" s="4">
        <v>725</v>
      </c>
      <c r="J23" s="4"/>
      <c r="K23" s="4">
        <v>89185</v>
      </c>
      <c r="L23" s="4">
        <v>28</v>
      </c>
      <c r="M23" s="4"/>
      <c r="N23" s="4">
        <f>O23+P23+Q23</f>
        <v>776367</v>
      </c>
      <c r="O23" s="4">
        <v>666894</v>
      </c>
      <c r="P23" s="4">
        <v>108895</v>
      </c>
      <c r="Q23" s="4">
        <v>578</v>
      </c>
      <c r="R23" s="14">
        <f>C23-N23</f>
        <v>69454</v>
      </c>
    </row>
    <row r="24" spans="2:18" ht="27" customHeight="1">
      <c r="B24" s="2" t="s">
        <v>25</v>
      </c>
      <c r="C24" s="4">
        <f>D24+H24+M24</f>
        <v>189660</v>
      </c>
      <c r="D24" s="4">
        <f>SUM(E24:G24)</f>
        <v>156649</v>
      </c>
      <c r="E24" s="4">
        <v>156428</v>
      </c>
      <c r="F24" s="4"/>
      <c r="G24" s="4">
        <v>221</v>
      </c>
      <c r="H24" s="4">
        <f>SUM(I24:L24)</f>
        <v>33000</v>
      </c>
      <c r="I24" s="4">
        <v>84</v>
      </c>
      <c r="J24" s="4"/>
      <c r="K24" s="4">
        <v>30000</v>
      </c>
      <c r="L24" s="4">
        <v>2916</v>
      </c>
      <c r="M24" s="4">
        <v>11</v>
      </c>
      <c r="N24" s="4">
        <f>O24+P24+Q24</f>
        <v>179459</v>
      </c>
      <c r="O24" s="4">
        <v>153064</v>
      </c>
      <c r="P24" s="4">
        <v>25797</v>
      </c>
      <c r="Q24" s="4">
        <v>598</v>
      </c>
      <c r="R24" s="14">
        <f>C24-N24</f>
        <v>10201</v>
      </c>
    </row>
    <row r="25" spans="2:18" ht="27" customHeight="1">
      <c r="B25" s="2" t="s">
        <v>26</v>
      </c>
      <c r="C25" s="4">
        <f>D25+H25+M25</f>
        <v>228151</v>
      </c>
      <c r="D25" s="4">
        <f>SUM(E25:G25)</f>
        <v>109308</v>
      </c>
      <c r="E25" s="4">
        <v>109308</v>
      </c>
      <c r="F25" s="4"/>
      <c r="G25" s="4"/>
      <c r="H25" s="4">
        <f>SUM(I25:L25)</f>
        <v>118843</v>
      </c>
      <c r="I25" s="4">
        <v>1</v>
      </c>
      <c r="J25" s="4"/>
      <c r="K25" s="4">
        <v>118599</v>
      </c>
      <c r="L25" s="4">
        <v>243</v>
      </c>
      <c r="M25" s="4"/>
      <c r="N25" s="4">
        <f>O25+P25+Q25</f>
        <v>235001</v>
      </c>
      <c r="O25" s="4">
        <v>184187</v>
      </c>
      <c r="P25" s="4">
        <v>47560</v>
      </c>
      <c r="Q25" s="4">
        <v>3254</v>
      </c>
      <c r="R25" s="14">
        <f>C25-N25</f>
        <v>-6850</v>
      </c>
    </row>
    <row r="26" spans="2:18" ht="27" customHeight="1"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5"/>
    </row>
    <row r="27" spans="2:18" ht="27" customHeight="1" thickBot="1">
      <c r="B27" s="6">
        <f>COUNTA(B6:B26)</f>
        <v>20</v>
      </c>
      <c r="C27" s="7">
        <f>SUM(C6:C26)</f>
        <v>52764472</v>
      </c>
      <c r="D27" s="7">
        <f>SUM(D6:D26)</f>
        <v>48607215</v>
      </c>
      <c r="E27" s="7">
        <f>SUM(E6:E26)</f>
        <v>46969787</v>
      </c>
      <c r="F27" s="7">
        <f>SUM(F6:F26)</f>
        <v>662582</v>
      </c>
      <c r="G27" s="7">
        <f>SUM(G6:G26)</f>
        <v>974846</v>
      </c>
      <c r="H27" s="7">
        <f>SUM(I27:L27)</f>
        <v>3987039</v>
      </c>
      <c r="I27" s="7">
        <f aca="true" t="shared" si="5" ref="I27:R27">SUM(I6:I26)</f>
        <v>8994</v>
      </c>
      <c r="J27" s="7">
        <f t="shared" si="5"/>
        <v>36229</v>
      </c>
      <c r="K27" s="7">
        <f t="shared" si="5"/>
        <v>1641970</v>
      </c>
      <c r="L27" s="7">
        <f t="shared" si="5"/>
        <v>2299846</v>
      </c>
      <c r="M27" s="7">
        <f t="shared" si="5"/>
        <v>170218</v>
      </c>
      <c r="N27" s="7">
        <f t="shared" si="5"/>
        <v>50553922</v>
      </c>
      <c r="O27" s="7">
        <f t="shared" si="5"/>
        <v>42260332</v>
      </c>
      <c r="P27" s="7">
        <f t="shared" si="5"/>
        <v>8187079</v>
      </c>
      <c r="Q27" s="7">
        <f t="shared" si="5"/>
        <v>106511</v>
      </c>
      <c r="R27" s="16">
        <f t="shared" si="5"/>
        <v>2210550</v>
      </c>
    </row>
    <row r="28" spans="2:18" ht="15" customHeight="1">
      <c r="B28" s="1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2:18" ht="15" customHeight="1">
      <c r="B29" s="1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2:18" ht="16.5" customHeight="1" thickBot="1">
      <c r="B30" s="17" t="s">
        <v>27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3" t="s">
        <v>73</v>
      </c>
    </row>
    <row r="31" spans="2:18" ht="16.5" customHeight="1">
      <c r="B31" s="28" t="s">
        <v>69</v>
      </c>
      <c r="C31" s="23" t="s">
        <v>74</v>
      </c>
      <c r="D31" s="23" t="s">
        <v>75</v>
      </c>
      <c r="E31" s="27" t="s">
        <v>76</v>
      </c>
      <c r="F31" s="27"/>
      <c r="G31" s="27"/>
      <c r="H31" s="23" t="s">
        <v>77</v>
      </c>
      <c r="I31" s="27" t="s">
        <v>78</v>
      </c>
      <c r="J31" s="27"/>
      <c r="K31" s="27"/>
      <c r="L31" s="27"/>
      <c r="M31" s="23" t="s">
        <v>79</v>
      </c>
      <c r="N31" s="23" t="s">
        <v>80</v>
      </c>
      <c r="O31" s="23" t="s">
        <v>81</v>
      </c>
      <c r="P31" s="23" t="s">
        <v>82</v>
      </c>
      <c r="Q31" s="23" t="s">
        <v>83</v>
      </c>
      <c r="R31" s="25" t="s">
        <v>84</v>
      </c>
    </row>
    <row r="32" spans="2:18" ht="27">
      <c r="B32" s="29"/>
      <c r="C32" s="24"/>
      <c r="D32" s="24"/>
      <c r="E32" s="13" t="s">
        <v>85</v>
      </c>
      <c r="F32" s="11" t="s">
        <v>86</v>
      </c>
      <c r="G32" s="11" t="s">
        <v>87</v>
      </c>
      <c r="H32" s="24"/>
      <c r="I32" s="11" t="s">
        <v>88</v>
      </c>
      <c r="J32" s="11" t="s">
        <v>89</v>
      </c>
      <c r="K32" s="11" t="s">
        <v>90</v>
      </c>
      <c r="L32" s="11" t="s">
        <v>91</v>
      </c>
      <c r="M32" s="24"/>
      <c r="N32" s="24"/>
      <c r="O32" s="24"/>
      <c r="P32" s="30"/>
      <c r="Q32" s="24"/>
      <c r="R32" s="26"/>
    </row>
    <row r="33" spans="2:18" ht="16.5" customHeight="1">
      <c r="B33" s="2" t="s">
        <v>1</v>
      </c>
      <c r="C33" s="1">
        <f aca="true" t="shared" si="6" ref="C33:C43">D33+H33+M33</f>
        <v>19225375</v>
      </c>
      <c r="D33" s="1">
        <f aca="true" t="shared" si="7" ref="D33:D43">SUM(E33:G33)</f>
        <v>18843731</v>
      </c>
      <c r="E33" s="1">
        <v>16658039</v>
      </c>
      <c r="F33" s="1">
        <v>299376</v>
      </c>
      <c r="G33" s="1">
        <v>1886316</v>
      </c>
      <c r="H33" s="1">
        <f aca="true" t="shared" si="8" ref="H33:H43">SUM(I33:L33)</f>
        <v>380520</v>
      </c>
      <c r="I33" s="1">
        <v>2279</v>
      </c>
      <c r="J33" s="1">
        <v>109430</v>
      </c>
      <c r="K33" s="1">
        <v>119657</v>
      </c>
      <c r="L33" s="1">
        <v>149154</v>
      </c>
      <c r="M33" s="1">
        <v>1124</v>
      </c>
      <c r="N33" s="1">
        <f aca="true" t="shared" si="9" ref="N33:N43">O33+P33+Q33</f>
        <v>18152489</v>
      </c>
      <c r="O33" s="1">
        <v>15431310</v>
      </c>
      <c r="P33" s="1">
        <v>2683036</v>
      </c>
      <c r="Q33" s="1">
        <v>38143</v>
      </c>
      <c r="R33" s="15">
        <f aca="true" t="shared" si="10" ref="R33:R43">C33-N33</f>
        <v>1072886</v>
      </c>
    </row>
    <row r="34" spans="2:18" ht="16.5" customHeight="1">
      <c r="B34" s="2" t="s">
        <v>28</v>
      </c>
      <c r="C34" s="1">
        <f t="shared" si="6"/>
        <v>1028759</v>
      </c>
      <c r="D34" s="1">
        <f t="shared" si="7"/>
        <v>987532</v>
      </c>
      <c r="E34" s="1">
        <v>934518</v>
      </c>
      <c r="F34" s="1"/>
      <c r="G34" s="1">
        <v>53014</v>
      </c>
      <c r="H34" s="1">
        <f t="shared" si="8"/>
        <v>41227</v>
      </c>
      <c r="I34" s="1">
        <v>325</v>
      </c>
      <c r="J34" s="1"/>
      <c r="K34" s="1">
        <v>20244</v>
      </c>
      <c r="L34" s="1">
        <v>20658</v>
      </c>
      <c r="M34" s="1"/>
      <c r="N34" s="1">
        <f t="shared" si="9"/>
        <v>993412</v>
      </c>
      <c r="O34" s="1">
        <v>740435</v>
      </c>
      <c r="P34" s="1">
        <v>245072</v>
      </c>
      <c r="Q34" s="1">
        <v>7905</v>
      </c>
      <c r="R34" s="15">
        <f t="shared" si="10"/>
        <v>35347</v>
      </c>
    </row>
    <row r="35" spans="2:18" ht="16.5" customHeight="1">
      <c r="B35" s="2" t="s">
        <v>29</v>
      </c>
      <c r="C35" s="1">
        <f t="shared" si="6"/>
        <v>510390</v>
      </c>
      <c r="D35" s="1">
        <f t="shared" si="7"/>
        <v>420339</v>
      </c>
      <c r="E35" s="1">
        <v>404704</v>
      </c>
      <c r="F35" s="1"/>
      <c r="G35" s="1">
        <v>15635</v>
      </c>
      <c r="H35" s="1">
        <f t="shared" si="8"/>
        <v>90051</v>
      </c>
      <c r="I35" s="1">
        <v>1</v>
      </c>
      <c r="J35" s="1"/>
      <c r="K35" s="1">
        <v>85012</v>
      </c>
      <c r="L35" s="1">
        <v>5038</v>
      </c>
      <c r="M35" s="1">
        <v>0</v>
      </c>
      <c r="N35" s="1">
        <f t="shared" si="9"/>
        <v>494182</v>
      </c>
      <c r="O35" s="1">
        <v>451977</v>
      </c>
      <c r="P35" s="1">
        <v>42205</v>
      </c>
      <c r="Q35" s="1"/>
      <c r="R35" s="15">
        <f t="shared" si="10"/>
        <v>16208</v>
      </c>
    </row>
    <row r="36" spans="2:18" ht="16.5" customHeight="1">
      <c r="B36" s="2" t="s">
        <v>30</v>
      </c>
      <c r="C36" s="1">
        <f t="shared" si="6"/>
        <v>1141190</v>
      </c>
      <c r="D36" s="1">
        <f t="shared" si="7"/>
        <v>1063546</v>
      </c>
      <c r="E36" s="1">
        <v>1043461</v>
      </c>
      <c r="F36" s="1"/>
      <c r="G36" s="1">
        <v>20085</v>
      </c>
      <c r="H36" s="1">
        <f t="shared" si="8"/>
        <v>77644</v>
      </c>
      <c r="I36" s="1">
        <v>87</v>
      </c>
      <c r="J36" s="1"/>
      <c r="K36" s="1"/>
      <c r="L36" s="1">
        <v>77557</v>
      </c>
      <c r="M36" s="1"/>
      <c r="N36" s="1">
        <f t="shared" si="9"/>
        <v>1127620</v>
      </c>
      <c r="O36" s="1">
        <v>934689</v>
      </c>
      <c r="P36" s="1">
        <v>189046</v>
      </c>
      <c r="Q36" s="1">
        <v>3885</v>
      </c>
      <c r="R36" s="15">
        <f t="shared" si="10"/>
        <v>13570</v>
      </c>
    </row>
    <row r="37" spans="2:18" ht="16.5" customHeight="1">
      <c r="B37" s="2" t="s">
        <v>31</v>
      </c>
      <c r="C37" s="1">
        <f t="shared" si="6"/>
        <v>377332</v>
      </c>
      <c r="D37" s="1">
        <f t="shared" si="7"/>
        <v>376125</v>
      </c>
      <c r="E37" s="1">
        <v>359043</v>
      </c>
      <c r="F37" s="1"/>
      <c r="G37" s="1">
        <v>17082</v>
      </c>
      <c r="H37" s="1">
        <f t="shared" si="8"/>
        <v>1207</v>
      </c>
      <c r="I37" s="1">
        <v>207</v>
      </c>
      <c r="J37" s="1"/>
      <c r="K37" s="1">
        <v>1000</v>
      </c>
      <c r="L37" s="1"/>
      <c r="M37" s="1"/>
      <c r="N37" s="1">
        <f t="shared" si="9"/>
        <v>408532</v>
      </c>
      <c r="O37" s="1">
        <v>395832</v>
      </c>
      <c r="P37" s="1">
        <v>440</v>
      </c>
      <c r="Q37" s="1">
        <v>12260</v>
      </c>
      <c r="R37" s="15">
        <f t="shared" si="10"/>
        <v>-31200</v>
      </c>
    </row>
    <row r="38" spans="2:18" ht="16.5" customHeight="1">
      <c r="B38" s="2" t="s">
        <v>2</v>
      </c>
      <c r="C38" s="1">
        <f t="shared" si="6"/>
        <v>662526</v>
      </c>
      <c r="D38" s="1">
        <f t="shared" si="7"/>
        <v>648523</v>
      </c>
      <c r="E38" s="1">
        <v>626517</v>
      </c>
      <c r="F38" s="1"/>
      <c r="G38" s="1">
        <v>22006</v>
      </c>
      <c r="H38" s="1">
        <f t="shared" si="8"/>
        <v>14003</v>
      </c>
      <c r="I38" s="1">
        <v>4</v>
      </c>
      <c r="J38" s="1"/>
      <c r="K38" s="1"/>
      <c r="L38" s="1">
        <v>13999</v>
      </c>
      <c r="M38" s="1"/>
      <c r="N38" s="1">
        <f t="shared" si="9"/>
        <v>641199</v>
      </c>
      <c r="O38" s="1">
        <v>591029</v>
      </c>
      <c r="P38" s="1">
        <v>49936</v>
      </c>
      <c r="Q38" s="1">
        <v>234</v>
      </c>
      <c r="R38" s="15">
        <f t="shared" si="10"/>
        <v>21327</v>
      </c>
    </row>
    <row r="39" spans="2:18" ht="16.5" customHeight="1">
      <c r="B39" s="2" t="s">
        <v>32</v>
      </c>
      <c r="C39" s="1">
        <f t="shared" si="6"/>
        <v>498319</v>
      </c>
      <c r="D39" s="1">
        <f t="shared" si="7"/>
        <v>498077</v>
      </c>
      <c r="E39" s="1">
        <v>454012</v>
      </c>
      <c r="F39" s="1"/>
      <c r="G39" s="1">
        <v>44065</v>
      </c>
      <c r="H39" s="1">
        <f t="shared" si="8"/>
        <v>242</v>
      </c>
      <c r="I39" s="1">
        <v>7</v>
      </c>
      <c r="J39" s="1"/>
      <c r="K39" s="1"/>
      <c r="L39" s="1">
        <v>235</v>
      </c>
      <c r="M39" s="1"/>
      <c r="N39" s="1">
        <f t="shared" si="9"/>
        <v>446744</v>
      </c>
      <c r="O39" s="1">
        <v>380063</v>
      </c>
      <c r="P39" s="1">
        <v>66681</v>
      </c>
      <c r="Q39" s="1"/>
      <c r="R39" s="15">
        <f t="shared" si="10"/>
        <v>51575</v>
      </c>
    </row>
    <row r="40" spans="2:18" ht="16.5" customHeight="1">
      <c r="B40" s="2" t="s">
        <v>3</v>
      </c>
      <c r="C40" s="1">
        <f t="shared" si="6"/>
        <v>930707</v>
      </c>
      <c r="D40" s="1">
        <f t="shared" si="7"/>
        <v>915164</v>
      </c>
      <c r="E40" s="1">
        <v>809180</v>
      </c>
      <c r="F40" s="1">
        <v>54382</v>
      </c>
      <c r="G40" s="1">
        <v>51602</v>
      </c>
      <c r="H40" s="1">
        <f t="shared" si="8"/>
        <v>15543</v>
      </c>
      <c r="I40" s="1">
        <v>998</v>
      </c>
      <c r="J40" s="1"/>
      <c r="K40" s="1">
        <v>12579</v>
      </c>
      <c r="L40" s="1">
        <v>1966</v>
      </c>
      <c r="M40" s="1"/>
      <c r="N40" s="1">
        <f t="shared" si="9"/>
        <v>936174</v>
      </c>
      <c r="O40" s="1">
        <v>717483</v>
      </c>
      <c r="P40" s="1">
        <v>213827</v>
      </c>
      <c r="Q40" s="1">
        <v>4864</v>
      </c>
      <c r="R40" s="15">
        <f t="shared" si="10"/>
        <v>-5467</v>
      </c>
    </row>
    <row r="41" spans="2:18" ht="16.5" customHeight="1">
      <c r="B41" s="2" t="s">
        <v>33</v>
      </c>
      <c r="C41" s="1">
        <f t="shared" si="6"/>
        <v>0</v>
      </c>
      <c r="D41" s="1">
        <f t="shared" si="7"/>
        <v>0</v>
      </c>
      <c r="E41" s="1"/>
      <c r="F41" s="1"/>
      <c r="G41" s="1"/>
      <c r="H41" s="1">
        <f t="shared" si="8"/>
        <v>0</v>
      </c>
      <c r="I41" s="1"/>
      <c r="J41" s="1"/>
      <c r="K41" s="1"/>
      <c r="L41" s="1"/>
      <c r="M41" s="1"/>
      <c r="N41" s="1">
        <f t="shared" si="9"/>
        <v>0</v>
      </c>
      <c r="O41" s="1"/>
      <c r="P41" s="1"/>
      <c r="Q41" s="1"/>
      <c r="R41" s="15">
        <f t="shared" si="10"/>
        <v>0</v>
      </c>
    </row>
    <row r="42" spans="2:18" ht="16.5" customHeight="1">
      <c r="B42" s="2" t="s">
        <v>34</v>
      </c>
      <c r="C42" s="1">
        <f t="shared" si="6"/>
        <v>235407</v>
      </c>
      <c r="D42" s="1">
        <f t="shared" si="7"/>
        <v>233817</v>
      </c>
      <c r="E42" s="1">
        <v>230347</v>
      </c>
      <c r="F42" s="1"/>
      <c r="G42" s="1">
        <v>3470</v>
      </c>
      <c r="H42" s="1">
        <f t="shared" si="8"/>
        <v>1590</v>
      </c>
      <c r="I42" s="1">
        <v>1</v>
      </c>
      <c r="J42" s="1"/>
      <c r="K42" s="1">
        <v>1580</v>
      </c>
      <c r="L42" s="1">
        <v>9</v>
      </c>
      <c r="M42" s="1"/>
      <c r="N42" s="1">
        <f t="shared" si="9"/>
        <v>226724</v>
      </c>
      <c r="O42" s="1">
        <v>169710</v>
      </c>
      <c r="P42" s="1">
        <v>56996</v>
      </c>
      <c r="Q42" s="1">
        <v>18</v>
      </c>
      <c r="R42" s="15">
        <f t="shared" si="10"/>
        <v>8683</v>
      </c>
    </row>
    <row r="43" spans="2:18" ht="16.5" customHeight="1">
      <c r="B43" s="2" t="s">
        <v>35</v>
      </c>
      <c r="C43" s="1">
        <f t="shared" si="6"/>
        <v>147290</v>
      </c>
      <c r="D43" s="1">
        <f t="shared" si="7"/>
        <v>94784</v>
      </c>
      <c r="E43" s="1">
        <v>93649</v>
      </c>
      <c r="F43" s="1"/>
      <c r="G43" s="1">
        <v>1135</v>
      </c>
      <c r="H43" s="1">
        <f t="shared" si="8"/>
        <v>52506</v>
      </c>
      <c r="I43" s="1">
        <v>6</v>
      </c>
      <c r="J43" s="1"/>
      <c r="K43" s="1">
        <v>52500</v>
      </c>
      <c r="L43" s="1"/>
      <c r="M43" s="1"/>
      <c r="N43" s="1">
        <f t="shared" si="9"/>
        <v>138734</v>
      </c>
      <c r="O43" s="1">
        <v>120155</v>
      </c>
      <c r="P43" s="1">
        <v>18579</v>
      </c>
      <c r="Q43" s="1"/>
      <c r="R43" s="15">
        <f t="shared" si="10"/>
        <v>8556</v>
      </c>
    </row>
    <row r="44" spans="2:18" ht="16.5" customHeight="1"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5"/>
    </row>
    <row r="45" spans="2:18" ht="16.5" customHeight="1" thickBot="1">
      <c r="B45" s="6">
        <f>COUNTA(B33:B44)</f>
        <v>11</v>
      </c>
      <c r="C45" s="7">
        <f aca="true" t="shared" si="11" ref="C45:R45">SUM(C33:C44)</f>
        <v>24757295</v>
      </c>
      <c r="D45" s="7">
        <f t="shared" si="11"/>
        <v>24081638</v>
      </c>
      <c r="E45" s="7">
        <f t="shared" si="11"/>
        <v>21613470</v>
      </c>
      <c r="F45" s="7">
        <f t="shared" si="11"/>
        <v>353758</v>
      </c>
      <c r="G45" s="7">
        <f t="shared" si="11"/>
        <v>2114410</v>
      </c>
      <c r="H45" s="7">
        <f t="shared" si="11"/>
        <v>674533</v>
      </c>
      <c r="I45" s="7">
        <f t="shared" si="11"/>
        <v>3915</v>
      </c>
      <c r="J45" s="7">
        <f t="shared" si="11"/>
        <v>109430</v>
      </c>
      <c r="K45" s="7">
        <f t="shared" si="11"/>
        <v>292572</v>
      </c>
      <c r="L45" s="7">
        <f t="shared" si="11"/>
        <v>268616</v>
      </c>
      <c r="M45" s="7">
        <f t="shared" si="11"/>
        <v>1124</v>
      </c>
      <c r="N45" s="7">
        <f t="shared" si="11"/>
        <v>23565810</v>
      </c>
      <c r="O45" s="7">
        <f t="shared" si="11"/>
        <v>19932683</v>
      </c>
      <c r="P45" s="7">
        <f t="shared" si="11"/>
        <v>3565818</v>
      </c>
      <c r="Q45" s="7">
        <f t="shared" si="11"/>
        <v>67309</v>
      </c>
      <c r="R45" s="16">
        <f t="shared" si="11"/>
        <v>1191485</v>
      </c>
    </row>
    <row r="46" spans="2:18" ht="30" customHeight="1">
      <c r="B46" s="1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2:18" ht="16.5" customHeight="1" thickBot="1">
      <c r="B47" s="17" t="s">
        <v>36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3" t="s">
        <v>73</v>
      </c>
    </row>
    <row r="48" spans="2:18" ht="16.5" customHeight="1">
      <c r="B48" s="28" t="s">
        <v>69</v>
      </c>
      <c r="C48" s="23" t="s">
        <v>74</v>
      </c>
      <c r="D48" s="23" t="s">
        <v>75</v>
      </c>
      <c r="E48" s="27" t="s">
        <v>76</v>
      </c>
      <c r="F48" s="27"/>
      <c r="G48" s="27"/>
      <c r="H48" s="23" t="s">
        <v>77</v>
      </c>
      <c r="I48" s="27" t="s">
        <v>78</v>
      </c>
      <c r="J48" s="27"/>
      <c r="K48" s="27"/>
      <c r="L48" s="27"/>
      <c r="M48" s="23" t="s">
        <v>79</v>
      </c>
      <c r="N48" s="23" t="s">
        <v>80</v>
      </c>
      <c r="O48" s="23" t="s">
        <v>81</v>
      </c>
      <c r="P48" s="23" t="s">
        <v>82</v>
      </c>
      <c r="Q48" s="23" t="s">
        <v>83</v>
      </c>
      <c r="R48" s="25" t="s">
        <v>84</v>
      </c>
    </row>
    <row r="49" spans="2:18" ht="27">
      <c r="B49" s="29"/>
      <c r="C49" s="24"/>
      <c r="D49" s="24"/>
      <c r="E49" s="13" t="s">
        <v>85</v>
      </c>
      <c r="F49" s="11" t="s">
        <v>86</v>
      </c>
      <c r="G49" s="11" t="s">
        <v>87</v>
      </c>
      <c r="H49" s="24"/>
      <c r="I49" s="11" t="s">
        <v>88</v>
      </c>
      <c r="J49" s="11" t="s">
        <v>89</v>
      </c>
      <c r="K49" s="11" t="s">
        <v>90</v>
      </c>
      <c r="L49" s="11" t="s">
        <v>91</v>
      </c>
      <c r="M49" s="24"/>
      <c r="N49" s="24"/>
      <c r="O49" s="24"/>
      <c r="P49" s="30"/>
      <c r="Q49" s="24"/>
      <c r="R49" s="26"/>
    </row>
    <row r="50" spans="2:18" ht="16.5" customHeight="1">
      <c r="B50" s="2" t="s">
        <v>37</v>
      </c>
      <c r="C50" s="1">
        <f aca="true" t="shared" si="12" ref="C50:C62">D50+H50+M50</f>
        <v>2487719</v>
      </c>
      <c r="D50" s="1">
        <f aca="true" t="shared" si="13" ref="D50:D62">SUM(E50:G50)</f>
        <v>2442433</v>
      </c>
      <c r="E50" s="1">
        <v>2360085</v>
      </c>
      <c r="F50" s="1">
        <v>2911</v>
      </c>
      <c r="G50" s="1">
        <v>79437</v>
      </c>
      <c r="H50" s="1">
        <f aca="true" t="shared" si="14" ref="H50:H62">SUM(I50:L50)</f>
        <v>44663</v>
      </c>
      <c r="I50" s="1">
        <v>72</v>
      </c>
      <c r="J50" s="1"/>
      <c r="K50" s="1">
        <v>39138</v>
      </c>
      <c r="L50" s="1">
        <v>5453</v>
      </c>
      <c r="M50" s="1">
        <v>623</v>
      </c>
      <c r="N50" s="1">
        <f aca="true" t="shared" si="15" ref="N50:N62">O50+P50+Q50</f>
        <v>2496856</v>
      </c>
      <c r="O50" s="1">
        <v>2183916</v>
      </c>
      <c r="P50" s="1">
        <v>305179</v>
      </c>
      <c r="Q50" s="1">
        <v>7761</v>
      </c>
      <c r="R50" s="15">
        <f aca="true" t="shared" si="16" ref="R50:R62">C50-N50</f>
        <v>-9137</v>
      </c>
    </row>
    <row r="51" spans="2:18" ht="16.5" customHeight="1">
      <c r="B51" s="2" t="s">
        <v>4</v>
      </c>
      <c r="C51" s="1">
        <f t="shared" si="12"/>
        <v>5120076</v>
      </c>
      <c r="D51" s="1">
        <f t="shared" si="13"/>
        <v>5108661</v>
      </c>
      <c r="E51" s="1">
        <v>5023941</v>
      </c>
      <c r="F51" s="1">
        <v>58</v>
      </c>
      <c r="G51" s="1">
        <v>84662</v>
      </c>
      <c r="H51" s="1">
        <f t="shared" si="14"/>
        <v>9579</v>
      </c>
      <c r="I51" s="1">
        <v>2911</v>
      </c>
      <c r="J51" s="1"/>
      <c r="K51" s="1"/>
      <c r="L51" s="1">
        <v>6668</v>
      </c>
      <c r="M51" s="1">
        <v>1836</v>
      </c>
      <c r="N51" s="1">
        <f t="shared" si="15"/>
        <v>4754792</v>
      </c>
      <c r="O51" s="1">
        <v>4067205</v>
      </c>
      <c r="P51" s="1">
        <v>651530</v>
      </c>
      <c r="Q51" s="1">
        <v>36057</v>
      </c>
      <c r="R51" s="15">
        <f t="shared" si="16"/>
        <v>365284</v>
      </c>
    </row>
    <row r="52" spans="2:18" ht="16.5" customHeight="1">
      <c r="B52" s="2" t="s">
        <v>38</v>
      </c>
      <c r="C52" s="1">
        <f t="shared" si="12"/>
        <v>1375700</v>
      </c>
      <c r="D52" s="1">
        <f t="shared" si="13"/>
        <v>1245779</v>
      </c>
      <c r="E52" s="1">
        <v>1220540</v>
      </c>
      <c r="F52" s="1">
        <v>1566</v>
      </c>
      <c r="G52" s="1">
        <v>23673</v>
      </c>
      <c r="H52" s="1">
        <f t="shared" si="14"/>
        <v>129921</v>
      </c>
      <c r="I52" s="1">
        <v>43</v>
      </c>
      <c r="J52" s="1"/>
      <c r="K52" s="1">
        <v>76852</v>
      </c>
      <c r="L52" s="1">
        <v>53026</v>
      </c>
      <c r="M52" s="1"/>
      <c r="N52" s="1">
        <f t="shared" si="15"/>
        <v>1228096</v>
      </c>
      <c r="O52" s="1">
        <v>1059788</v>
      </c>
      <c r="P52" s="1">
        <v>168291</v>
      </c>
      <c r="Q52" s="1">
        <v>17</v>
      </c>
      <c r="R52" s="15">
        <f t="shared" si="16"/>
        <v>147604</v>
      </c>
    </row>
    <row r="53" spans="2:18" ht="16.5" customHeight="1">
      <c r="B53" s="2" t="s">
        <v>39</v>
      </c>
      <c r="C53" s="1">
        <f t="shared" si="12"/>
        <v>313395</v>
      </c>
      <c r="D53" s="1">
        <f t="shared" si="13"/>
        <v>302855</v>
      </c>
      <c r="E53" s="1">
        <v>296351</v>
      </c>
      <c r="F53" s="1"/>
      <c r="G53" s="1">
        <v>6504</v>
      </c>
      <c r="H53" s="1">
        <f t="shared" si="14"/>
        <v>10540</v>
      </c>
      <c r="I53" s="1">
        <v>42</v>
      </c>
      <c r="J53" s="1"/>
      <c r="K53" s="1">
        <v>10461</v>
      </c>
      <c r="L53" s="1">
        <v>37</v>
      </c>
      <c r="M53" s="1">
        <v>0</v>
      </c>
      <c r="N53" s="1">
        <f t="shared" si="15"/>
        <v>245160</v>
      </c>
      <c r="O53" s="1">
        <v>208712</v>
      </c>
      <c r="P53" s="1">
        <v>35677</v>
      </c>
      <c r="Q53" s="1">
        <v>771</v>
      </c>
      <c r="R53" s="15">
        <f t="shared" si="16"/>
        <v>68235</v>
      </c>
    </row>
    <row r="54" spans="2:18" ht="16.5" customHeight="1">
      <c r="B54" s="2" t="s">
        <v>5</v>
      </c>
      <c r="C54" s="1">
        <f t="shared" si="12"/>
        <v>380640</v>
      </c>
      <c r="D54" s="1">
        <f t="shared" si="13"/>
        <v>302810</v>
      </c>
      <c r="E54" s="1">
        <v>301149</v>
      </c>
      <c r="F54" s="1">
        <v>131</v>
      </c>
      <c r="G54" s="1">
        <v>1530</v>
      </c>
      <c r="H54" s="1">
        <f t="shared" si="14"/>
        <v>77830</v>
      </c>
      <c r="I54" s="1">
        <v>127</v>
      </c>
      <c r="J54" s="1"/>
      <c r="K54" s="1">
        <v>77095</v>
      </c>
      <c r="L54" s="1">
        <v>608</v>
      </c>
      <c r="M54" s="1"/>
      <c r="N54" s="1">
        <f t="shared" si="15"/>
        <v>379680</v>
      </c>
      <c r="O54" s="1">
        <v>302301</v>
      </c>
      <c r="P54" s="1">
        <v>77081</v>
      </c>
      <c r="Q54" s="1">
        <v>298</v>
      </c>
      <c r="R54" s="15">
        <f t="shared" si="16"/>
        <v>960</v>
      </c>
    </row>
    <row r="55" spans="2:18" ht="16.5" customHeight="1">
      <c r="B55" s="2" t="s">
        <v>6</v>
      </c>
      <c r="C55" s="1">
        <f t="shared" si="12"/>
        <v>603388</v>
      </c>
      <c r="D55" s="1">
        <f t="shared" si="13"/>
        <v>601088</v>
      </c>
      <c r="E55" s="1">
        <v>588674</v>
      </c>
      <c r="F55" s="1">
        <v>10649</v>
      </c>
      <c r="G55" s="1">
        <v>1765</v>
      </c>
      <c r="H55" s="1">
        <f t="shared" si="14"/>
        <v>2102</v>
      </c>
      <c r="I55" s="1">
        <v>5</v>
      </c>
      <c r="J55" s="1"/>
      <c r="K55" s="1"/>
      <c r="L55" s="1">
        <v>2097</v>
      </c>
      <c r="M55" s="1">
        <v>198</v>
      </c>
      <c r="N55" s="1">
        <f t="shared" si="15"/>
        <v>519710</v>
      </c>
      <c r="O55" s="1">
        <v>475259</v>
      </c>
      <c r="P55" s="1">
        <v>42140</v>
      </c>
      <c r="Q55" s="1">
        <v>2311</v>
      </c>
      <c r="R55" s="15">
        <f t="shared" si="16"/>
        <v>83678</v>
      </c>
    </row>
    <row r="56" spans="2:18" ht="16.5" customHeight="1">
      <c r="B56" s="2" t="s">
        <v>40</v>
      </c>
      <c r="C56" s="1">
        <f t="shared" si="12"/>
        <v>795888</v>
      </c>
      <c r="D56" s="1">
        <f t="shared" si="13"/>
        <v>792528</v>
      </c>
      <c r="E56" s="1">
        <v>791099</v>
      </c>
      <c r="F56" s="1"/>
      <c r="G56" s="1">
        <v>1429</v>
      </c>
      <c r="H56" s="1">
        <f t="shared" si="14"/>
        <v>3360</v>
      </c>
      <c r="I56" s="1">
        <v>83</v>
      </c>
      <c r="J56" s="1"/>
      <c r="K56" s="1"/>
      <c r="L56" s="1">
        <v>3277</v>
      </c>
      <c r="M56" s="1"/>
      <c r="N56" s="1">
        <f t="shared" si="15"/>
        <v>781024</v>
      </c>
      <c r="O56" s="1">
        <v>662559</v>
      </c>
      <c r="P56" s="1">
        <v>116842</v>
      </c>
      <c r="Q56" s="1">
        <v>1623</v>
      </c>
      <c r="R56" s="15">
        <f t="shared" si="16"/>
        <v>14864</v>
      </c>
    </row>
    <row r="57" spans="2:18" ht="27">
      <c r="B57" s="5" t="s">
        <v>70</v>
      </c>
      <c r="C57" s="1">
        <f t="shared" si="12"/>
        <v>1053623</v>
      </c>
      <c r="D57" s="1">
        <f t="shared" si="13"/>
        <v>1036052</v>
      </c>
      <c r="E57" s="1">
        <v>936487</v>
      </c>
      <c r="F57" s="1">
        <v>29763</v>
      </c>
      <c r="G57" s="1">
        <v>69802</v>
      </c>
      <c r="H57" s="1">
        <f t="shared" si="14"/>
        <v>17211</v>
      </c>
      <c r="I57" s="1">
        <v>72</v>
      </c>
      <c r="J57" s="1"/>
      <c r="K57" s="1">
        <v>16632</v>
      </c>
      <c r="L57" s="1">
        <v>507</v>
      </c>
      <c r="M57" s="1">
        <v>360</v>
      </c>
      <c r="N57" s="1">
        <f t="shared" si="15"/>
        <v>1062958</v>
      </c>
      <c r="O57" s="1">
        <v>932413</v>
      </c>
      <c r="P57" s="1">
        <v>128717</v>
      </c>
      <c r="Q57" s="1">
        <v>1828</v>
      </c>
      <c r="R57" s="15">
        <f t="shared" si="16"/>
        <v>-9335</v>
      </c>
    </row>
    <row r="58" spans="2:18" ht="16.5" customHeight="1">
      <c r="B58" s="2" t="s">
        <v>41</v>
      </c>
      <c r="C58" s="1">
        <f t="shared" si="12"/>
        <v>99932</v>
      </c>
      <c r="D58" s="1">
        <f t="shared" si="13"/>
        <v>56345</v>
      </c>
      <c r="E58" s="1">
        <v>52064</v>
      </c>
      <c r="F58" s="1"/>
      <c r="G58" s="1">
        <v>4281</v>
      </c>
      <c r="H58" s="1">
        <f t="shared" si="14"/>
        <v>43587</v>
      </c>
      <c r="I58" s="1">
        <v>43587</v>
      </c>
      <c r="J58" s="1"/>
      <c r="K58" s="1"/>
      <c r="L58" s="1"/>
      <c r="M58" s="1"/>
      <c r="N58" s="1">
        <f t="shared" si="15"/>
        <v>80241</v>
      </c>
      <c r="O58" s="1">
        <v>45111</v>
      </c>
      <c r="P58" s="1">
        <v>35130</v>
      </c>
      <c r="Q58" s="1"/>
      <c r="R58" s="15">
        <f t="shared" si="16"/>
        <v>19691</v>
      </c>
    </row>
    <row r="59" spans="2:18" ht="16.5" customHeight="1">
      <c r="B59" s="2" t="s">
        <v>42</v>
      </c>
      <c r="C59" s="1">
        <f t="shared" si="12"/>
        <v>196381</v>
      </c>
      <c r="D59" s="1">
        <f t="shared" si="13"/>
        <v>196329</v>
      </c>
      <c r="E59" s="1">
        <v>187954</v>
      </c>
      <c r="F59" s="1">
        <v>7275</v>
      </c>
      <c r="G59" s="1">
        <v>1100</v>
      </c>
      <c r="H59" s="1">
        <f t="shared" si="14"/>
        <v>52</v>
      </c>
      <c r="I59" s="1">
        <v>49</v>
      </c>
      <c r="J59" s="1"/>
      <c r="K59" s="1"/>
      <c r="L59" s="1">
        <v>3</v>
      </c>
      <c r="M59" s="1"/>
      <c r="N59" s="1">
        <f t="shared" si="15"/>
        <v>151854</v>
      </c>
      <c r="O59" s="1">
        <v>145465</v>
      </c>
      <c r="P59" s="1">
        <v>6349</v>
      </c>
      <c r="Q59" s="1">
        <v>40</v>
      </c>
      <c r="R59" s="15">
        <f t="shared" si="16"/>
        <v>44527</v>
      </c>
    </row>
    <row r="60" spans="2:18" ht="16.5" customHeight="1">
      <c r="B60" s="2" t="s">
        <v>43</v>
      </c>
      <c r="C60" s="1">
        <f t="shared" si="12"/>
        <v>298852</v>
      </c>
      <c r="D60" s="1">
        <f t="shared" si="13"/>
        <v>249420</v>
      </c>
      <c r="E60" s="1">
        <v>248946</v>
      </c>
      <c r="F60" s="1"/>
      <c r="G60" s="1">
        <v>474</v>
      </c>
      <c r="H60" s="1">
        <f t="shared" si="14"/>
        <v>49432</v>
      </c>
      <c r="I60" s="1">
        <v>63</v>
      </c>
      <c r="J60" s="1"/>
      <c r="K60" s="1">
        <v>49145</v>
      </c>
      <c r="L60" s="1">
        <v>224</v>
      </c>
      <c r="M60" s="1"/>
      <c r="N60" s="1">
        <f t="shared" si="15"/>
        <v>296692</v>
      </c>
      <c r="O60" s="1">
        <v>258717</v>
      </c>
      <c r="P60" s="1">
        <v>37961</v>
      </c>
      <c r="Q60" s="1">
        <v>14</v>
      </c>
      <c r="R60" s="15">
        <f t="shared" si="16"/>
        <v>2160</v>
      </c>
    </row>
    <row r="61" spans="2:18" ht="16.5" customHeight="1">
      <c r="B61" s="2" t="s">
        <v>44</v>
      </c>
      <c r="C61" s="1">
        <f t="shared" si="12"/>
        <v>242086</v>
      </c>
      <c r="D61" s="1">
        <f t="shared" si="13"/>
        <v>242068</v>
      </c>
      <c r="E61" s="1">
        <v>239032</v>
      </c>
      <c r="F61" s="1">
        <v>227</v>
      </c>
      <c r="G61" s="1">
        <v>2809</v>
      </c>
      <c r="H61" s="1">
        <f t="shared" si="14"/>
        <v>12</v>
      </c>
      <c r="I61" s="1">
        <v>12</v>
      </c>
      <c r="J61" s="1"/>
      <c r="K61" s="1"/>
      <c r="L61" s="1"/>
      <c r="M61" s="1">
        <v>6</v>
      </c>
      <c r="N61" s="1">
        <f t="shared" si="15"/>
        <v>192244</v>
      </c>
      <c r="O61" s="1">
        <v>171136</v>
      </c>
      <c r="P61" s="1">
        <v>20485</v>
      </c>
      <c r="Q61" s="1">
        <v>623</v>
      </c>
      <c r="R61" s="15">
        <f t="shared" si="16"/>
        <v>49842</v>
      </c>
    </row>
    <row r="62" spans="2:18" ht="16.5" customHeight="1">
      <c r="B62" s="2" t="s">
        <v>45</v>
      </c>
      <c r="C62" s="1">
        <f t="shared" si="12"/>
        <v>218851</v>
      </c>
      <c r="D62" s="1">
        <f t="shared" si="13"/>
        <v>191016</v>
      </c>
      <c r="E62" s="1">
        <v>184059</v>
      </c>
      <c r="F62" s="1">
        <v>5035</v>
      </c>
      <c r="G62" s="1">
        <v>1922</v>
      </c>
      <c r="H62" s="1">
        <f t="shared" si="14"/>
        <v>27835</v>
      </c>
      <c r="I62" s="1">
        <v>33</v>
      </c>
      <c r="J62" s="1"/>
      <c r="K62" s="1">
        <v>27367</v>
      </c>
      <c r="L62" s="1">
        <v>435</v>
      </c>
      <c r="M62" s="1"/>
      <c r="N62" s="1">
        <f t="shared" si="15"/>
        <v>216565</v>
      </c>
      <c r="O62" s="1">
        <v>202474</v>
      </c>
      <c r="P62" s="1">
        <v>14091</v>
      </c>
      <c r="Q62" s="1"/>
      <c r="R62" s="15">
        <f t="shared" si="16"/>
        <v>2286</v>
      </c>
    </row>
    <row r="63" spans="2:18" ht="16.5" customHeight="1"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5"/>
    </row>
    <row r="64" spans="2:18" ht="16.5" customHeight="1" thickBot="1">
      <c r="B64" s="6">
        <f>COUNTA(B50:B63)</f>
        <v>13</v>
      </c>
      <c r="C64" s="7">
        <f aca="true" t="shared" si="17" ref="C64:R64">SUM(C50:C63)</f>
        <v>13186531</v>
      </c>
      <c r="D64" s="7">
        <f t="shared" si="17"/>
        <v>12767384</v>
      </c>
      <c r="E64" s="7">
        <f t="shared" si="17"/>
        <v>12430381</v>
      </c>
      <c r="F64" s="7">
        <f t="shared" si="17"/>
        <v>57615</v>
      </c>
      <c r="G64" s="7">
        <f t="shared" si="17"/>
        <v>279388</v>
      </c>
      <c r="H64" s="7">
        <f t="shared" si="17"/>
        <v>416124</v>
      </c>
      <c r="I64" s="7">
        <f t="shared" si="17"/>
        <v>47099</v>
      </c>
      <c r="J64" s="7">
        <f t="shared" si="17"/>
        <v>0</v>
      </c>
      <c r="K64" s="7">
        <f t="shared" si="17"/>
        <v>296690</v>
      </c>
      <c r="L64" s="7">
        <f t="shared" si="17"/>
        <v>72335</v>
      </c>
      <c r="M64" s="7">
        <f t="shared" si="17"/>
        <v>3023</v>
      </c>
      <c r="N64" s="7">
        <f t="shared" si="17"/>
        <v>12405872</v>
      </c>
      <c r="O64" s="7">
        <f t="shared" si="17"/>
        <v>10715056</v>
      </c>
      <c r="P64" s="7">
        <f t="shared" si="17"/>
        <v>1639473</v>
      </c>
      <c r="Q64" s="7">
        <f t="shared" si="17"/>
        <v>51343</v>
      </c>
      <c r="R64" s="16">
        <f t="shared" si="17"/>
        <v>780659</v>
      </c>
    </row>
    <row r="65" spans="2:18" ht="16.5" customHeight="1">
      <c r="B65" s="12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2:18" ht="16.5" customHeight="1">
      <c r="B66" s="12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2:18" ht="16.5" customHeight="1">
      <c r="B67" s="12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2:18" ht="22.5" customHeight="1" thickBot="1">
      <c r="B68" s="17" t="s">
        <v>46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3" t="s">
        <v>73</v>
      </c>
    </row>
    <row r="69" spans="2:18" ht="19.5" customHeight="1">
      <c r="B69" s="28" t="s">
        <v>69</v>
      </c>
      <c r="C69" s="23" t="s">
        <v>74</v>
      </c>
      <c r="D69" s="23" t="s">
        <v>75</v>
      </c>
      <c r="E69" s="27" t="s">
        <v>76</v>
      </c>
      <c r="F69" s="27"/>
      <c r="G69" s="27"/>
      <c r="H69" s="23" t="s">
        <v>77</v>
      </c>
      <c r="I69" s="27" t="s">
        <v>78</v>
      </c>
      <c r="J69" s="27"/>
      <c r="K69" s="27"/>
      <c r="L69" s="27"/>
      <c r="M69" s="23" t="s">
        <v>79</v>
      </c>
      <c r="N69" s="23" t="s">
        <v>80</v>
      </c>
      <c r="O69" s="23" t="s">
        <v>81</v>
      </c>
      <c r="P69" s="23" t="s">
        <v>82</v>
      </c>
      <c r="Q69" s="23" t="s">
        <v>83</v>
      </c>
      <c r="R69" s="25" t="s">
        <v>84</v>
      </c>
    </row>
    <row r="70" spans="2:18" ht="27">
      <c r="B70" s="29"/>
      <c r="C70" s="24"/>
      <c r="D70" s="24"/>
      <c r="E70" s="13" t="s">
        <v>85</v>
      </c>
      <c r="F70" s="11" t="s">
        <v>86</v>
      </c>
      <c r="G70" s="11" t="s">
        <v>87</v>
      </c>
      <c r="H70" s="24"/>
      <c r="I70" s="11" t="s">
        <v>88</v>
      </c>
      <c r="J70" s="11" t="s">
        <v>89</v>
      </c>
      <c r="K70" s="11" t="s">
        <v>90</v>
      </c>
      <c r="L70" s="11" t="s">
        <v>91</v>
      </c>
      <c r="M70" s="24"/>
      <c r="N70" s="24"/>
      <c r="O70" s="24"/>
      <c r="P70" s="30"/>
      <c r="Q70" s="24"/>
      <c r="R70" s="26"/>
    </row>
    <row r="71" spans="2:18" ht="22.5" customHeight="1">
      <c r="B71" s="2" t="s">
        <v>47</v>
      </c>
      <c r="C71" s="4">
        <f aca="true" t="shared" si="18" ref="C71:C93">D71+H71+M71</f>
        <v>1408258</v>
      </c>
      <c r="D71" s="4">
        <f aca="true" t="shared" si="19" ref="D71:D93">SUM(E71:G71)</f>
        <v>1391818</v>
      </c>
      <c r="E71" s="4">
        <v>1280949</v>
      </c>
      <c r="F71" s="4">
        <v>55162</v>
      </c>
      <c r="G71" s="4">
        <v>55707</v>
      </c>
      <c r="H71" s="4">
        <f aca="true" t="shared" si="20" ref="H71:H93">SUM(I71:L71)</f>
        <v>16440</v>
      </c>
      <c r="I71" s="4">
        <v>87</v>
      </c>
      <c r="J71" s="4"/>
      <c r="K71" s="4">
        <v>15640</v>
      </c>
      <c r="L71" s="4">
        <v>713</v>
      </c>
      <c r="M71" s="4">
        <v>0</v>
      </c>
      <c r="N71" s="4">
        <f aca="true" t="shared" si="21" ref="N71:N93">O71+P71+Q71</f>
        <v>1288271</v>
      </c>
      <c r="O71" s="4">
        <v>1075316</v>
      </c>
      <c r="P71" s="4">
        <v>206301</v>
      </c>
      <c r="Q71" s="4">
        <v>6654</v>
      </c>
      <c r="R71" s="18">
        <f aca="true" t="shared" si="22" ref="R71:R93">C71-N71</f>
        <v>119987</v>
      </c>
    </row>
    <row r="72" spans="2:18" ht="22.5" customHeight="1">
      <c r="B72" s="2" t="s">
        <v>7</v>
      </c>
      <c r="C72" s="4">
        <f t="shared" si="18"/>
        <v>1275569</v>
      </c>
      <c r="D72" s="4">
        <f t="shared" si="19"/>
        <v>1264039</v>
      </c>
      <c r="E72" s="4">
        <v>1197424</v>
      </c>
      <c r="F72" s="4">
        <v>9028</v>
      </c>
      <c r="G72" s="4">
        <v>57587</v>
      </c>
      <c r="H72" s="4">
        <f t="shared" si="20"/>
        <v>10572</v>
      </c>
      <c r="I72" s="4">
        <v>196</v>
      </c>
      <c r="J72" s="4"/>
      <c r="K72" s="4">
        <v>1476</v>
      </c>
      <c r="L72" s="4">
        <v>8900</v>
      </c>
      <c r="M72" s="4">
        <v>958</v>
      </c>
      <c r="N72" s="4">
        <f t="shared" si="21"/>
        <v>1288394</v>
      </c>
      <c r="O72" s="4">
        <v>1109577</v>
      </c>
      <c r="P72" s="4">
        <v>178512</v>
      </c>
      <c r="Q72" s="4">
        <v>305</v>
      </c>
      <c r="R72" s="18">
        <f t="shared" si="22"/>
        <v>-12825</v>
      </c>
    </row>
    <row r="73" spans="2:18" ht="22.5" customHeight="1">
      <c r="B73" s="2" t="s">
        <v>48</v>
      </c>
      <c r="C73" s="4">
        <f t="shared" si="18"/>
        <v>1114454</v>
      </c>
      <c r="D73" s="4">
        <f t="shared" si="19"/>
        <v>1103678</v>
      </c>
      <c r="E73" s="4">
        <v>1083973</v>
      </c>
      <c r="F73" s="4">
        <v>15829</v>
      </c>
      <c r="G73" s="4">
        <v>3876</v>
      </c>
      <c r="H73" s="4">
        <f t="shared" si="20"/>
        <v>10776</v>
      </c>
      <c r="I73" s="4">
        <v>313</v>
      </c>
      <c r="J73" s="4"/>
      <c r="K73" s="4">
        <v>5881</v>
      </c>
      <c r="L73" s="4">
        <v>4582</v>
      </c>
      <c r="M73" s="4"/>
      <c r="N73" s="4">
        <f t="shared" si="21"/>
        <v>1088252</v>
      </c>
      <c r="O73" s="4">
        <v>947341</v>
      </c>
      <c r="P73" s="4">
        <v>140911</v>
      </c>
      <c r="Q73" s="4"/>
      <c r="R73" s="18">
        <f t="shared" si="22"/>
        <v>26202</v>
      </c>
    </row>
    <row r="74" spans="2:18" ht="22.5" customHeight="1">
      <c r="B74" s="2" t="s">
        <v>49</v>
      </c>
      <c r="C74" s="4">
        <f t="shared" si="18"/>
        <v>188128</v>
      </c>
      <c r="D74" s="4">
        <f t="shared" si="19"/>
        <v>179354</v>
      </c>
      <c r="E74" s="4">
        <v>174772</v>
      </c>
      <c r="F74" s="4"/>
      <c r="G74" s="4">
        <v>4582</v>
      </c>
      <c r="H74" s="4">
        <f t="shared" si="20"/>
        <v>8774</v>
      </c>
      <c r="I74" s="4">
        <v>3</v>
      </c>
      <c r="J74" s="4"/>
      <c r="K74" s="4">
        <v>5075</v>
      </c>
      <c r="L74" s="4">
        <v>3696</v>
      </c>
      <c r="M74" s="4"/>
      <c r="N74" s="4">
        <f t="shared" si="21"/>
        <v>170582</v>
      </c>
      <c r="O74" s="4">
        <v>156810</v>
      </c>
      <c r="P74" s="4">
        <v>13772</v>
      </c>
      <c r="Q74" s="4"/>
      <c r="R74" s="18">
        <f t="shared" si="22"/>
        <v>17546</v>
      </c>
    </row>
    <row r="75" spans="2:18" ht="22.5" customHeight="1">
      <c r="B75" s="2" t="s">
        <v>50</v>
      </c>
      <c r="C75" s="4">
        <f t="shared" si="18"/>
        <v>200854</v>
      </c>
      <c r="D75" s="4">
        <f t="shared" si="19"/>
        <v>198073</v>
      </c>
      <c r="E75" s="4">
        <v>197614</v>
      </c>
      <c r="F75" s="4"/>
      <c r="G75" s="4">
        <v>459</v>
      </c>
      <c r="H75" s="4">
        <f t="shared" si="20"/>
        <v>2781</v>
      </c>
      <c r="I75" s="4">
        <v>10</v>
      </c>
      <c r="J75" s="4"/>
      <c r="K75" s="4">
        <v>356</v>
      </c>
      <c r="L75" s="4">
        <v>2415</v>
      </c>
      <c r="M75" s="4"/>
      <c r="N75" s="4">
        <f t="shared" si="21"/>
        <v>201425</v>
      </c>
      <c r="O75" s="4">
        <v>169976</v>
      </c>
      <c r="P75" s="4">
        <v>31449</v>
      </c>
      <c r="Q75" s="4"/>
      <c r="R75" s="18">
        <f t="shared" si="22"/>
        <v>-571</v>
      </c>
    </row>
    <row r="76" spans="2:18" ht="22.5" customHeight="1">
      <c r="B76" s="2" t="s">
        <v>8</v>
      </c>
      <c r="C76" s="4">
        <f t="shared" si="18"/>
        <v>380168</v>
      </c>
      <c r="D76" s="4">
        <f t="shared" si="19"/>
        <v>353117</v>
      </c>
      <c r="E76" s="4">
        <v>287382</v>
      </c>
      <c r="F76" s="4">
        <v>61675</v>
      </c>
      <c r="G76" s="4">
        <v>4060</v>
      </c>
      <c r="H76" s="4">
        <f t="shared" si="20"/>
        <v>27051</v>
      </c>
      <c r="I76" s="4">
        <v>213</v>
      </c>
      <c r="J76" s="4"/>
      <c r="K76" s="4">
        <v>25793</v>
      </c>
      <c r="L76" s="4">
        <v>1045</v>
      </c>
      <c r="M76" s="4"/>
      <c r="N76" s="4">
        <f t="shared" si="21"/>
        <v>361535</v>
      </c>
      <c r="O76" s="4">
        <v>325837</v>
      </c>
      <c r="P76" s="4">
        <v>35698</v>
      </c>
      <c r="Q76" s="4"/>
      <c r="R76" s="18">
        <f t="shared" si="22"/>
        <v>18633</v>
      </c>
    </row>
    <row r="77" spans="2:18" ht="22.5" customHeight="1">
      <c r="B77" s="2" t="s">
        <v>51</v>
      </c>
      <c r="C77" s="4">
        <f t="shared" si="18"/>
        <v>459237</v>
      </c>
      <c r="D77" s="4">
        <f t="shared" si="19"/>
        <v>446123</v>
      </c>
      <c r="E77" s="4">
        <v>417306</v>
      </c>
      <c r="F77" s="4">
        <v>15230</v>
      </c>
      <c r="G77" s="4">
        <v>13587</v>
      </c>
      <c r="H77" s="4">
        <f t="shared" si="20"/>
        <v>13114</v>
      </c>
      <c r="I77" s="4">
        <v>77</v>
      </c>
      <c r="J77" s="4"/>
      <c r="K77" s="4">
        <v>3203</v>
      </c>
      <c r="L77" s="4">
        <v>9834</v>
      </c>
      <c r="M77" s="4"/>
      <c r="N77" s="4">
        <f t="shared" si="21"/>
        <v>478938</v>
      </c>
      <c r="O77" s="4">
        <v>382997</v>
      </c>
      <c r="P77" s="4">
        <v>95242</v>
      </c>
      <c r="Q77" s="4">
        <v>699</v>
      </c>
      <c r="R77" s="18">
        <f t="shared" si="22"/>
        <v>-19701</v>
      </c>
    </row>
    <row r="78" spans="2:18" ht="22.5" customHeight="1">
      <c r="B78" s="2" t="s">
        <v>52</v>
      </c>
      <c r="C78" s="4">
        <f t="shared" si="18"/>
        <v>235898</v>
      </c>
      <c r="D78" s="4">
        <f t="shared" si="19"/>
        <v>233936</v>
      </c>
      <c r="E78" s="4">
        <v>228347</v>
      </c>
      <c r="F78" s="4">
        <v>2</v>
      </c>
      <c r="G78" s="4">
        <v>5587</v>
      </c>
      <c r="H78" s="4">
        <f t="shared" si="20"/>
        <v>1962</v>
      </c>
      <c r="I78" s="4">
        <v>3</v>
      </c>
      <c r="J78" s="4"/>
      <c r="K78" s="4">
        <v>1285</v>
      </c>
      <c r="L78" s="4">
        <v>674</v>
      </c>
      <c r="M78" s="4">
        <v>0</v>
      </c>
      <c r="N78" s="4">
        <f t="shared" si="21"/>
        <v>191429</v>
      </c>
      <c r="O78" s="4">
        <v>168299</v>
      </c>
      <c r="P78" s="4">
        <v>23130</v>
      </c>
      <c r="Q78" s="4"/>
      <c r="R78" s="18">
        <f t="shared" si="22"/>
        <v>44469</v>
      </c>
    </row>
    <row r="79" spans="2:18" ht="22.5" customHeight="1">
      <c r="B79" s="2" t="s">
        <v>53</v>
      </c>
      <c r="C79" s="4">
        <f t="shared" si="18"/>
        <v>338732</v>
      </c>
      <c r="D79" s="4">
        <f t="shared" si="19"/>
        <v>255370</v>
      </c>
      <c r="E79" s="4">
        <v>252764</v>
      </c>
      <c r="F79" s="4"/>
      <c r="G79" s="4">
        <v>2606</v>
      </c>
      <c r="H79" s="4">
        <f t="shared" si="20"/>
        <v>83362</v>
      </c>
      <c r="I79" s="4">
        <v>201</v>
      </c>
      <c r="J79" s="4"/>
      <c r="K79" s="4">
        <v>83077</v>
      </c>
      <c r="L79" s="4">
        <v>84</v>
      </c>
      <c r="M79" s="4"/>
      <c r="N79" s="4">
        <f t="shared" si="21"/>
        <v>345190</v>
      </c>
      <c r="O79" s="4">
        <v>262460</v>
      </c>
      <c r="P79" s="4">
        <v>81205</v>
      </c>
      <c r="Q79" s="4">
        <v>1525</v>
      </c>
      <c r="R79" s="18">
        <f t="shared" si="22"/>
        <v>-6458</v>
      </c>
    </row>
    <row r="80" spans="2:18" ht="22.5" customHeight="1">
      <c r="B80" s="2" t="s">
        <v>9</v>
      </c>
      <c r="C80" s="4">
        <f t="shared" si="18"/>
        <v>93034</v>
      </c>
      <c r="D80" s="4">
        <f t="shared" si="19"/>
        <v>89102</v>
      </c>
      <c r="E80" s="4">
        <v>87732</v>
      </c>
      <c r="F80" s="4"/>
      <c r="G80" s="4">
        <v>1370</v>
      </c>
      <c r="H80" s="4">
        <f t="shared" si="20"/>
        <v>3932</v>
      </c>
      <c r="I80" s="4">
        <v>11</v>
      </c>
      <c r="J80" s="4"/>
      <c r="K80" s="4">
        <v>2983</v>
      </c>
      <c r="L80" s="4">
        <v>938</v>
      </c>
      <c r="M80" s="4"/>
      <c r="N80" s="4">
        <f t="shared" si="21"/>
        <v>91865</v>
      </c>
      <c r="O80" s="4">
        <v>77788</v>
      </c>
      <c r="P80" s="4">
        <v>14077</v>
      </c>
      <c r="Q80" s="4"/>
      <c r="R80" s="18">
        <f t="shared" si="22"/>
        <v>1169</v>
      </c>
    </row>
    <row r="81" spans="2:18" ht="22.5" customHeight="1">
      <c r="B81" s="2" t="s">
        <v>10</v>
      </c>
      <c r="C81" s="4">
        <f t="shared" si="18"/>
        <v>87424</v>
      </c>
      <c r="D81" s="4">
        <f t="shared" si="19"/>
        <v>82269</v>
      </c>
      <c r="E81" s="4">
        <v>80776</v>
      </c>
      <c r="F81" s="4"/>
      <c r="G81" s="4">
        <v>1493</v>
      </c>
      <c r="H81" s="4">
        <f t="shared" si="20"/>
        <v>5155</v>
      </c>
      <c r="I81" s="4">
        <v>5</v>
      </c>
      <c r="J81" s="4"/>
      <c r="K81" s="4">
        <v>5150</v>
      </c>
      <c r="L81" s="4"/>
      <c r="M81" s="4"/>
      <c r="N81" s="4">
        <f t="shared" si="21"/>
        <v>87369</v>
      </c>
      <c r="O81" s="4">
        <v>82219</v>
      </c>
      <c r="P81" s="4">
        <v>5150</v>
      </c>
      <c r="Q81" s="4"/>
      <c r="R81" s="18">
        <f t="shared" si="22"/>
        <v>55</v>
      </c>
    </row>
    <row r="82" spans="2:18" ht="22.5" customHeight="1">
      <c r="B82" s="2" t="s">
        <v>11</v>
      </c>
      <c r="C82" s="4">
        <f t="shared" si="18"/>
        <v>134684</v>
      </c>
      <c r="D82" s="4">
        <f t="shared" si="19"/>
        <v>122530</v>
      </c>
      <c r="E82" s="4">
        <v>120253</v>
      </c>
      <c r="F82" s="4"/>
      <c r="G82" s="4">
        <v>2277</v>
      </c>
      <c r="H82" s="4">
        <f t="shared" si="20"/>
        <v>12154</v>
      </c>
      <c r="I82" s="4">
        <v>2</v>
      </c>
      <c r="J82" s="4">
        <v>0</v>
      </c>
      <c r="K82" s="4">
        <v>11897</v>
      </c>
      <c r="L82" s="4">
        <v>255</v>
      </c>
      <c r="M82" s="4"/>
      <c r="N82" s="4">
        <f t="shared" si="21"/>
        <v>143305</v>
      </c>
      <c r="O82" s="4">
        <v>129553</v>
      </c>
      <c r="P82" s="4">
        <v>13666</v>
      </c>
      <c r="Q82" s="4">
        <v>86</v>
      </c>
      <c r="R82" s="18">
        <f t="shared" si="22"/>
        <v>-8621</v>
      </c>
    </row>
    <row r="83" spans="2:18" ht="22.5" customHeight="1">
      <c r="B83" s="2" t="s">
        <v>54</v>
      </c>
      <c r="C83" s="4">
        <f t="shared" si="18"/>
        <v>451792</v>
      </c>
      <c r="D83" s="4">
        <f t="shared" si="19"/>
        <v>451153</v>
      </c>
      <c r="E83" s="4">
        <v>440541</v>
      </c>
      <c r="F83" s="4"/>
      <c r="G83" s="4">
        <v>10612</v>
      </c>
      <c r="H83" s="4">
        <f t="shared" si="20"/>
        <v>639</v>
      </c>
      <c r="I83" s="4">
        <v>5</v>
      </c>
      <c r="J83" s="4"/>
      <c r="K83" s="4">
        <v>417</v>
      </c>
      <c r="L83" s="4">
        <v>217</v>
      </c>
      <c r="M83" s="4"/>
      <c r="N83" s="4">
        <f t="shared" si="21"/>
        <v>391772</v>
      </c>
      <c r="O83" s="4">
        <v>324711</v>
      </c>
      <c r="P83" s="4">
        <v>67061</v>
      </c>
      <c r="Q83" s="4"/>
      <c r="R83" s="18">
        <f t="shared" si="22"/>
        <v>60020</v>
      </c>
    </row>
    <row r="84" spans="2:18" ht="22.5" customHeight="1">
      <c r="B84" s="2" t="s">
        <v>55</v>
      </c>
      <c r="C84" s="4">
        <f t="shared" si="18"/>
        <v>218584</v>
      </c>
      <c r="D84" s="4">
        <f t="shared" si="19"/>
        <v>217918</v>
      </c>
      <c r="E84" s="4">
        <v>194472</v>
      </c>
      <c r="F84" s="4">
        <v>21148</v>
      </c>
      <c r="G84" s="4">
        <v>2298</v>
      </c>
      <c r="H84" s="4">
        <f t="shared" si="20"/>
        <v>666</v>
      </c>
      <c r="I84" s="4">
        <v>15</v>
      </c>
      <c r="J84" s="4"/>
      <c r="K84" s="4">
        <v>498</v>
      </c>
      <c r="L84" s="4">
        <v>153</v>
      </c>
      <c r="M84" s="4"/>
      <c r="N84" s="4">
        <f t="shared" si="21"/>
        <v>275938</v>
      </c>
      <c r="O84" s="4">
        <v>241269</v>
      </c>
      <c r="P84" s="4">
        <v>34669</v>
      </c>
      <c r="Q84" s="4">
        <v>0</v>
      </c>
      <c r="R84" s="18">
        <f t="shared" si="22"/>
        <v>-57354</v>
      </c>
    </row>
    <row r="85" spans="2:18" ht="22.5" customHeight="1">
      <c r="B85" s="2" t="s">
        <v>56</v>
      </c>
      <c r="C85" s="4">
        <f t="shared" si="18"/>
        <v>192250</v>
      </c>
      <c r="D85" s="4">
        <f t="shared" si="19"/>
        <v>138568</v>
      </c>
      <c r="E85" s="4">
        <v>136532</v>
      </c>
      <c r="F85" s="4">
        <v>1184</v>
      </c>
      <c r="G85" s="4">
        <v>852</v>
      </c>
      <c r="H85" s="4">
        <f t="shared" si="20"/>
        <v>53682</v>
      </c>
      <c r="I85" s="4">
        <v>6</v>
      </c>
      <c r="J85" s="4"/>
      <c r="K85" s="4">
        <v>53500</v>
      </c>
      <c r="L85" s="4">
        <v>176</v>
      </c>
      <c r="M85" s="4"/>
      <c r="N85" s="4">
        <f t="shared" si="21"/>
        <v>224741</v>
      </c>
      <c r="O85" s="4">
        <v>169173</v>
      </c>
      <c r="P85" s="4">
        <v>54016</v>
      </c>
      <c r="Q85" s="4">
        <v>1552</v>
      </c>
      <c r="R85" s="18">
        <f t="shared" si="22"/>
        <v>-32491</v>
      </c>
    </row>
    <row r="86" spans="2:18" ht="22.5" customHeight="1">
      <c r="B86" s="2" t="s">
        <v>57</v>
      </c>
      <c r="C86" s="4">
        <f t="shared" si="18"/>
        <v>206305</v>
      </c>
      <c r="D86" s="4">
        <f t="shared" si="19"/>
        <v>202976</v>
      </c>
      <c r="E86" s="4">
        <v>199675</v>
      </c>
      <c r="F86" s="4">
        <v>2725</v>
      </c>
      <c r="G86" s="4">
        <v>576</v>
      </c>
      <c r="H86" s="4">
        <f t="shared" si="20"/>
        <v>3329</v>
      </c>
      <c r="I86" s="4"/>
      <c r="J86" s="4"/>
      <c r="K86" s="4">
        <v>1500</v>
      </c>
      <c r="L86" s="4">
        <v>1829</v>
      </c>
      <c r="M86" s="4"/>
      <c r="N86" s="4">
        <f t="shared" si="21"/>
        <v>156707</v>
      </c>
      <c r="O86" s="4">
        <v>137107</v>
      </c>
      <c r="P86" s="4">
        <v>19600</v>
      </c>
      <c r="Q86" s="4"/>
      <c r="R86" s="18">
        <f t="shared" si="22"/>
        <v>49598</v>
      </c>
    </row>
    <row r="87" spans="2:18" ht="22.5" customHeight="1">
      <c r="B87" s="2" t="s">
        <v>58</v>
      </c>
      <c r="C87" s="4">
        <f t="shared" si="18"/>
        <v>141489</v>
      </c>
      <c r="D87" s="4">
        <f t="shared" si="19"/>
        <v>140347</v>
      </c>
      <c r="E87" s="4">
        <v>139482</v>
      </c>
      <c r="F87" s="4">
        <v>0</v>
      </c>
      <c r="G87" s="4">
        <v>865</v>
      </c>
      <c r="H87" s="4">
        <f t="shared" si="20"/>
        <v>1142</v>
      </c>
      <c r="I87" s="4">
        <v>10</v>
      </c>
      <c r="J87" s="4">
        <v>0</v>
      </c>
      <c r="K87" s="4">
        <v>1100</v>
      </c>
      <c r="L87" s="4">
        <v>32</v>
      </c>
      <c r="M87" s="4"/>
      <c r="N87" s="4">
        <f t="shared" si="21"/>
        <v>136240</v>
      </c>
      <c r="O87" s="4">
        <v>130614</v>
      </c>
      <c r="P87" s="4">
        <v>4952</v>
      </c>
      <c r="Q87" s="4">
        <v>674</v>
      </c>
      <c r="R87" s="18">
        <f t="shared" si="22"/>
        <v>5249</v>
      </c>
    </row>
    <row r="88" spans="2:18" ht="22.5" customHeight="1">
      <c r="B88" s="2" t="s">
        <v>59</v>
      </c>
      <c r="C88" s="4">
        <f t="shared" si="18"/>
        <v>202175</v>
      </c>
      <c r="D88" s="4">
        <f t="shared" si="19"/>
        <v>200742</v>
      </c>
      <c r="E88" s="4">
        <v>190719</v>
      </c>
      <c r="F88" s="4">
        <v>129</v>
      </c>
      <c r="G88" s="4">
        <v>9894</v>
      </c>
      <c r="H88" s="4">
        <f t="shared" si="20"/>
        <v>1433</v>
      </c>
      <c r="I88" s="4">
        <v>52</v>
      </c>
      <c r="J88" s="4"/>
      <c r="K88" s="4">
        <v>381</v>
      </c>
      <c r="L88" s="4">
        <v>1000</v>
      </c>
      <c r="M88" s="4"/>
      <c r="N88" s="4">
        <f t="shared" si="21"/>
        <v>200041</v>
      </c>
      <c r="O88" s="4">
        <v>188485</v>
      </c>
      <c r="P88" s="4">
        <v>11556</v>
      </c>
      <c r="Q88" s="4"/>
      <c r="R88" s="18">
        <f t="shared" si="22"/>
        <v>2134</v>
      </c>
    </row>
    <row r="89" spans="2:18" ht="22.5" customHeight="1">
      <c r="B89" s="2" t="s">
        <v>60</v>
      </c>
      <c r="C89" s="4">
        <f t="shared" si="18"/>
        <v>230482</v>
      </c>
      <c r="D89" s="4">
        <f t="shared" si="19"/>
        <v>228912</v>
      </c>
      <c r="E89" s="4">
        <v>227758</v>
      </c>
      <c r="F89" s="4"/>
      <c r="G89" s="4">
        <v>1154</v>
      </c>
      <c r="H89" s="4">
        <f t="shared" si="20"/>
        <v>1570</v>
      </c>
      <c r="I89" s="4">
        <v>4</v>
      </c>
      <c r="J89" s="4"/>
      <c r="K89" s="4"/>
      <c r="L89" s="4">
        <v>1566</v>
      </c>
      <c r="M89" s="4"/>
      <c r="N89" s="4">
        <f t="shared" si="21"/>
        <v>220400</v>
      </c>
      <c r="O89" s="4">
        <v>211874</v>
      </c>
      <c r="P89" s="4">
        <v>8470</v>
      </c>
      <c r="Q89" s="4">
        <v>56</v>
      </c>
      <c r="R89" s="18">
        <f t="shared" si="22"/>
        <v>10082</v>
      </c>
    </row>
    <row r="90" spans="2:18" ht="22.5" customHeight="1">
      <c r="B90" s="2" t="s">
        <v>61</v>
      </c>
      <c r="C90" s="4">
        <f t="shared" si="18"/>
        <v>428940</v>
      </c>
      <c r="D90" s="4">
        <f t="shared" si="19"/>
        <v>427137</v>
      </c>
      <c r="E90" s="4">
        <v>404255</v>
      </c>
      <c r="F90" s="4">
        <v>21300</v>
      </c>
      <c r="G90" s="4">
        <v>1582</v>
      </c>
      <c r="H90" s="4">
        <f t="shared" si="20"/>
        <v>1803</v>
      </c>
      <c r="I90" s="4">
        <v>52</v>
      </c>
      <c r="J90" s="4"/>
      <c r="K90" s="4">
        <v>1711</v>
      </c>
      <c r="L90" s="4">
        <v>40</v>
      </c>
      <c r="M90" s="4"/>
      <c r="N90" s="4">
        <f t="shared" si="21"/>
        <v>416228</v>
      </c>
      <c r="O90" s="4">
        <v>365155</v>
      </c>
      <c r="P90" s="4">
        <v>51073</v>
      </c>
      <c r="Q90" s="4"/>
      <c r="R90" s="18">
        <f t="shared" si="22"/>
        <v>12712</v>
      </c>
    </row>
    <row r="91" spans="2:18" ht="22.5" customHeight="1">
      <c r="B91" s="2" t="s">
        <v>62</v>
      </c>
      <c r="C91" s="4">
        <f t="shared" si="18"/>
        <v>214474</v>
      </c>
      <c r="D91" s="4">
        <f t="shared" si="19"/>
        <v>208567</v>
      </c>
      <c r="E91" s="4">
        <v>208307</v>
      </c>
      <c r="F91" s="4">
        <v>6</v>
      </c>
      <c r="G91" s="4">
        <v>254</v>
      </c>
      <c r="H91" s="4">
        <f t="shared" si="20"/>
        <v>5907</v>
      </c>
      <c r="I91" s="4">
        <v>7</v>
      </c>
      <c r="J91" s="4"/>
      <c r="K91" s="4">
        <v>1990</v>
      </c>
      <c r="L91" s="4">
        <v>3910</v>
      </c>
      <c r="M91" s="4"/>
      <c r="N91" s="4">
        <f t="shared" si="21"/>
        <v>237734</v>
      </c>
      <c r="O91" s="4">
        <v>207429</v>
      </c>
      <c r="P91" s="4">
        <v>29862</v>
      </c>
      <c r="Q91" s="4">
        <v>443</v>
      </c>
      <c r="R91" s="18">
        <f t="shared" si="22"/>
        <v>-23260</v>
      </c>
    </row>
    <row r="92" spans="2:18" ht="22.5" customHeight="1">
      <c r="B92" s="2" t="s">
        <v>63</v>
      </c>
      <c r="C92" s="4">
        <f t="shared" si="18"/>
        <v>203568</v>
      </c>
      <c r="D92" s="4">
        <f t="shared" si="19"/>
        <v>183208</v>
      </c>
      <c r="E92" s="4">
        <v>168745</v>
      </c>
      <c r="F92" s="4">
        <v>12398</v>
      </c>
      <c r="G92" s="4">
        <v>2065</v>
      </c>
      <c r="H92" s="4">
        <f t="shared" si="20"/>
        <v>20360</v>
      </c>
      <c r="I92" s="4">
        <v>1</v>
      </c>
      <c r="J92" s="4"/>
      <c r="K92" s="4">
        <v>20000</v>
      </c>
      <c r="L92" s="4">
        <v>359</v>
      </c>
      <c r="M92" s="4"/>
      <c r="N92" s="4">
        <f t="shared" si="21"/>
        <v>195669</v>
      </c>
      <c r="O92" s="4">
        <v>171484</v>
      </c>
      <c r="P92" s="4">
        <v>24185</v>
      </c>
      <c r="Q92" s="4"/>
      <c r="R92" s="18">
        <f t="shared" si="22"/>
        <v>7899</v>
      </c>
    </row>
    <row r="93" spans="2:18" ht="22.5" customHeight="1">
      <c r="B93" s="2" t="s">
        <v>64</v>
      </c>
      <c r="C93" s="4">
        <f t="shared" si="18"/>
        <v>89762</v>
      </c>
      <c r="D93" s="4">
        <f t="shared" si="19"/>
        <v>89348</v>
      </c>
      <c r="E93" s="4">
        <v>85537</v>
      </c>
      <c r="F93" s="4">
        <v>3778</v>
      </c>
      <c r="G93" s="4">
        <v>33</v>
      </c>
      <c r="H93" s="4">
        <f t="shared" si="20"/>
        <v>414</v>
      </c>
      <c r="I93" s="4"/>
      <c r="J93" s="4"/>
      <c r="K93" s="4">
        <v>376</v>
      </c>
      <c r="L93" s="4">
        <v>38</v>
      </c>
      <c r="M93" s="4"/>
      <c r="N93" s="4">
        <f t="shared" si="21"/>
        <v>93137</v>
      </c>
      <c r="O93" s="4">
        <v>88838</v>
      </c>
      <c r="P93" s="4">
        <v>4299</v>
      </c>
      <c r="Q93" s="4"/>
      <c r="R93" s="18">
        <f t="shared" si="22"/>
        <v>-3375</v>
      </c>
    </row>
    <row r="94" spans="2:18" ht="22.5" customHeight="1"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5"/>
    </row>
    <row r="95" spans="2:18" ht="22.5" customHeight="1">
      <c r="B95" s="9">
        <f>COUNTA(B71:B94)</f>
        <v>23</v>
      </c>
      <c r="C95" s="1">
        <f aca="true" t="shared" si="23" ref="C95:R95">SUM(C71:C94)</f>
        <v>8496261</v>
      </c>
      <c r="D95" s="1">
        <f t="shared" si="23"/>
        <v>8208285</v>
      </c>
      <c r="E95" s="1">
        <f t="shared" si="23"/>
        <v>7805315</v>
      </c>
      <c r="F95" s="1">
        <f t="shared" si="23"/>
        <v>219594</v>
      </c>
      <c r="G95" s="1">
        <f t="shared" si="23"/>
        <v>183376</v>
      </c>
      <c r="H95" s="1">
        <f t="shared" si="23"/>
        <v>287018</v>
      </c>
      <c r="I95" s="1">
        <f t="shared" si="23"/>
        <v>1273</v>
      </c>
      <c r="J95" s="1">
        <f t="shared" si="23"/>
        <v>0</v>
      </c>
      <c r="K95" s="1">
        <f t="shared" si="23"/>
        <v>243289</v>
      </c>
      <c r="L95" s="1">
        <f t="shared" si="23"/>
        <v>42456</v>
      </c>
      <c r="M95" s="1">
        <f t="shared" si="23"/>
        <v>958</v>
      </c>
      <c r="N95" s="1">
        <f t="shared" si="23"/>
        <v>8285162</v>
      </c>
      <c r="O95" s="1">
        <f t="shared" si="23"/>
        <v>7124312</v>
      </c>
      <c r="P95" s="1">
        <f t="shared" si="23"/>
        <v>1148856</v>
      </c>
      <c r="Q95" s="1">
        <f t="shared" si="23"/>
        <v>11994</v>
      </c>
      <c r="R95" s="15">
        <f t="shared" si="23"/>
        <v>211099</v>
      </c>
    </row>
    <row r="96" spans="2:18" ht="22.5" customHeight="1"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5"/>
    </row>
    <row r="97" spans="2:18" ht="22.5" customHeight="1" thickBot="1">
      <c r="B97" s="19">
        <f aca="true" t="shared" si="24" ref="B97:R97">B27+B45+B64+B95</f>
        <v>67</v>
      </c>
      <c r="C97" s="20">
        <f t="shared" si="24"/>
        <v>99204559</v>
      </c>
      <c r="D97" s="20">
        <f t="shared" si="24"/>
        <v>93664522</v>
      </c>
      <c r="E97" s="20">
        <f t="shared" si="24"/>
        <v>88818953</v>
      </c>
      <c r="F97" s="20">
        <f t="shared" si="24"/>
        <v>1293549</v>
      </c>
      <c r="G97" s="20">
        <f t="shared" si="24"/>
        <v>3552020</v>
      </c>
      <c r="H97" s="20">
        <f t="shared" si="24"/>
        <v>5364714</v>
      </c>
      <c r="I97" s="20">
        <f t="shared" si="24"/>
        <v>61281</v>
      </c>
      <c r="J97" s="20">
        <f t="shared" si="24"/>
        <v>145659</v>
      </c>
      <c r="K97" s="20">
        <f t="shared" si="24"/>
        <v>2474521</v>
      </c>
      <c r="L97" s="20">
        <f t="shared" si="24"/>
        <v>2683253</v>
      </c>
      <c r="M97" s="20">
        <f t="shared" si="24"/>
        <v>175323</v>
      </c>
      <c r="N97" s="20">
        <f t="shared" si="24"/>
        <v>94810766</v>
      </c>
      <c r="O97" s="20">
        <f t="shared" si="24"/>
        <v>80032383</v>
      </c>
      <c r="P97" s="20">
        <f t="shared" si="24"/>
        <v>14541226</v>
      </c>
      <c r="Q97" s="20">
        <f t="shared" si="24"/>
        <v>237157</v>
      </c>
      <c r="R97" s="21">
        <f t="shared" si="24"/>
        <v>4393793</v>
      </c>
    </row>
    <row r="98" spans="2:18" ht="13.5">
      <c r="B98" s="22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2:18" ht="13.5">
      <c r="B99" s="22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</sheetData>
  <sheetProtection sheet="1" objects="1" scenarios="1"/>
  <mergeCells count="48">
    <mergeCell ref="R69:R70"/>
    <mergeCell ref="N69:N70"/>
    <mergeCell ref="O69:O70"/>
    <mergeCell ref="P69:P70"/>
    <mergeCell ref="Q69:Q70"/>
    <mergeCell ref="P48:P49"/>
    <mergeCell ref="Q48:Q49"/>
    <mergeCell ref="R48:R49"/>
    <mergeCell ref="B69:B70"/>
    <mergeCell ref="C69:C70"/>
    <mergeCell ref="D69:D70"/>
    <mergeCell ref="E69:G69"/>
    <mergeCell ref="H69:H70"/>
    <mergeCell ref="I69:L69"/>
    <mergeCell ref="M69:M70"/>
    <mergeCell ref="R31:R32"/>
    <mergeCell ref="B48:B49"/>
    <mergeCell ref="C48:C49"/>
    <mergeCell ref="D48:D49"/>
    <mergeCell ref="E48:G48"/>
    <mergeCell ref="H48:H49"/>
    <mergeCell ref="I48:L48"/>
    <mergeCell ref="M48:M49"/>
    <mergeCell ref="N48:N49"/>
    <mergeCell ref="O48:O49"/>
    <mergeCell ref="Q31:Q32"/>
    <mergeCell ref="D31:D32"/>
    <mergeCell ref="E31:G31"/>
    <mergeCell ref="H31:H32"/>
    <mergeCell ref="I31:L31"/>
    <mergeCell ref="M31:M32"/>
    <mergeCell ref="N31:N32"/>
    <mergeCell ref="O31:O32"/>
    <mergeCell ref="P31:P32"/>
    <mergeCell ref="B4:B5"/>
    <mergeCell ref="B31:B32"/>
    <mergeCell ref="C31:C32"/>
    <mergeCell ref="P4:P5"/>
    <mergeCell ref="C4:C5"/>
    <mergeCell ref="D4:D5"/>
    <mergeCell ref="H4:H5"/>
    <mergeCell ref="E4:G4"/>
    <mergeCell ref="Q4:Q5"/>
    <mergeCell ref="R4:R5"/>
    <mergeCell ref="I4:L4"/>
    <mergeCell ref="M4:M5"/>
    <mergeCell ref="N4:N5"/>
    <mergeCell ref="O4:O5"/>
  </mergeCells>
  <printOptions/>
  <pageMargins left="0.7874015748031497" right="0.7874015748031497" top="1.1811023622047245" bottom="0.5905511811023623" header="0.5118110236220472" footer="0.5118110236220472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2005-11-22T06:35:12Z</cp:lastPrinted>
  <dcterms:created xsi:type="dcterms:W3CDTF">2005-10-31T01:51:20Z</dcterms:created>
  <dcterms:modified xsi:type="dcterms:W3CDTF">2005-12-16T02:10:50Z</dcterms:modified>
  <cp:category/>
  <cp:version/>
  <cp:contentType/>
  <cp:contentStatus/>
</cp:coreProperties>
</file>