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75" windowWidth="12930" windowHeight="8040" activeTab="0"/>
  </bookViews>
  <sheets>
    <sheet name="給水実績" sheetId="1" r:id="rId1"/>
  </sheets>
  <definedNames>
    <definedName name="_xlnm.Print_Area" localSheetId="0">'給水実績'!$B$1:$I$95</definedName>
  </definedNames>
  <calcPr fullCalcOnLoad="1"/>
</workbook>
</file>

<file path=xl/sharedStrings.xml><?xml version="1.0" encoding="utf-8"?>
<sst xmlns="http://schemas.openxmlformats.org/spreadsheetml/2006/main" count="134" uniqueCount="86">
  <si>
    <r>
      <t>（単位：千m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</si>
  <si>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篠栗町</t>
  </si>
  <si>
    <t>北九州市</t>
  </si>
  <si>
    <t>水巻町</t>
  </si>
  <si>
    <t>苅田町</t>
  </si>
  <si>
    <t>久留米市</t>
  </si>
  <si>
    <t>八女市</t>
  </si>
  <si>
    <t>筑後市</t>
  </si>
  <si>
    <t>三井水道企業団</t>
  </si>
  <si>
    <t>飯塚市</t>
  </si>
  <si>
    <t>鞍手町</t>
  </si>
  <si>
    <t>碓井町</t>
  </si>
  <si>
    <t>嘉穂町</t>
  </si>
  <si>
    <t>筑穂町</t>
  </si>
  <si>
    <t>（福岡地区広域圏）</t>
  </si>
  <si>
    <t>福岡市</t>
  </si>
  <si>
    <t>筑紫野市</t>
  </si>
  <si>
    <t>大野城市</t>
  </si>
  <si>
    <t>太宰府市</t>
  </si>
  <si>
    <t>前原市</t>
  </si>
  <si>
    <t>古賀市</t>
  </si>
  <si>
    <t>宇美町</t>
  </si>
  <si>
    <t>－</t>
  </si>
  <si>
    <t>志免町</t>
  </si>
  <si>
    <t>須恵町</t>
  </si>
  <si>
    <t>新宮町</t>
  </si>
  <si>
    <t>久山町</t>
  </si>
  <si>
    <t>粕屋町</t>
  </si>
  <si>
    <t>二丈町</t>
  </si>
  <si>
    <t>志摩町</t>
  </si>
  <si>
    <t>（北九州地区広域圏）</t>
  </si>
  <si>
    <t>行橋市</t>
  </si>
  <si>
    <t>豊前市</t>
  </si>
  <si>
    <t>中間市</t>
  </si>
  <si>
    <t>芦屋町</t>
  </si>
  <si>
    <t>岡垣町</t>
  </si>
  <si>
    <t>豊津町</t>
  </si>
  <si>
    <t>椎田町</t>
  </si>
  <si>
    <t>吉富町</t>
  </si>
  <si>
    <t>（筑後地区広域圏）</t>
  </si>
  <si>
    <t>大牟田市</t>
  </si>
  <si>
    <t>柳川市</t>
  </si>
  <si>
    <t>甘木市</t>
  </si>
  <si>
    <t>大川市</t>
  </si>
  <si>
    <t>杷木町</t>
  </si>
  <si>
    <t>大木町</t>
  </si>
  <si>
    <t>広川町</t>
  </si>
  <si>
    <t>瀬高町</t>
  </si>
  <si>
    <t>高田町</t>
  </si>
  <si>
    <t>（筑豊地区広域圏）</t>
  </si>
  <si>
    <t>直方市</t>
  </si>
  <si>
    <t>田川市</t>
  </si>
  <si>
    <t>山田市</t>
  </si>
  <si>
    <t>小竹町</t>
  </si>
  <si>
    <t>宮田町</t>
  </si>
  <si>
    <t>桂川町</t>
  </si>
  <si>
    <t>稲築町</t>
  </si>
  <si>
    <t>穂波町</t>
  </si>
  <si>
    <t>庄内町</t>
  </si>
  <si>
    <t>頴田町</t>
  </si>
  <si>
    <t>香春町</t>
  </si>
  <si>
    <t>添田町</t>
  </si>
  <si>
    <t>金田町</t>
  </si>
  <si>
    <t>糸田町</t>
  </si>
  <si>
    <t>川崎町</t>
  </si>
  <si>
    <t>赤池町</t>
  </si>
  <si>
    <t>方城町</t>
  </si>
  <si>
    <t>大任町</t>
  </si>
  <si>
    <t>（３）給水実績</t>
  </si>
  <si>
    <t>事業主体名</t>
  </si>
  <si>
    <t>年間給水量
Ａ（Ｂ＋Ｅ）</t>
  </si>
  <si>
    <t>有効水量
Ｂ</t>
  </si>
  <si>
    <t>有効水量の内訳</t>
  </si>
  <si>
    <t>無効水量
Ｅ</t>
  </si>
  <si>
    <t>有効率
Ｂ/Ａ(％)</t>
  </si>
  <si>
    <t>有収率
Ｃ/Ａ(％)</t>
  </si>
  <si>
    <t>有収水量
Ｃ</t>
  </si>
  <si>
    <t>無収水量
Ｄ</t>
  </si>
  <si>
    <t>春日那珂川
水道企業団</t>
  </si>
  <si>
    <t>宗像市
（宗像地区）</t>
  </si>
  <si>
    <t>宗像市
（玄海地区）</t>
  </si>
  <si>
    <t>福津市
（福間地区）</t>
  </si>
  <si>
    <t>福津市
（津屋崎地区）</t>
  </si>
  <si>
    <t>－</t>
  </si>
  <si>
    <t>筑前町</t>
  </si>
  <si>
    <t>－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</si>
</sst>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計&quot;\(#\)"/>
    <numFmt numFmtId="177" formatCode="&quot;計&quot;\ \ \(#\)"/>
    <numFmt numFmtId="178" formatCode="0_);[Red]\(0\)"/>
    <numFmt numFmtId="179" formatCode="#,##0_ "/>
    <numFmt numFmtId="180" formatCode="&quot;計&quot;\ \(\ #\ \)"/>
    <numFmt numFmtId="181" formatCode="&quot;県計&quot;\ \(\ #\ \)"/>
    <numFmt numFmtId="182" formatCode="#,##0.0"/>
    <numFmt numFmtId="183" formatCode="\(#,###\)"/>
    <numFmt numFmtId="184" formatCode="#,##0_);[Red]\(#,##0\)"/>
    <numFmt numFmtId="185" formatCode="&quot;県計&quot;\(#\)"/>
    <numFmt numFmtId="186" formatCode="&quot;県計&quot;\ \(#\)"/>
    <numFmt numFmtId="187" formatCode="&quot;県計&quot;\(\ #\ \)"/>
    <numFmt numFmtId="188" formatCode="0_ "/>
    <numFmt numFmtId="189" formatCode="#,##0.0_ "/>
    <numFmt numFmtId="190" formatCode="#,##0.0_);[Red]\(#,##0.0\)"/>
    <numFmt numFmtId="191" formatCode="&quot;\&quot;#,##0.0_);[Red]\(&quot;\&quot;#,##0.0\)"/>
    <numFmt numFmtId="192" formatCode="#,##0.0_);\(#,##0.0\)"/>
    <numFmt numFmtId="193" formatCode="[$-411]ge\.m\.d;@"/>
    <numFmt numFmtId="194" formatCode="#,##0.0;[Red]\-#,##0.0"/>
    <numFmt numFmtId="195" formatCode="#,##0;&quot;△ &quot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38" fontId="0" fillId="0" borderId="1" xfId="17" applyBorder="1" applyAlignment="1">
      <alignment vertical="center"/>
    </xf>
    <xf numFmtId="182" fontId="0" fillId="0" borderId="2" xfId="0" applyNumberFormat="1" applyBorder="1" applyAlignment="1">
      <alignment vertical="center"/>
    </xf>
    <xf numFmtId="182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distributed" vertical="center"/>
    </xf>
    <xf numFmtId="0" fontId="0" fillId="0" borderId="4" xfId="0" applyBorder="1" applyAlignment="1">
      <alignment horizontal="distributed" vertical="center" wrapText="1"/>
    </xf>
    <xf numFmtId="180" fontId="0" fillId="0" borderId="5" xfId="0" applyNumberFormat="1" applyBorder="1" applyAlignment="1">
      <alignment horizontal="center" vertical="center"/>
    </xf>
    <xf numFmtId="38" fontId="0" fillId="0" borderId="2" xfId="17" applyBorder="1" applyAlignment="1">
      <alignment vertical="center"/>
    </xf>
    <xf numFmtId="0" fontId="0" fillId="0" borderId="0" xfId="0" applyBorder="1" applyAlignment="1">
      <alignment horizontal="distributed" vertical="center"/>
    </xf>
    <xf numFmtId="38" fontId="0" fillId="0" borderId="0" xfId="17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180" fontId="0" fillId="0" borderId="4" xfId="0" applyNumberFormat="1" applyBorder="1" applyAlignment="1">
      <alignment horizontal="center" vertical="center"/>
    </xf>
    <xf numFmtId="38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182" fontId="0" fillId="0" borderId="1" xfId="0" applyNumberFormat="1" applyBorder="1" applyAlignment="1">
      <alignment vertical="center"/>
    </xf>
    <xf numFmtId="182" fontId="0" fillId="0" borderId="6" xfId="0" applyNumberFormat="1" applyBorder="1" applyAlignment="1">
      <alignment vertical="center"/>
    </xf>
    <xf numFmtId="38" fontId="0" fillId="0" borderId="1" xfId="17" applyBorder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182" fontId="0" fillId="0" borderId="6" xfId="0" applyNumberFormat="1" applyBorder="1" applyAlignment="1">
      <alignment horizontal="center" vertical="center"/>
    </xf>
    <xf numFmtId="182" fontId="0" fillId="0" borderId="0" xfId="0" applyNumberFormat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8" xfId="0" applyBorder="1" applyAlignment="1">
      <alignment vertical="center"/>
    </xf>
    <xf numFmtId="38" fontId="0" fillId="0" borderId="2" xfId="0" applyNumberFormat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5"/>
  <sheetViews>
    <sheetView showGridLines="0" tabSelected="1" zoomScaleSheetLayoutView="75" workbookViewId="0" topLeftCell="A1">
      <selection activeCell="D2" sqref="D2"/>
    </sheetView>
  </sheetViews>
  <sheetFormatPr defaultColWidth="9.00390625" defaultRowHeight="13.5"/>
  <cols>
    <col min="1" max="1" width="2.125" style="0" customWidth="1"/>
    <col min="2" max="2" width="15.625" style="0" customWidth="1"/>
    <col min="3" max="3" width="11.125" style="0" bestFit="1" customWidth="1"/>
    <col min="4" max="9" width="9.125" style="0" bestFit="1" customWidth="1"/>
  </cols>
  <sheetData>
    <row r="1" ht="15" customHeight="1">
      <c r="B1" t="s">
        <v>68</v>
      </c>
    </row>
    <row r="2" ht="15" customHeight="1"/>
    <row r="3" spans="2:9" ht="15" customHeight="1" thickBot="1">
      <c r="B3" t="s">
        <v>14</v>
      </c>
      <c r="I3" s="1" t="s">
        <v>0</v>
      </c>
    </row>
    <row r="4" spans="2:9" ht="15" customHeight="1">
      <c r="B4" s="30" t="s">
        <v>69</v>
      </c>
      <c r="C4" s="29" t="s">
        <v>70</v>
      </c>
      <c r="D4" s="27" t="s">
        <v>71</v>
      </c>
      <c r="E4" s="32" t="s">
        <v>72</v>
      </c>
      <c r="F4" s="33"/>
      <c r="G4" s="29" t="s">
        <v>73</v>
      </c>
      <c r="H4" s="29" t="s">
        <v>74</v>
      </c>
      <c r="I4" s="35" t="s">
        <v>75</v>
      </c>
    </row>
    <row r="5" spans="2:9" ht="30" customHeight="1">
      <c r="B5" s="31"/>
      <c r="C5" s="28"/>
      <c r="D5" s="28"/>
      <c r="E5" s="16" t="s">
        <v>76</v>
      </c>
      <c r="F5" s="16" t="s">
        <v>77</v>
      </c>
      <c r="G5" s="28"/>
      <c r="H5" s="34"/>
      <c r="I5" s="36"/>
    </row>
    <row r="6" spans="2:9" ht="30.75" customHeight="1">
      <c r="B6" s="5" t="s">
        <v>15</v>
      </c>
      <c r="C6" s="2">
        <f aca="true" t="shared" si="0" ref="C6:C21">D6+G6</f>
        <v>146772</v>
      </c>
      <c r="D6" s="2">
        <v>142289</v>
      </c>
      <c r="E6" s="2">
        <v>140416</v>
      </c>
      <c r="F6" s="2">
        <v>1873</v>
      </c>
      <c r="G6" s="2">
        <v>4483</v>
      </c>
      <c r="H6" s="17">
        <f aca="true" t="shared" si="1" ref="H6:H21">D6/C6*100</f>
        <v>96.94560270351293</v>
      </c>
      <c r="I6" s="18">
        <f aca="true" t="shared" si="2" ref="I6:I21">E6/C6*100</f>
        <v>95.66947374158559</v>
      </c>
    </row>
    <row r="7" spans="2:9" ht="30.75" customHeight="1">
      <c r="B7" s="5" t="s">
        <v>16</v>
      </c>
      <c r="C7" s="2">
        <f t="shared" si="0"/>
        <v>7020</v>
      </c>
      <c r="D7" s="2">
        <v>6674</v>
      </c>
      <c r="E7" s="2">
        <v>6652</v>
      </c>
      <c r="F7" s="2">
        <v>22</v>
      </c>
      <c r="G7" s="2">
        <v>346</v>
      </c>
      <c r="H7" s="17">
        <f t="shared" si="1"/>
        <v>95.07122507122507</v>
      </c>
      <c r="I7" s="18">
        <f t="shared" si="2"/>
        <v>94.75783475783476</v>
      </c>
    </row>
    <row r="8" spans="2:9" ht="30.75" customHeight="1">
      <c r="B8" s="6" t="s">
        <v>78</v>
      </c>
      <c r="C8" s="2">
        <f t="shared" si="0"/>
        <v>13493</v>
      </c>
      <c r="D8" s="2">
        <v>12553</v>
      </c>
      <c r="E8" s="2">
        <v>12490</v>
      </c>
      <c r="F8" s="2">
        <v>63</v>
      </c>
      <c r="G8" s="2">
        <v>940</v>
      </c>
      <c r="H8" s="17">
        <f t="shared" si="1"/>
        <v>93.03342473875342</v>
      </c>
      <c r="I8" s="18">
        <f t="shared" si="2"/>
        <v>92.56651597124434</v>
      </c>
    </row>
    <row r="9" spans="2:9" ht="30.75" customHeight="1">
      <c r="B9" s="5" t="s">
        <v>17</v>
      </c>
      <c r="C9" s="2">
        <f t="shared" si="0"/>
        <v>8197</v>
      </c>
      <c r="D9" s="2">
        <v>8070</v>
      </c>
      <c r="E9" s="2">
        <v>7800</v>
      </c>
      <c r="F9" s="2">
        <v>270</v>
      </c>
      <c r="G9" s="2">
        <v>127</v>
      </c>
      <c r="H9" s="17">
        <f t="shared" si="1"/>
        <v>98.45065267780896</v>
      </c>
      <c r="I9" s="18">
        <f t="shared" si="2"/>
        <v>95.15676467000121</v>
      </c>
    </row>
    <row r="10" spans="2:9" ht="30.75" customHeight="1">
      <c r="B10" s="6" t="s">
        <v>79</v>
      </c>
      <c r="C10" s="2">
        <f t="shared" si="0"/>
        <v>6746</v>
      </c>
      <c r="D10" s="2">
        <v>6320</v>
      </c>
      <c r="E10" s="2">
        <v>6240</v>
      </c>
      <c r="F10" s="2">
        <v>80</v>
      </c>
      <c r="G10" s="2">
        <v>426</v>
      </c>
      <c r="H10" s="17">
        <f t="shared" si="1"/>
        <v>93.68514675363178</v>
      </c>
      <c r="I10" s="18">
        <f t="shared" si="2"/>
        <v>92.4992588200415</v>
      </c>
    </row>
    <row r="11" spans="2:9" ht="30.75" customHeight="1">
      <c r="B11" s="6" t="s">
        <v>80</v>
      </c>
      <c r="C11" s="2">
        <f t="shared" si="0"/>
        <v>846</v>
      </c>
      <c r="D11" s="2">
        <v>767</v>
      </c>
      <c r="E11" s="2">
        <v>756</v>
      </c>
      <c r="F11" s="2">
        <v>11</v>
      </c>
      <c r="G11" s="2">
        <v>79</v>
      </c>
      <c r="H11" s="17">
        <f t="shared" si="1"/>
        <v>90.66193853427896</v>
      </c>
      <c r="I11" s="18">
        <f t="shared" si="2"/>
        <v>89.36170212765957</v>
      </c>
    </row>
    <row r="12" spans="2:9" ht="30.75" customHeight="1">
      <c r="B12" s="5" t="s">
        <v>18</v>
      </c>
      <c r="C12" s="2">
        <f t="shared" si="0"/>
        <v>4627</v>
      </c>
      <c r="D12" s="2">
        <v>4540</v>
      </c>
      <c r="E12" s="2">
        <v>4447</v>
      </c>
      <c r="F12" s="2">
        <v>93</v>
      </c>
      <c r="G12" s="2">
        <v>87</v>
      </c>
      <c r="H12" s="17">
        <f t="shared" si="1"/>
        <v>98.11973200778043</v>
      </c>
      <c r="I12" s="18">
        <f t="shared" si="2"/>
        <v>96.109790360925</v>
      </c>
    </row>
    <row r="13" spans="2:9" ht="30.75" customHeight="1">
      <c r="B13" s="5" t="s">
        <v>19</v>
      </c>
      <c r="C13" s="2">
        <f t="shared" si="0"/>
        <v>4401</v>
      </c>
      <c r="D13" s="2">
        <v>4274</v>
      </c>
      <c r="E13" s="2">
        <v>4189</v>
      </c>
      <c r="F13" s="2">
        <v>85</v>
      </c>
      <c r="G13" s="2">
        <v>127</v>
      </c>
      <c r="H13" s="17">
        <f t="shared" si="1"/>
        <v>97.11429220631675</v>
      </c>
      <c r="I13" s="18">
        <f t="shared" si="2"/>
        <v>95.18291297432401</v>
      </c>
    </row>
    <row r="14" spans="2:9" ht="30.75" customHeight="1">
      <c r="B14" s="5" t="s">
        <v>20</v>
      </c>
      <c r="C14" s="2">
        <f t="shared" si="0"/>
        <v>4707</v>
      </c>
      <c r="D14" s="2">
        <v>4512</v>
      </c>
      <c r="E14" s="2">
        <v>4363</v>
      </c>
      <c r="F14" s="2">
        <v>149</v>
      </c>
      <c r="G14" s="2">
        <v>195</v>
      </c>
      <c r="H14" s="17">
        <f t="shared" si="1"/>
        <v>95.8572339069471</v>
      </c>
      <c r="I14" s="18">
        <f t="shared" si="2"/>
        <v>92.69173571276822</v>
      </c>
    </row>
    <row r="15" spans="2:9" ht="30.75" customHeight="1">
      <c r="B15" s="6" t="s">
        <v>81</v>
      </c>
      <c r="C15" s="2">
        <f t="shared" si="0"/>
        <v>3341</v>
      </c>
      <c r="D15" s="2">
        <v>3219</v>
      </c>
      <c r="E15" s="2">
        <v>3155</v>
      </c>
      <c r="F15" s="2">
        <v>64</v>
      </c>
      <c r="G15" s="2">
        <v>122</v>
      </c>
      <c r="H15" s="17">
        <f t="shared" si="1"/>
        <v>96.34839868302903</v>
      </c>
      <c r="I15" s="18">
        <f t="shared" si="2"/>
        <v>94.43280454953606</v>
      </c>
    </row>
    <row r="16" spans="2:9" ht="30.75" customHeight="1">
      <c r="B16" s="6" t="s">
        <v>82</v>
      </c>
      <c r="C16" s="2">
        <f t="shared" si="0"/>
        <v>978</v>
      </c>
      <c r="D16" s="2">
        <v>869</v>
      </c>
      <c r="E16" s="2">
        <v>852</v>
      </c>
      <c r="F16" s="2">
        <v>17</v>
      </c>
      <c r="G16" s="2">
        <v>109</v>
      </c>
      <c r="H16" s="17">
        <f t="shared" si="1"/>
        <v>88.85480572597137</v>
      </c>
      <c r="I16" s="18">
        <f t="shared" si="2"/>
        <v>87.11656441717791</v>
      </c>
    </row>
    <row r="17" spans="2:9" ht="30.75" customHeight="1">
      <c r="B17" s="5" t="s">
        <v>21</v>
      </c>
      <c r="C17" s="2">
        <f t="shared" si="0"/>
        <v>3780</v>
      </c>
      <c r="D17" s="2">
        <v>3613</v>
      </c>
      <c r="E17" s="2">
        <v>3508</v>
      </c>
      <c r="F17" s="2">
        <v>105</v>
      </c>
      <c r="G17" s="2">
        <v>167</v>
      </c>
      <c r="H17" s="17">
        <f t="shared" si="1"/>
        <v>95.58201058201058</v>
      </c>
      <c r="I17" s="18">
        <f t="shared" si="2"/>
        <v>92.8042328042328</v>
      </c>
    </row>
    <row r="18" spans="2:9" ht="30.75" customHeight="1">
      <c r="B18" s="5" t="s">
        <v>1</v>
      </c>
      <c r="C18" s="2">
        <f t="shared" si="0"/>
        <v>2833</v>
      </c>
      <c r="D18" s="2">
        <v>2706</v>
      </c>
      <c r="E18" s="2">
        <v>2665</v>
      </c>
      <c r="F18" s="2">
        <v>41</v>
      </c>
      <c r="G18" s="2">
        <v>127</v>
      </c>
      <c r="H18" s="17">
        <f t="shared" si="1"/>
        <v>95.5171196611366</v>
      </c>
      <c r="I18" s="18">
        <f t="shared" si="2"/>
        <v>94.0698905753618</v>
      </c>
    </row>
    <row r="19" spans="2:9" ht="30.75" customHeight="1">
      <c r="B19" s="5" t="s">
        <v>23</v>
      </c>
      <c r="C19" s="2">
        <f t="shared" si="0"/>
        <v>3711</v>
      </c>
      <c r="D19" s="2">
        <v>3522</v>
      </c>
      <c r="E19" s="2">
        <v>3519</v>
      </c>
      <c r="F19" s="2">
        <v>3</v>
      </c>
      <c r="G19" s="2">
        <v>189</v>
      </c>
      <c r="H19" s="17">
        <f t="shared" si="1"/>
        <v>94.90703314470494</v>
      </c>
      <c r="I19" s="18">
        <f t="shared" si="2"/>
        <v>94.82619240097009</v>
      </c>
    </row>
    <row r="20" spans="2:9" ht="30.75" customHeight="1">
      <c r="B20" s="5" t="s">
        <v>24</v>
      </c>
      <c r="C20" s="2">
        <f t="shared" si="0"/>
        <v>2451</v>
      </c>
      <c r="D20" s="2">
        <v>2290</v>
      </c>
      <c r="E20" s="2">
        <v>2289</v>
      </c>
      <c r="F20" s="2">
        <v>1</v>
      </c>
      <c r="G20" s="2">
        <v>161</v>
      </c>
      <c r="H20" s="17">
        <f t="shared" si="1"/>
        <v>93.4312525499796</v>
      </c>
      <c r="I20" s="18">
        <f t="shared" si="2"/>
        <v>93.39045287637698</v>
      </c>
    </row>
    <row r="21" spans="2:9" ht="30.75" customHeight="1">
      <c r="B21" s="5" t="s">
        <v>25</v>
      </c>
      <c r="C21" s="2">
        <f t="shared" si="0"/>
        <v>2135</v>
      </c>
      <c r="D21" s="2">
        <v>2069</v>
      </c>
      <c r="E21" s="2">
        <v>2068</v>
      </c>
      <c r="F21" s="2">
        <v>1</v>
      </c>
      <c r="G21" s="2">
        <v>66</v>
      </c>
      <c r="H21" s="17">
        <f t="shared" si="1"/>
        <v>96.90866510538642</v>
      </c>
      <c r="I21" s="18">
        <f t="shared" si="2"/>
        <v>96.86182669789227</v>
      </c>
    </row>
    <row r="22" spans="2:9" ht="30.75" customHeight="1">
      <c r="B22" s="5" t="s">
        <v>26</v>
      </c>
      <c r="C22" s="19" t="s">
        <v>83</v>
      </c>
      <c r="D22" s="19" t="s">
        <v>83</v>
      </c>
      <c r="E22" s="19" t="s">
        <v>83</v>
      </c>
      <c r="F22" s="19" t="s">
        <v>83</v>
      </c>
      <c r="G22" s="19" t="s">
        <v>83</v>
      </c>
      <c r="H22" s="20" t="s">
        <v>85</v>
      </c>
      <c r="I22" s="21" t="s">
        <v>85</v>
      </c>
    </row>
    <row r="23" spans="2:9" ht="30.75" customHeight="1">
      <c r="B23" s="5" t="s">
        <v>27</v>
      </c>
      <c r="C23" s="2">
        <f>D23+G23</f>
        <v>3497</v>
      </c>
      <c r="D23" s="2">
        <v>3393</v>
      </c>
      <c r="E23" s="2">
        <v>3330</v>
      </c>
      <c r="F23" s="2">
        <v>63</v>
      </c>
      <c r="G23" s="2">
        <v>104</v>
      </c>
      <c r="H23" s="17">
        <f>D23/C23*100</f>
        <v>97.02602230483272</v>
      </c>
      <c r="I23" s="18">
        <f>E23/C23*100</f>
        <v>95.22447812410638</v>
      </c>
    </row>
    <row r="24" spans="2:9" ht="30.75" customHeight="1">
      <c r="B24" s="5" t="s">
        <v>28</v>
      </c>
      <c r="C24" s="2">
        <f>D24+G24</f>
        <v>623</v>
      </c>
      <c r="D24" s="2">
        <v>587</v>
      </c>
      <c r="E24" s="2">
        <v>587</v>
      </c>
      <c r="F24" s="2">
        <v>0</v>
      </c>
      <c r="G24" s="2">
        <v>36</v>
      </c>
      <c r="H24" s="17">
        <f>D24/C24*100</f>
        <v>94.22150882825039</v>
      </c>
      <c r="I24" s="18">
        <f>E24/C24*100</f>
        <v>94.22150882825039</v>
      </c>
    </row>
    <row r="25" spans="2:9" ht="30.75" customHeight="1">
      <c r="B25" s="5" t="s">
        <v>29</v>
      </c>
      <c r="C25" s="2">
        <f>D25+G25</f>
        <v>663</v>
      </c>
      <c r="D25" s="2">
        <v>636</v>
      </c>
      <c r="E25" s="2">
        <v>609</v>
      </c>
      <c r="F25" s="2">
        <v>27</v>
      </c>
      <c r="G25" s="2">
        <v>27</v>
      </c>
      <c r="H25" s="17">
        <f>D25/C25*100</f>
        <v>95.92760180995475</v>
      </c>
      <c r="I25" s="18">
        <f>E25/C25*100</f>
        <v>91.8552036199095</v>
      </c>
    </row>
    <row r="26" spans="2:9" ht="30.75" customHeight="1">
      <c r="B26" s="5"/>
      <c r="C26" s="2"/>
      <c r="D26" s="2"/>
      <c r="E26" s="2"/>
      <c r="F26" s="2"/>
      <c r="G26" s="2"/>
      <c r="H26" s="17"/>
      <c r="I26" s="18"/>
    </row>
    <row r="27" spans="2:9" ht="30.75" customHeight="1" thickBot="1">
      <c r="B27" s="7">
        <f>COUNTA(B6:B26)</f>
        <v>20</v>
      </c>
      <c r="C27" s="8">
        <f>SUM(C6:C26)</f>
        <v>220821</v>
      </c>
      <c r="D27" s="8">
        <f>SUM(D6:D26)</f>
        <v>212903</v>
      </c>
      <c r="E27" s="8">
        <f>SUM(E6:E26)</f>
        <v>209935</v>
      </c>
      <c r="F27" s="8">
        <f>SUM(F6:F26)</f>
        <v>2968</v>
      </c>
      <c r="G27" s="8">
        <f>SUM(G6:G26)</f>
        <v>7918</v>
      </c>
      <c r="H27" s="3">
        <f>D27/C27*100</f>
        <v>96.41429030753416</v>
      </c>
      <c r="I27" s="4">
        <f>E27/C27*100</f>
        <v>95.07021524220976</v>
      </c>
    </row>
    <row r="28" spans="2:9" ht="15" customHeight="1">
      <c r="B28" s="9"/>
      <c r="C28" s="10"/>
      <c r="D28" s="10"/>
      <c r="E28" s="10"/>
      <c r="F28" s="10"/>
      <c r="G28" s="10"/>
      <c r="H28" s="22"/>
      <c r="I28" s="22"/>
    </row>
    <row r="29" spans="2:9" ht="21" customHeight="1" thickBot="1">
      <c r="B29" s="23" t="s">
        <v>30</v>
      </c>
      <c r="C29" s="24"/>
      <c r="I29" s="1" t="s">
        <v>0</v>
      </c>
    </row>
    <row r="30" spans="2:9" ht="21.75" customHeight="1">
      <c r="B30" s="30" t="s">
        <v>69</v>
      </c>
      <c r="C30" s="29" t="s">
        <v>70</v>
      </c>
      <c r="D30" s="27" t="s">
        <v>71</v>
      </c>
      <c r="E30" s="32" t="s">
        <v>72</v>
      </c>
      <c r="F30" s="33"/>
      <c r="G30" s="29" t="s">
        <v>73</v>
      </c>
      <c r="H30" s="29" t="s">
        <v>74</v>
      </c>
      <c r="I30" s="35" t="s">
        <v>75</v>
      </c>
    </row>
    <row r="31" spans="2:9" ht="21.75" customHeight="1">
      <c r="B31" s="31"/>
      <c r="C31" s="28"/>
      <c r="D31" s="28"/>
      <c r="E31" s="16" t="s">
        <v>76</v>
      </c>
      <c r="F31" s="16" t="s">
        <v>77</v>
      </c>
      <c r="G31" s="28"/>
      <c r="H31" s="34"/>
      <c r="I31" s="36"/>
    </row>
    <row r="32" spans="2:9" ht="21" customHeight="1">
      <c r="B32" s="5" t="s">
        <v>2</v>
      </c>
      <c r="C32" s="2">
        <f aca="true" t="shared" si="3" ref="C32:C39">D32+G32</f>
        <v>122836</v>
      </c>
      <c r="D32" s="2">
        <v>112085</v>
      </c>
      <c r="E32" s="2">
        <v>106154</v>
      </c>
      <c r="F32" s="2">
        <v>5931</v>
      </c>
      <c r="G32" s="2">
        <v>10751</v>
      </c>
      <c r="H32" s="17">
        <f aca="true" t="shared" si="4" ref="H32:H39">D32/C32*100</f>
        <v>91.24767983327364</v>
      </c>
      <c r="I32" s="18">
        <f aca="true" t="shared" si="5" ref="I32:I39">E32/C32*100</f>
        <v>86.41929076166596</v>
      </c>
    </row>
    <row r="33" spans="2:9" ht="21" customHeight="1">
      <c r="B33" s="5" t="s">
        <v>31</v>
      </c>
      <c r="C33" s="2">
        <f t="shared" si="3"/>
        <v>6507</v>
      </c>
      <c r="D33" s="2">
        <v>5872</v>
      </c>
      <c r="E33" s="2">
        <v>5139</v>
      </c>
      <c r="F33" s="2">
        <v>733</v>
      </c>
      <c r="G33" s="2">
        <v>635</v>
      </c>
      <c r="H33" s="17">
        <f t="shared" si="4"/>
        <v>90.24127862302136</v>
      </c>
      <c r="I33" s="18">
        <f t="shared" si="5"/>
        <v>78.97648686030429</v>
      </c>
    </row>
    <row r="34" spans="2:9" ht="21" customHeight="1">
      <c r="B34" s="5" t="s">
        <v>32</v>
      </c>
      <c r="C34" s="2">
        <f t="shared" si="3"/>
        <v>1855</v>
      </c>
      <c r="D34" s="2">
        <v>1705</v>
      </c>
      <c r="E34" s="2">
        <v>1665</v>
      </c>
      <c r="F34" s="2">
        <v>40</v>
      </c>
      <c r="G34" s="2">
        <v>150</v>
      </c>
      <c r="H34" s="17">
        <f t="shared" si="4"/>
        <v>91.91374663072777</v>
      </c>
      <c r="I34" s="18">
        <f t="shared" si="5"/>
        <v>89.75741239892183</v>
      </c>
    </row>
    <row r="35" spans="2:9" ht="21" customHeight="1">
      <c r="B35" s="5" t="s">
        <v>33</v>
      </c>
      <c r="C35" s="2">
        <f t="shared" si="3"/>
        <v>7247</v>
      </c>
      <c r="D35" s="2">
        <v>6571</v>
      </c>
      <c r="E35" s="2">
        <v>6451</v>
      </c>
      <c r="F35" s="2">
        <v>120</v>
      </c>
      <c r="G35" s="2">
        <v>676</v>
      </c>
      <c r="H35" s="17">
        <f t="shared" si="4"/>
        <v>90.67200220781014</v>
      </c>
      <c r="I35" s="18">
        <f t="shared" si="5"/>
        <v>89.0161446115634</v>
      </c>
    </row>
    <row r="36" spans="2:9" ht="21" customHeight="1">
      <c r="B36" s="5" t="s">
        <v>34</v>
      </c>
      <c r="C36" s="2">
        <f t="shared" si="3"/>
        <v>1752</v>
      </c>
      <c r="D36" s="2">
        <v>1617</v>
      </c>
      <c r="E36" s="2">
        <v>1579</v>
      </c>
      <c r="F36" s="2">
        <v>38</v>
      </c>
      <c r="G36" s="2">
        <v>135</v>
      </c>
      <c r="H36" s="17">
        <f t="shared" si="4"/>
        <v>92.2945205479452</v>
      </c>
      <c r="I36" s="18">
        <f t="shared" si="5"/>
        <v>90.1255707762557</v>
      </c>
    </row>
    <row r="37" spans="2:9" ht="21" customHeight="1">
      <c r="B37" s="5" t="s">
        <v>3</v>
      </c>
      <c r="C37" s="2">
        <f t="shared" si="3"/>
        <v>2880</v>
      </c>
      <c r="D37" s="2">
        <v>2779</v>
      </c>
      <c r="E37" s="2">
        <v>2778</v>
      </c>
      <c r="F37" s="2">
        <v>1</v>
      </c>
      <c r="G37" s="2">
        <v>101</v>
      </c>
      <c r="H37" s="17">
        <f t="shared" si="4"/>
        <v>96.49305555555556</v>
      </c>
      <c r="I37" s="18">
        <f t="shared" si="5"/>
        <v>96.45833333333333</v>
      </c>
    </row>
    <row r="38" spans="2:9" ht="21" customHeight="1">
      <c r="B38" s="5" t="s">
        <v>35</v>
      </c>
      <c r="C38" s="2">
        <f t="shared" si="3"/>
        <v>3558</v>
      </c>
      <c r="D38" s="2">
        <v>3029</v>
      </c>
      <c r="E38" s="2">
        <v>2981</v>
      </c>
      <c r="F38" s="2">
        <v>48</v>
      </c>
      <c r="G38" s="2">
        <v>529</v>
      </c>
      <c r="H38" s="17">
        <f t="shared" si="4"/>
        <v>85.13209668353008</v>
      </c>
      <c r="I38" s="18">
        <f t="shared" si="5"/>
        <v>83.78302417088251</v>
      </c>
    </row>
    <row r="39" spans="2:9" ht="21" customHeight="1">
      <c r="B39" s="5" t="s">
        <v>4</v>
      </c>
      <c r="C39" s="2">
        <f t="shared" si="3"/>
        <v>4486</v>
      </c>
      <c r="D39" s="2">
        <v>3643</v>
      </c>
      <c r="E39" s="2">
        <v>3636</v>
      </c>
      <c r="F39" s="2">
        <v>7</v>
      </c>
      <c r="G39" s="2">
        <v>843</v>
      </c>
      <c r="H39" s="17">
        <f t="shared" si="4"/>
        <v>81.20820329915293</v>
      </c>
      <c r="I39" s="18">
        <f t="shared" si="5"/>
        <v>81.05216228265716</v>
      </c>
    </row>
    <row r="40" spans="2:9" ht="21" customHeight="1">
      <c r="B40" s="5" t="s">
        <v>36</v>
      </c>
      <c r="C40" s="19" t="s">
        <v>83</v>
      </c>
      <c r="D40" s="19" t="s">
        <v>83</v>
      </c>
      <c r="E40" s="19" t="s">
        <v>83</v>
      </c>
      <c r="F40" s="19" t="s">
        <v>83</v>
      </c>
      <c r="G40" s="19" t="s">
        <v>83</v>
      </c>
      <c r="H40" s="20" t="s">
        <v>85</v>
      </c>
      <c r="I40" s="21" t="s">
        <v>85</v>
      </c>
    </row>
    <row r="41" spans="2:9" ht="21" customHeight="1">
      <c r="B41" s="5" t="s">
        <v>37</v>
      </c>
      <c r="C41" s="2">
        <f>D41+G41</f>
        <v>1232</v>
      </c>
      <c r="D41" s="2">
        <v>994</v>
      </c>
      <c r="E41" s="2">
        <v>957</v>
      </c>
      <c r="F41" s="2">
        <v>37</v>
      </c>
      <c r="G41" s="2">
        <v>238</v>
      </c>
      <c r="H41" s="17">
        <f>D41/C41*100</f>
        <v>80.68181818181817</v>
      </c>
      <c r="I41" s="18">
        <f>E41/C41*100</f>
        <v>77.67857142857143</v>
      </c>
    </row>
    <row r="42" spans="2:9" ht="21" customHeight="1">
      <c r="B42" s="5" t="s">
        <v>38</v>
      </c>
      <c r="C42" s="2">
        <f>D42+G42</f>
        <v>645</v>
      </c>
      <c r="D42" s="2">
        <v>609</v>
      </c>
      <c r="E42" s="2">
        <v>570</v>
      </c>
      <c r="F42" s="2">
        <v>39</v>
      </c>
      <c r="G42" s="2">
        <v>36</v>
      </c>
      <c r="H42" s="17">
        <f>D42/C42*100</f>
        <v>94.41860465116278</v>
      </c>
      <c r="I42" s="18">
        <f>E42/C42*100</f>
        <v>88.37209302325581</v>
      </c>
    </row>
    <row r="43" spans="2:9" ht="21" customHeight="1">
      <c r="B43" s="5"/>
      <c r="C43" s="2"/>
      <c r="D43" s="2"/>
      <c r="E43" s="2"/>
      <c r="F43" s="2"/>
      <c r="G43" s="2"/>
      <c r="H43" s="17"/>
      <c r="I43" s="18"/>
    </row>
    <row r="44" spans="2:9" ht="21" customHeight="1" thickBot="1">
      <c r="B44" s="7">
        <f>COUNTA(B32:B43)</f>
        <v>11</v>
      </c>
      <c r="C44" s="8">
        <f>SUM(C32:C43)</f>
        <v>152998</v>
      </c>
      <c r="D44" s="8">
        <f>SUM(D32:D43)</f>
        <v>138904</v>
      </c>
      <c r="E44" s="8">
        <f>SUM(E32:E43)</f>
        <v>131910</v>
      </c>
      <c r="F44" s="8">
        <f>SUM(F32:F43)</f>
        <v>6994</v>
      </c>
      <c r="G44" s="8">
        <f>SUM(G32:G43)</f>
        <v>14094</v>
      </c>
      <c r="H44" s="3">
        <f>D44/C44*100</f>
        <v>90.78811487731866</v>
      </c>
      <c r="I44" s="4">
        <f>E44/C44*100</f>
        <v>86.21681329167701</v>
      </c>
    </row>
    <row r="45" spans="2:9" ht="21" customHeight="1">
      <c r="B45" s="9"/>
      <c r="C45" s="10"/>
      <c r="D45" s="10"/>
      <c r="E45" s="10"/>
      <c r="F45" s="10"/>
      <c r="G45" s="10"/>
      <c r="H45" s="22"/>
      <c r="I45" s="22"/>
    </row>
    <row r="46" spans="2:9" ht="21" customHeight="1" thickBot="1">
      <c r="B46" s="23" t="s">
        <v>39</v>
      </c>
      <c r="C46" s="24"/>
      <c r="I46" s="1" t="s">
        <v>0</v>
      </c>
    </row>
    <row r="47" spans="2:9" ht="21.75" customHeight="1">
      <c r="B47" s="30" t="s">
        <v>69</v>
      </c>
      <c r="C47" s="29" t="s">
        <v>70</v>
      </c>
      <c r="D47" s="27" t="s">
        <v>71</v>
      </c>
      <c r="E47" s="32" t="s">
        <v>72</v>
      </c>
      <c r="F47" s="33"/>
      <c r="G47" s="29" t="s">
        <v>73</v>
      </c>
      <c r="H47" s="29" t="s">
        <v>74</v>
      </c>
      <c r="I47" s="35" t="s">
        <v>75</v>
      </c>
    </row>
    <row r="48" spans="2:9" ht="21.75" customHeight="1">
      <c r="B48" s="31"/>
      <c r="C48" s="28"/>
      <c r="D48" s="28"/>
      <c r="E48" s="16" t="s">
        <v>76</v>
      </c>
      <c r="F48" s="16" t="s">
        <v>77</v>
      </c>
      <c r="G48" s="28"/>
      <c r="H48" s="34"/>
      <c r="I48" s="36"/>
    </row>
    <row r="49" spans="2:9" ht="21" customHeight="1">
      <c r="B49" s="5" t="s">
        <v>40</v>
      </c>
      <c r="C49" s="2">
        <f aca="true" t="shared" si="6" ref="C49:C56">D49+G49</f>
        <v>12791</v>
      </c>
      <c r="D49" s="2">
        <v>12135</v>
      </c>
      <c r="E49" s="2">
        <v>12128</v>
      </c>
      <c r="F49" s="2">
        <v>7</v>
      </c>
      <c r="G49" s="2">
        <v>656</v>
      </c>
      <c r="H49" s="17">
        <f aca="true" t="shared" si="7" ref="H49:H56">D49/C49*100</f>
        <v>94.87139394887029</v>
      </c>
      <c r="I49" s="18">
        <f aca="true" t="shared" si="8" ref="I49:I56">E49/C49*100</f>
        <v>94.81666796966617</v>
      </c>
    </row>
    <row r="50" spans="2:9" ht="21" customHeight="1">
      <c r="B50" s="5" t="s">
        <v>5</v>
      </c>
      <c r="C50" s="2">
        <f t="shared" si="6"/>
        <v>28167</v>
      </c>
      <c r="D50" s="2">
        <v>27079</v>
      </c>
      <c r="E50" s="2">
        <v>26074</v>
      </c>
      <c r="F50" s="2">
        <v>1005</v>
      </c>
      <c r="G50" s="2">
        <v>1088</v>
      </c>
      <c r="H50" s="17">
        <f t="shared" si="7"/>
        <v>96.13732381865303</v>
      </c>
      <c r="I50" s="18">
        <f t="shared" si="8"/>
        <v>92.56931870628749</v>
      </c>
    </row>
    <row r="51" spans="2:9" ht="21" customHeight="1">
      <c r="B51" s="5" t="s">
        <v>41</v>
      </c>
      <c r="C51" s="2">
        <f t="shared" si="6"/>
        <v>6571</v>
      </c>
      <c r="D51" s="2">
        <v>6345</v>
      </c>
      <c r="E51" s="2">
        <v>6265</v>
      </c>
      <c r="F51" s="2">
        <v>80</v>
      </c>
      <c r="G51" s="2">
        <v>226</v>
      </c>
      <c r="H51" s="17">
        <f t="shared" si="7"/>
        <v>96.56064525947345</v>
      </c>
      <c r="I51" s="18">
        <f t="shared" si="8"/>
        <v>95.34317455486227</v>
      </c>
    </row>
    <row r="52" spans="2:9" ht="21" customHeight="1">
      <c r="B52" s="5" t="s">
        <v>42</v>
      </c>
      <c r="C52" s="2">
        <f t="shared" si="6"/>
        <v>1867</v>
      </c>
      <c r="D52" s="2">
        <v>1771</v>
      </c>
      <c r="E52" s="2">
        <v>1723</v>
      </c>
      <c r="F52" s="2">
        <v>48</v>
      </c>
      <c r="G52" s="2">
        <v>96</v>
      </c>
      <c r="H52" s="17">
        <f t="shared" si="7"/>
        <v>94.8580610605249</v>
      </c>
      <c r="I52" s="18">
        <f t="shared" si="8"/>
        <v>92.28709159078736</v>
      </c>
    </row>
    <row r="53" spans="2:9" ht="21" customHeight="1">
      <c r="B53" s="5" t="s">
        <v>6</v>
      </c>
      <c r="C53" s="2">
        <f t="shared" si="6"/>
        <v>1200</v>
      </c>
      <c r="D53" s="2">
        <v>1200</v>
      </c>
      <c r="E53" s="2">
        <v>1121</v>
      </c>
      <c r="F53" s="2">
        <v>79</v>
      </c>
      <c r="G53" s="2">
        <v>0</v>
      </c>
      <c r="H53" s="17">
        <f t="shared" si="7"/>
        <v>100</v>
      </c>
      <c r="I53" s="18">
        <f t="shared" si="8"/>
        <v>93.41666666666667</v>
      </c>
    </row>
    <row r="54" spans="2:9" ht="21" customHeight="1">
      <c r="B54" s="5" t="s">
        <v>7</v>
      </c>
      <c r="C54" s="2">
        <f t="shared" si="6"/>
        <v>3530</v>
      </c>
      <c r="D54" s="2">
        <v>3268</v>
      </c>
      <c r="E54" s="2">
        <v>3252</v>
      </c>
      <c r="F54" s="2">
        <v>16</v>
      </c>
      <c r="G54" s="2">
        <v>262</v>
      </c>
      <c r="H54" s="17">
        <f t="shared" si="7"/>
        <v>92.57790368271954</v>
      </c>
      <c r="I54" s="18">
        <f t="shared" si="8"/>
        <v>92.12464589235128</v>
      </c>
    </row>
    <row r="55" spans="2:9" ht="21" customHeight="1">
      <c r="B55" s="5" t="s">
        <v>43</v>
      </c>
      <c r="C55" s="2">
        <f t="shared" si="6"/>
        <v>4149</v>
      </c>
      <c r="D55" s="2">
        <v>3942</v>
      </c>
      <c r="E55" s="2">
        <v>3758</v>
      </c>
      <c r="F55" s="2">
        <v>184</v>
      </c>
      <c r="G55" s="2">
        <v>207</v>
      </c>
      <c r="H55" s="17">
        <f t="shared" si="7"/>
        <v>95.01084598698482</v>
      </c>
      <c r="I55" s="18">
        <f t="shared" si="8"/>
        <v>90.5760424198602</v>
      </c>
    </row>
    <row r="56" spans="2:9" ht="21" customHeight="1">
      <c r="B56" s="6" t="s">
        <v>8</v>
      </c>
      <c r="C56" s="2">
        <f t="shared" si="6"/>
        <v>5039</v>
      </c>
      <c r="D56" s="2">
        <v>4887</v>
      </c>
      <c r="E56" s="2">
        <v>4718</v>
      </c>
      <c r="F56" s="2">
        <v>169</v>
      </c>
      <c r="G56" s="2">
        <v>152</v>
      </c>
      <c r="H56" s="17">
        <f t="shared" si="7"/>
        <v>96.9835284778726</v>
      </c>
      <c r="I56" s="18">
        <f t="shared" si="8"/>
        <v>93.6296884302441</v>
      </c>
    </row>
    <row r="57" spans="2:9" ht="21" customHeight="1">
      <c r="B57" s="5" t="s">
        <v>84</v>
      </c>
      <c r="C57" s="19" t="s">
        <v>83</v>
      </c>
      <c r="D57" s="19" t="s">
        <v>83</v>
      </c>
      <c r="E57" s="19" t="s">
        <v>83</v>
      </c>
      <c r="F57" s="19" t="s">
        <v>83</v>
      </c>
      <c r="G57" s="19" t="s">
        <v>83</v>
      </c>
      <c r="H57" s="20" t="s">
        <v>22</v>
      </c>
      <c r="I57" s="21" t="s">
        <v>22</v>
      </c>
    </row>
    <row r="58" spans="2:9" ht="21" customHeight="1">
      <c r="B58" s="5" t="s">
        <v>44</v>
      </c>
      <c r="C58" s="2">
        <f>D58+G58</f>
        <v>421</v>
      </c>
      <c r="D58" s="2">
        <v>399</v>
      </c>
      <c r="E58" s="2">
        <v>399</v>
      </c>
      <c r="F58" s="2">
        <v>0</v>
      </c>
      <c r="G58" s="2">
        <v>22</v>
      </c>
      <c r="H58" s="17">
        <f>D58/C58*100</f>
        <v>94.77434679334917</v>
      </c>
      <c r="I58" s="18">
        <f>E58/C58*100</f>
        <v>94.77434679334917</v>
      </c>
    </row>
    <row r="59" spans="2:9" ht="21" customHeight="1">
      <c r="B59" s="5" t="s">
        <v>45</v>
      </c>
      <c r="C59" s="2">
        <f>D59+G59</f>
        <v>1039</v>
      </c>
      <c r="D59" s="2">
        <v>999</v>
      </c>
      <c r="E59" s="2">
        <v>998</v>
      </c>
      <c r="F59" s="2">
        <v>1</v>
      </c>
      <c r="G59" s="2">
        <v>40</v>
      </c>
      <c r="H59" s="17">
        <f>D59/C59*100</f>
        <v>96.15014436958614</v>
      </c>
      <c r="I59" s="18">
        <f>E59/C59*100</f>
        <v>96.0538979788258</v>
      </c>
    </row>
    <row r="60" spans="2:9" ht="21" customHeight="1">
      <c r="B60" s="5" t="s">
        <v>46</v>
      </c>
      <c r="C60" s="2">
        <f>D60+G60</f>
        <v>1100</v>
      </c>
      <c r="D60" s="2">
        <v>1100</v>
      </c>
      <c r="E60" s="2">
        <v>1094</v>
      </c>
      <c r="F60" s="2">
        <v>6</v>
      </c>
      <c r="G60" s="2">
        <v>0</v>
      </c>
      <c r="H60" s="17">
        <f>D60/C60*100</f>
        <v>100</v>
      </c>
      <c r="I60" s="18">
        <f>E60/C60*100</f>
        <v>99.45454545454545</v>
      </c>
    </row>
    <row r="61" spans="2:9" ht="21" customHeight="1">
      <c r="B61" s="5" t="s">
        <v>47</v>
      </c>
      <c r="C61" s="2">
        <f>D61+G61</f>
        <v>2022</v>
      </c>
      <c r="D61" s="2">
        <v>1689</v>
      </c>
      <c r="E61" s="2">
        <v>1450</v>
      </c>
      <c r="F61" s="2">
        <v>239</v>
      </c>
      <c r="G61" s="2">
        <v>333</v>
      </c>
      <c r="H61" s="17">
        <f>D61/C61*100</f>
        <v>83.53115727002968</v>
      </c>
      <c r="I61" s="18">
        <f>E61/C61*100</f>
        <v>71.71117705242335</v>
      </c>
    </row>
    <row r="62" spans="2:9" ht="21" customHeight="1">
      <c r="B62" s="5" t="s">
        <v>48</v>
      </c>
      <c r="C62" s="2">
        <f>D62+G62</f>
        <v>1091</v>
      </c>
      <c r="D62" s="2">
        <v>992</v>
      </c>
      <c r="E62" s="2">
        <v>971</v>
      </c>
      <c r="F62" s="2">
        <v>21</v>
      </c>
      <c r="G62" s="2">
        <v>99</v>
      </c>
      <c r="H62" s="17">
        <f>D62/C62*100</f>
        <v>90.92575618698442</v>
      </c>
      <c r="I62" s="18">
        <f>E62/C62*100</f>
        <v>89.00091659028413</v>
      </c>
    </row>
    <row r="63" spans="2:9" ht="21" customHeight="1">
      <c r="B63" s="5"/>
      <c r="C63" s="2"/>
      <c r="D63" s="2"/>
      <c r="E63" s="2"/>
      <c r="F63" s="2"/>
      <c r="G63" s="2"/>
      <c r="H63" s="17"/>
      <c r="I63" s="18"/>
    </row>
    <row r="64" spans="2:9" ht="21" customHeight="1" thickBot="1">
      <c r="B64" s="7">
        <f>COUNTA(B49:B63)</f>
        <v>14</v>
      </c>
      <c r="C64" s="8">
        <f>SUM(C49:C63)</f>
        <v>68987</v>
      </c>
      <c r="D64" s="8">
        <f>SUM(D49:D63)</f>
        <v>65806</v>
      </c>
      <c r="E64" s="8">
        <f>SUM(E49:E63)</f>
        <v>63951</v>
      </c>
      <c r="F64" s="8">
        <f>SUM(F49:F63)</f>
        <v>1855</v>
      </c>
      <c r="G64" s="8">
        <f>SUM(G49:G63)</f>
        <v>3181</v>
      </c>
      <c r="H64" s="3">
        <f>D64/C64*100</f>
        <v>95.38898633075797</v>
      </c>
      <c r="I64" s="4">
        <f>E64/C64*100</f>
        <v>92.70007392697175</v>
      </c>
    </row>
    <row r="65" spans="2:9" ht="21" customHeight="1">
      <c r="B65" s="9"/>
      <c r="C65" s="10"/>
      <c r="D65" s="10"/>
      <c r="E65" s="10"/>
      <c r="F65" s="10"/>
      <c r="G65" s="10"/>
      <c r="H65" s="22"/>
      <c r="I65" s="22"/>
    </row>
    <row r="66" spans="2:9" ht="19.5" customHeight="1" thickBot="1">
      <c r="B66" s="23" t="s">
        <v>49</v>
      </c>
      <c r="C66" s="24"/>
      <c r="I66" s="1" t="s">
        <v>0</v>
      </c>
    </row>
    <row r="67" spans="2:9" ht="13.5">
      <c r="B67" s="30" t="s">
        <v>69</v>
      </c>
      <c r="C67" s="29" t="s">
        <v>70</v>
      </c>
      <c r="D67" s="27" t="s">
        <v>71</v>
      </c>
      <c r="E67" s="32" t="s">
        <v>72</v>
      </c>
      <c r="F67" s="33"/>
      <c r="G67" s="29" t="s">
        <v>73</v>
      </c>
      <c r="H67" s="29" t="s">
        <v>74</v>
      </c>
      <c r="I67" s="35" t="s">
        <v>75</v>
      </c>
    </row>
    <row r="68" spans="2:9" ht="27">
      <c r="B68" s="31"/>
      <c r="C68" s="28"/>
      <c r="D68" s="28"/>
      <c r="E68" s="16" t="s">
        <v>76</v>
      </c>
      <c r="F68" s="16" t="s">
        <v>77</v>
      </c>
      <c r="G68" s="28"/>
      <c r="H68" s="34"/>
      <c r="I68" s="36"/>
    </row>
    <row r="69" spans="2:9" ht="25.5" customHeight="1">
      <c r="B69" s="5" t="s">
        <v>50</v>
      </c>
      <c r="C69" s="2">
        <f aca="true" t="shared" si="9" ref="C69:C91">D69+G69</f>
        <v>6612</v>
      </c>
      <c r="D69" s="2">
        <v>6051</v>
      </c>
      <c r="E69" s="2">
        <v>5808</v>
      </c>
      <c r="F69" s="2">
        <v>243</v>
      </c>
      <c r="G69" s="2">
        <v>561</v>
      </c>
      <c r="H69" s="17">
        <f aca="true" t="shared" si="10" ref="H69:H91">D69/C69*100</f>
        <v>91.51542649727767</v>
      </c>
      <c r="I69" s="18">
        <f aca="true" t="shared" si="11" ref="I69:I91">E69/C69*100</f>
        <v>87.84029038112523</v>
      </c>
    </row>
    <row r="70" spans="2:9" ht="25.5" customHeight="1">
      <c r="B70" s="5" t="s">
        <v>9</v>
      </c>
      <c r="C70" s="2">
        <f t="shared" si="9"/>
        <v>9258</v>
      </c>
      <c r="D70" s="2">
        <v>8464</v>
      </c>
      <c r="E70" s="2">
        <v>8409</v>
      </c>
      <c r="F70" s="2">
        <v>55</v>
      </c>
      <c r="G70" s="2">
        <v>794</v>
      </c>
      <c r="H70" s="17">
        <f t="shared" si="10"/>
        <v>91.42363361417154</v>
      </c>
      <c r="I70" s="18">
        <f t="shared" si="11"/>
        <v>90.82955281918342</v>
      </c>
    </row>
    <row r="71" spans="2:9" ht="25.5" customHeight="1">
      <c r="B71" s="5" t="s">
        <v>51</v>
      </c>
      <c r="C71" s="2">
        <f t="shared" si="9"/>
        <v>6846</v>
      </c>
      <c r="D71" s="2">
        <v>5884</v>
      </c>
      <c r="E71" s="2">
        <v>5702</v>
      </c>
      <c r="F71" s="2">
        <v>182</v>
      </c>
      <c r="G71" s="2">
        <v>962</v>
      </c>
      <c r="H71" s="17">
        <f t="shared" si="10"/>
        <v>85.94799883143442</v>
      </c>
      <c r="I71" s="18">
        <f t="shared" si="11"/>
        <v>83.28951212386795</v>
      </c>
    </row>
    <row r="72" spans="2:9" ht="25.5" customHeight="1">
      <c r="B72" s="5" t="s">
        <v>52</v>
      </c>
      <c r="C72" s="2">
        <f t="shared" si="9"/>
        <v>1358</v>
      </c>
      <c r="D72" s="2">
        <v>1207</v>
      </c>
      <c r="E72" s="2">
        <v>1143</v>
      </c>
      <c r="F72" s="2">
        <v>64</v>
      </c>
      <c r="G72" s="2">
        <v>151</v>
      </c>
      <c r="H72" s="17">
        <f t="shared" si="10"/>
        <v>88.88070692194403</v>
      </c>
      <c r="I72" s="18">
        <f t="shared" si="11"/>
        <v>84.1678939617084</v>
      </c>
    </row>
    <row r="73" spans="2:9" ht="25.5" customHeight="1">
      <c r="B73" s="5" t="s">
        <v>53</v>
      </c>
      <c r="C73" s="2">
        <f t="shared" si="9"/>
        <v>1151</v>
      </c>
      <c r="D73" s="2">
        <v>954</v>
      </c>
      <c r="E73" s="2">
        <v>917</v>
      </c>
      <c r="F73" s="2">
        <v>37</v>
      </c>
      <c r="G73" s="2">
        <v>197</v>
      </c>
      <c r="H73" s="17">
        <f t="shared" si="10"/>
        <v>82.88444830582102</v>
      </c>
      <c r="I73" s="18">
        <f t="shared" si="11"/>
        <v>79.66985230234579</v>
      </c>
    </row>
    <row r="74" spans="2:9" ht="25.5" customHeight="1">
      <c r="B74" s="5" t="s">
        <v>10</v>
      </c>
      <c r="C74" s="2">
        <f t="shared" si="9"/>
        <v>1993</v>
      </c>
      <c r="D74" s="2">
        <v>1826</v>
      </c>
      <c r="E74" s="2">
        <v>1751</v>
      </c>
      <c r="F74" s="2">
        <v>75</v>
      </c>
      <c r="G74" s="2">
        <v>167</v>
      </c>
      <c r="H74" s="17">
        <f t="shared" si="10"/>
        <v>91.62067235323633</v>
      </c>
      <c r="I74" s="18">
        <f t="shared" si="11"/>
        <v>87.85750125439037</v>
      </c>
    </row>
    <row r="75" spans="2:9" ht="25.5" customHeight="1">
      <c r="B75" s="5" t="s">
        <v>54</v>
      </c>
      <c r="C75" s="2">
        <f t="shared" si="9"/>
        <v>2648</v>
      </c>
      <c r="D75" s="2">
        <v>2164</v>
      </c>
      <c r="E75" s="2">
        <v>2097</v>
      </c>
      <c r="F75" s="2">
        <v>67</v>
      </c>
      <c r="G75" s="2">
        <v>484</v>
      </c>
      <c r="H75" s="17">
        <f t="shared" si="10"/>
        <v>81.72205438066466</v>
      </c>
      <c r="I75" s="18">
        <f t="shared" si="11"/>
        <v>79.1918429003021</v>
      </c>
    </row>
    <row r="76" spans="2:9" ht="25.5" customHeight="1">
      <c r="B76" s="5" t="s">
        <v>55</v>
      </c>
      <c r="C76" s="2">
        <f t="shared" si="9"/>
        <v>1771</v>
      </c>
      <c r="D76" s="2">
        <v>1529</v>
      </c>
      <c r="E76" s="2">
        <v>1529</v>
      </c>
      <c r="F76" s="2">
        <v>0</v>
      </c>
      <c r="G76" s="2">
        <v>242</v>
      </c>
      <c r="H76" s="17">
        <f t="shared" si="10"/>
        <v>86.33540372670807</v>
      </c>
      <c r="I76" s="18">
        <f t="shared" si="11"/>
        <v>86.33540372670807</v>
      </c>
    </row>
    <row r="77" spans="2:9" ht="25.5" customHeight="1">
      <c r="B77" s="5" t="s">
        <v>56</v>
      </c>
      <c r="C77" s="2">
        <f t="shared" si="9"/>
        <v>2572</v>
      </c>
      <c r="D77" s="2">
        <v>2275</v>
      </c>
      <c r="E77" s="2">
        <v>2230</v>
      </c>
      <c r="F77" s="2">
        <v>45</v>
      </c>
      <c r="G77" s="2">
        <v>297</v>
      </c>
      <c r="H77" s="17">
        <f t="shared" si="10"/>
        <v>88.45256609642301</v>
      </c>
      <c r="I77" s="18">
        <f t="shared" si="11"/>
        <v>86.70295489891136</v>
      </c>
    </row>
    <row r="78" spans="2:9" ht="25.5" customHeight="1">
      <c r="B78" s="5" t="s">
        <v>11</v>
      </c>
      <c r="C78" s="2">
        <f t="shared" si="9"/>
        <v>754</v>
      </c>
      <c r="D78" s="2">
        <v>632</v>
      </c>
      <c r="E78" s="2">
        <v>631</v>
      </c>
      <c r="F78" s="2">
        <v>1</v>
      </c>
      <c r="G78" s="2">
        <v>122</v>
      </c>
      <c r="H78" s="17">
        <f t="shared" si="10"/>
        <v>83.81962864721486</v>
      </c>
      <c r="I78" s="18">
        <f t="shared" si="11"/>
        <v>83.6870026525199</v>
      </c>
    </row>
    <row r="79" spans="2:9" ht="25.5" customHeight="1">
      <c r="B79" s="5" t="s">
        <v>12</v>
      </c>
      <c r="C79" s="2">
        <f t="shared" si="9"/>
        <v>687</v>
      </c>
      <c r="D79" s="2">
        <v>598</v>
      </c>
      <c r="E79" s="2">
        <v>550</v>
      </c>
      <c r="F79" s="2">
        <v>48</v>
      </c>
      <c r="G79" s="2">
        <v>89</v>
      </c>
      <c r="H79" s="17">
        <f t="shared" si="10"/>
        <v>87.04512372634643</v>
      </c>
      <c r="I79" s="18">
        <f t="shared" si="11"/>
        <v>80.05822416302766</v>
      </c>
    </row>
    <row r="80" spans="2:9" ht="25.5" customHeight="1">
      <c r="B80" s="5" t="s">
        <v>13</v>
      </c>
      <c r="C80" s="2">
        <f t="shared" si="9"/>
        <v>922</v>
      </c>
      <c r="D80" s="2">
        <v>860</v>
      </c>
      <c r="E80" s="2">
        <v>860</v>
      </c>
      <c r="F80" s="2">
        <v>0</v>
      </c>
      <c r="G80" s="2">
        <v>62</v>
      </c>
      <c r="H80" s="17">
        <f t="shared" si="10"/>
        <v>93.27548806941431</v>
      </c>
      <c r="I80" s="18">
        <f t="shared" si="11"/>
        <v>93.27548806941431</v>
      </c>
    </row>
    <row r="81" spans="2:9" ht="25.5" customHeight="1">
      <c r="B81" s="5" t="s">
        <v>57</v>
      </c>
      <c r="C81" s="2">
        <f t="shared" si="9"/>
        <v>3215</v>
      </c>
      <c r="D81" s="2">
        <v>2807</v>
      </c>
      <c r="E81" s="2">
        <v>2791</v>
      </c>
      <c r="F81" s="2">
        <v>16</v>
      </c>
      <c r="G81" s="2">
        <v>408</v>
      </c>
      <c r="H81" s="17">
        <f t="shared" si="10"/>
        <v>87.30948678071539</v>
      </c>
      <c r="I81" s="18">
        <f t="shared" si="11"/>
        <v>86.81181959564542</v>
      </c>
    </row>
    <row r="82" spans="2:9" ht="25.5" customHeight="1">
      <c r="B82" s="5" t="s">
        <v>58</v>
      </c>
      <c r="C82" s="2">
        <f t="shared" si="9"/>
        <v>1284</v>
      </c>
      <c r="D82" s="2">
        <v>1275</v>
      </c>
      <c r="E82" s="2">
        <v>1118</v>
      </c>
      <c r="F82" s="2">
        <v>157</v>
      </c>
      <c r="G82" s="2">
        <v>9</v>
      </c>
      <c r="H82" s="17">
        <f t="shared" si="10"/>
        <v>99.29906542056075</v>
      </c>
      <c r="I82" s="18">
        <f t="shared" si="11"/>
        <v>87.07165109034268</v>
      </c>
    </row>
    <row r="83" spans="2:9" ht="25.5" customHeight="1">
      <c r="B83" s="5" t="s">
        <v>59</v>
      </c>
      <c r="C83" s="2">
        <f t="shared" si="9"/>
        <v>738</v>
      </c>
      <c r="D83" s="2">
        <v>647</v>
      </c>
      <c r="E83" s="2">
        <v>642</v>
      </c>
      <c r="F83" s="2">
        <v>5</v>
      </c>
      <c r="G83" s="2">
        <v>91</v>
      </c>
      <c r="H83" s="17">
        <f t="shared" si="10"/>
        <v>87.66937669376695</v>
      </c>
      <c r="I83" s="18">
        <f t="shared" si="11"/>
        <v>86.99186991869918</v>
      </c>
    </row>
    <row r="84" spans="2:9" ht="25.5" customHeight="1">
      <c r="B84" s="5" t="s">
        <v>60</v>
      </c>
      <c r="C84" s="2">
        <f t="shared" si="9"/>
        <v>1149</v>
      </c>
      <c r="D84" s="2">
        <v>927</v>
      </c>
      <c r="E84" s="2">
        <v>926</v>
      </c>
      <c r="F84" s="2">
        <v>1</v>
      </c>
      <c r="G84" s="2">
        <v>222</v>
      </c>
      <c r="H84" s="17">
        <f t="shared" si="10"/>
        <v>80.67885117493474</v>
      </c>
      <c r="I84" s="18">
        <f t="shared" si="11"/>
        <v>80.59181897302001</v>
      </c>
    </row>
    <row r="85" spans="2:9" ht="25.5" customHeight="1">
      <c r="B85" s="5" t="s">
        <v>61</v>
      </c>
      <c r="C85" s="2">
        <f t="shared" si="9"/>
        <v>1111</v>
      </c>
      <c r="D85" s="2">
        <v>932</v>
      </c>
      <c r="E85" s="2">
        <v>922</v>
      </c>
      <c r="F85" s="2">
        <v>10</v>
      </c>
      <c r="G85" s="2">
        <v>179</v>
      </c>
      <c r="H85" s="17">
        <f t="shared" si="10"/>
        <v>83.88838883888388</v>
      </c>
      <c r="I85" s="18">
        <f t="shared" si="11"/>
        <v>82.98829882988299</v>
      </c>
    </row>
    <row r="86" spans="2:9" ht="25.5" customHeight="1">
      <c r="B86" s="5" t="s">
        <v>62</v>
      </c>
      <c r="C86" s="2">
        <f t="shared" si="9"/>
        <v>1024</v>
      </c>
      <c r="D86" s="2">
        <v>815</v>
      </c>
      <c r="E86" s="2">
        <v>810</v>
      </c>
      <c r="F86" s="2">
        <v>5</v>
      </c>
      <c r="G86" s="2">
        <v>209</v>
      </c>
      <c r="H86" s="17">
        <f t="shared" si="10"/>
        <v>79.58984375</v>
      </c>
      <c r="I86" s="18">
        <f t="shared" si="11"/>
        <v>79.1015625</v>
      </c>
    </row>
    <row r="87" spans="2:9" ht="25.5" customHeight="1">
      <c r="B87" s="5" t="s">
        <v>63</v>
      </c>
      <c r="C87" s="2">
        <f t="shared" si="9"/>
        <v>1180</v>
      </c>
      <c r="D87" s="2">
        <v>1040</v>
      </c>
      <c r="E87" s="2">
        <v>840</v>
      </c>
      <c r="F87" s="2">
        <v>200</v>
      </c>
      <c r="G87" s="2">
        <v>140</v>
      </c>
      <c r="H87" s="17">
        <f t="shared" si="10"/>
        <v>88.13559322033898</v>
      </c>
      <c r="I87" s="18">
        <f t="shared" si="11"/>
        <v>71.1864406779661</v>
      </c>
    </row>
    <row r="88" spans="2:9" ht="25.5" customHeight="1">
      <c r="B88" s="5" t="s">
        <v>64</v>
      </c>
      <c r="C88" s="2">
        <f t="shared" si="9"/>
        <v>2124</v>
      </c>
      <c r="D88" s="2">
        <v>1869</v>
      </c>
      <c r="E88" s="2">
        <v>1761</v>
      </c>
      <c r="F88" s="2">
        <v>108</v>
      </c>
      <c r="G88" s="2">
        <v>255</v>
      </c>
      <c r="H88" s="17">
        <f t="shared" si="10"/>
        <v>87.99435028248588</v>
      </c>
      <c r="I88" s="18">
        <f t="shared" si="11"/>
        <v>82.90960451977402</v>
      </c>
    </row>
    <row r="89" spans="2:9" ht="25.5" customHeight="1">
      <c r="B89" s="5" t="s">
        <v>65</v>
      </c>
      <c r="C89" s="2">
        <f t="shared" si="9"/>
        <v>1104</v>
      </c>
      <c r="D89" s="2">
        <v>906</v>
      </c>
      <c r="E89" s="2">
        <v>902</v>
      </c>
      <c r="F89" s="2">
        <v>4</v>
      </c>
      <c r="G89" s="2">
        <v>198</v>
      </c>
      <c r="H89" s="17">
        <f t="shared" si="10"/>
        <v>82.06521739130434</v>
      </c>
      <c r="I89" s="18">
        <f t="shared" si="11"/>
        <v>81.70289855072464</v>
      </c>
    </row>
    <row r="90" spans="2:9" ht="25.5" customHeight="1">
      <c r="B90" s="5" t="s">
        <v>66</v>
      </c>
      <c r="C90" s="2">
        <f t="shared" si="9"/>
        <v>790</v>
      </c>
      <c r="D90" s="2">
        <v>633</v>
      </c>
      <c r="E90" s="2">
        <v>632</v>
      </c>
      <c r="F90" s="2">
        <v>1</v>
      </c>
      <c r="G90" s="2">
        <v>157</v>
      </c>
      <c r="H90" s="17">
        <f t="shared" si="10"/>
        <v>80.12658227848102</v>
      </c>
      <c r="I90" s="18">
        <f t="shared" si="11"/>
        <v>80</v>
      </c>
    </row>
    <row r="91" spans="2:9" ht="25.5" customHeight="1">
      <c r="B91" s="5" t="s">
        <v>67</v>
      </c>
      <c r="C91" s="2">
        <f t="shared" si="9"/>
        <v>816</v>
      </c>
      <c r="D91" s="2">
        <v>777</v>
      </c>
      <c r="E91" s="2">
        <v>672</v>
      </c>
      <c r="F91" s="2">
        <v>105</v>
      </c>
      <c r="G91" s="2">
        <v>39</v>
      </c>
      <c r="H91" s="17">
        <f t="shared" si="10"/>
        <v>95.22058823529412</v>
      </c>
      <c r="I91" s="18">
        <f t="shared" si="11"/>
        <v>82.35294117647058</v>
      </c>
    </row>
    <row r="92" spans="2:9" ht="25.5" customHeight="1">
      <c r="B92" s="11"/>
      <c r="C92" s="12"/>
      <c r="D92" s="12"/>
      <c r="E92" s="12"/>
      <c r="F92" s="12"/>
      <c r="G92" s="12"/>
      <c r="H92" s="12"/>
      <c r="I92" s="13"/>
    </row>
    <row r="93" spans="2:9" ht="25.5" customHeight="1">
      <c r="B93" s="14">
        <f>COUNTA(B69:B92)</f>
        <v>23</v>
      </c>
      <c r="C93" s="15">
        <f>SUM(C69:C92)</f>
        <v>51107</v>
      </c>
      <c r="D93" s="15">
        <f>SUM(D69:D92)</f>
        <v>45072</v>
      </c>
      <c r="E93" s="15">
        <f>SUM(E69:E92)</f>
        <v>43643</v>
      </c>
      <c r="F93" s="15">
        <f>SUM(F69:F92)</f>
        <v>1429</v>
      </c>
      <c r="G93" s="15">
        <f>SUM(G69:G92)</f>
        <v>6035</v>
      </c>
      <c r="H93" s="17">
        <f>D93/C93*100</f>
        <v>88.1914414855108</v>
      </c>
      <c r="I93" s="18">
        <f>E93/C93*100</f>
        <v>85.39534701704268</v>
      </c>
    </row>
    <row r="94" spans="2:9" ht="25.5" customHeight="1">
      <c r="B94" s="25"/>
      <c r="C94" s="12"/>
      <c r="D94" s="12"/>
      <c r="E94" s="12"/>
      <c r="F94" s="12"/>
      <c r="G94" s="12"/>
      <c r="H94" s="12"/>
      <c r="I94" s="13"/>
    </row>
    <row r="95" spans="2:9" ht="25.5" customHeight="1" thickBot="1">
      <c r="B95" s="7">
        <f aca="true" t="shared" si="12" ref="B95:G95">B27+B44+B64+B93</f>
        <v>68</v>
      </c>
      <c r="C95" s="26">
        <f t="shared" si="12"/>
        <v>493913</v>
      </c>
      <c r="D95" s="26">
        <f t="shared" si="12"/>
        <v>462685</v>
      </c>
      <c r="E95" s="26">
        <f t="shared" si="12"/>
        <v>449439</v>
      </c>
      <c r="F95" s="26">
        <f t="shared" si="12"/>
        <v>13246</v>
      </c>
      <c r="G95" s="26">
        <f t="shared" si="12"/>
        <v>31228</v>
      </c>
      <c r="H95" s="3">
        <f>D95/C95*100</f>
        <v>93.67742902090043</v>
      </c>
      <c r="I95" s="4">
        <f>E95/C95*100</f>
        <v>90.9955801932729</v>
      </c>
    </row>
  </sheetData>
  <sheetProtection sheet="1" objects="1" scenarios="1"/>
  <mergeCells count="28">
    <mergeCell ref="B67:B68"/>
    <mergeCell ref="C67:C68"/>
    <mergeCell ref="D67:D68"/>
    <mergeCell ref="E67:F67"/>
    <mergeCell ref="G47:G48"/>
    <mergeCell ref="H47:H48"/>
    <mergeCell ref="I47:I48"/>
    <mergeCell ref="G67:G68"/>
    <mergeCell ref="H67:H68"/>
    <mergeCell ref="I67:I68"/>
    <mergeCell ref="B47:B48"/>
    <mergeCell ref="C47:C48"/>
    <mergeCell ref="D47:D48"/>
    <mergeCell ref="E47:F47"/>
    <mergeCell ref="H4:H5"/>
    <mergeCell ref="H30:H31"/>
    <mergeCell ref="I30:I31"/>
    <mergeCell ref="I4:I5"/>
    <mergeCell ref="D4:D5"/>
    <mergeCell ref="G4:G5"/>
    <mergeCell ref="B30:B31"/>
    <mergeCell ref="C30:C31"/>
    <mergeCell ref="D30:D31"/>
    <mergeCell ref="E30:F30"/>
    <mergeCell ref="G30:G31"/>
    <mergeCell ref="B4:B5"/>
    <mergeCell ref="C4:C5"/>
    <mergeCell ref="E4:F4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rowBreaks count="2" manualBreakCount="2">
    <brk id="28" min="1" max="8" man="1"/>
    <brk id="65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2005-11-22T06:35:12Z</cp:lastPrinted>
  <dcterms:created xsi:type="dcterms:W3CDTF">2005-10-31T01:51:20Z</dcterms:created>
  <dcterms:modified xsi:type="dcterms:W3CDTF">2005-12-16T01:56:23Z</dcterms:modified>
  <cp:category/>
  <cp:version/>
  <cp:contentType/>
  <cp:contentStatus/>
</cp:coreProperties>
</file>