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8970" activeTab="0"/>
  </bookViews>
  <sheets>
    <sheet name="●計画と実績（H17） " sheetId="1" r:id="rId1"/>
  </sheets>
  <definedNames>
    <definedName name="_xlnm.Print_Area" localSheetId="0">'●計画と実績（H17） '!$B$1:$I$103</definedName>
  </definedNames>
  <calcPr fullCalcOnLoad="1"/>
</workbook>
</file>

<file path=xl/sharedStrings.xml><?xml version="1.0" encoding="utf-8"?>
<sst xmlns="http://schemas.openxmlformats.org/spreadsheetml/2006/main" count="120" uniqueCount="77">
  <si>
    <t>（２）計画と実績</t>
  </si>
  <si>
    <t>（福岡地区広域圏）</t>
  </si>
  <si>
    <t>事業主体名</t>
  </si>
  <si>
    <t>給　水　人　口
（人）</t>
  </si>
  <si>
    <t>１日最大給水量
（ｍ3）</t>
  </si>
  <si>
    <t>１人１日最大給水量
（リットル）</t>
  </si>
  <si>
    <t>施設能力
（m3/日）</t>
  </si>
  <si>
    <t>計　画</t>
  </si>
  <si>
    <t>現　在</t>
  </si>
  <si>
    <t>福岡市</t>
  </si>
  <si>
    <t>筑紫野市</t>
  </si>
  <si>
    <t>春日那珂川
水道企業団</t>
  </si>
  <si>
    <t>大野城市</t>
  </si>
  <si>
    <t>宗像市</t>
  </si>
  <si>
    <t>太宰府市</t>
  </si>
  <si>
    <t>前原市</t>
  </si>
  <si>
    <t>古賀市</t>
  </si>
  <si>
    <t>福津市
（福間地区）</t>
  </si>
  <si>
    <t>宗像市
（津屋崎地区）</t>
  </si>
  <si>
    <t>宇美町</t>
  </si>
  <si>
    <t>篠栗町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</si>
  <si>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</si>
  <si>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</si>
  <si>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</si>
  <si>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</si>
  <si>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</si>
  <si>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</si>
  <si>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</si>
  <si>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注）１．１日最大給水量欄の（　　）書きは、他事業への分水量で外数である。</t>
  </si>
  <si>
    <t>　　２．１人１日最大給水量（計画）は、分水量を除いた１日最大給水量（計画）を給水人口（計画）で割ったもの。</t>
  </si>
  <si>
    <t>（北九州地区広域圏）</t>
  </si>
  <si>
    <t>北九州市</t>
  </si>
  <si>
    <t>行橋市</t>
  </si>
  <si>
    <t>豊前市</t>
  </si>
  <si>
    <t>中間市</t>
  </si>
  <si>
    <t>芦屋町</t>
  </si>
  <si>
    <t>水巻町</t>
  </si>
  <si>
    <t>岡垣町</t>
  </si>
  <si>
    <t>苅田町</t>
  </si>
  <si>
    <t>みやこ町</t>
  </si>
  <si>
    <t>-</t>
  </si>
  <si>
    <t>築上町</t>
  </si>
  <si>
    <t>吉富町</t>
  </si>
  <si>
    <t>（筑後地区広域圏）</t>
  </si>
  <si>
    <t>大牟田市</t>
  </si>
  <si>
    <t>久留米市</t>
  </si>
  <si>
    <t>柳川市</t>
  </si>
  <si>
    <t>朝倉市
（甘木地区）</t>
  </si>
  <si>
    <t>朝倉市
（杷木地区）</t>
  </si>
  <si>
    <t>八女市</t>
  </si>
  <si>
    <t>筑後市</t>
  </si>
  <si>
    <t>大川市</t>
  </si>
  <si>
    <t>三井水道
企業団</t>
  </si>
  <si>
    <t>筑前町</t>
  </si>
  <si>
    <t>-</t>
  </si>
  <si>
    <t>大木町</t>
  </si>
  <si>
    <t>広川町</t>
  </si>
  <si>
    <t>瀬高町</t>
  </si>
  <si>
    <t>高田町</t>
  </si>
  <si>
    <t>（筑豊地区広域圏）</t>
  </si>
  <si>
    <t>直方市</t>
  </si>
  <si>
    <t>飯塚市</t>
  </si>
  <si>
    <t>田川市</t>
  </si>
  <si>
    <t>嘉麻市
（山田地区）</t>
  </si>
  <si>
    <t>嘉麻市
（稲築地区）</t>
  </si>
  <si>
    <t>嘉麻市
（碓井地区）</t>
  </si>
  <si>
    <t>嘉麻市
（嘉穂地区）</t>
  </si>
  <si>
    <t>宮若市</t>
  </si>
  <si>
    <t>小竹町</t>
  </si>
  <si>
    <t>鞍手町</t>
  </si>
  <si>
    <t>桂川町</t>
  </si>
  <si>
    <t>香春町</t>
  </si>
  <si>
    <t>添田町</t>
  </si>
  <si>
    <t>福智町</t>
  </si>
  <si>
    <t>糸田町</t>
  </si>
  <si>
    <t>川崎町</t>
  </si>
  <si>
    <t>大任町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</si>
</sst>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  <numFmt numFmtId="196" formatCode="#,##0_);\(#,##0\)"/>
    <numFmt numFmtId="197" formatCode="0_);\(0\)"/>
    <numFmt numFmtId="198" formatCode="#,##0_ ;[Red]\-#,##0\ "/>
    <numFmt numFmtId="199" formatCode="0.00000_ "/>
    <numFmt numFmtId="200" formatCode="0.000_ "/>
    <numFmt numFmtId="201" formatCode="0.0000_ "/>
    <numFmt numFmtId="202" formatCode="0.0%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38" fontId="0" fillId="0" borderId="3" xfId="17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4" xfId="17" applyBorder="1" applyAlignment="1">
      <alignment vertical="center"/>
    </xf>
    <xf numFmtId="196" fontId="0" fillId="0" borderId="5" xfId="17" applyNumberFormat="1" applyBorder="1" applyAlignment="1">
      <alignment vertical="center"/>
    </xf>
    <xf numFmtId="196" fontId="0" fillId="0" borderId="5" xfId="17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38" fontId="0" fillId="0" borderId="1" xfId="17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7" xfId="17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6" xfId="0" applyBorder="1" applyAlignment="1">
      <alignment vertical="center"/>
    </xf>
    <xf numFmtId="38" fontId="0" fillId="0" borderId="3" xfId="17" applyFont="1" applyBorder="1" applyAlignment="1">
      <alignment vertical="center"/>
    </xf>
    <xf numFmtId="197" fontId="0" fillId="0" borderId="8" xfId="17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183" fontId="0" fillId="0" borderId="0" xfId="17" applyNumberForma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38" fontId="0" fillId="0" borderId="0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1" xfId="17" applyFont="1" applyBorder="1" applyAlignment="1">
      <alignment vertical="center"/>
    </xf>
    <xf numFmtId="49" fontId="0" fillId="0" borderId="1" xfId="17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17" applyNumberFormat="1" applyFont="1" applyBorder="1" applyAlignment="1">
      <alignment horizontal="center" vertical="center"/>
    </xf>
    <xf numFmtId="196" fontId="0" fillId="0" borderId="8" xfId="17" applyNumberFormat="1" applyBorder="1" applyAlignment="1">
      <alignment vertical="center"/>
    </xf>
    <xf numFmtId="196" fontId="0" fillId="0" borderId="8" xfId="0" applyNumberFormat="1" applyBorder="1" applyAlignment="1">
      <alignment vertical="center"/>
    </xf>
    <xf numFmtId="181" fontId="0" fillId="0" borderId="9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10" xfId="17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0" fillId="0" borderId="3" xfId="17" applyBorder="1" applyAlignment="1">
      <alignment vertical="center"/>
    </xf>
    <xf numFmtId="38" fontId="0" fillId="0" borderId="5" xfId="17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180" fontId="0" fillId="0" borderId="11" xfId="0" applyNumberForma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workbookViewId="0" topLeftCell="A1">
      <selection activeCell="L4" sqref="L4"/>
    </sheetView>
  </sheetViews>
  <sheetFormatPr defaultColWidth="9.00390625" defaultRowHeight="13.5"/>
  <cols>
    <col min="1" max="1" width="3.625" style="0" customWidth="1"/>
    <col min="2" max="2" width="14.125" style="0" bestFit="1" customWidth="1"/>
    <col min="3" max="4" width="10.625" style="0" bestFit="1" customWidth="1"/>
    <col min="5" max="6" width="10.50390625" style="0" bestFit="1" customWidth="1"/>
    <col min="7" max="8" width="9.125" style="0" customWidth="1"/>
    <col min="9" max="9" width="10.50390625" style="0" bestFit="1" customWidth="1"/>
    <col min="10" max="10" width="6.375" style="0" customWidth="1"/>
    <col min="11" max="11" width="6.625" style="0" customWidth="1"/>
  </cols>
  <sheetData>
    <row r="1" ht="24.75" customHeight="1">
      <c r="B1" t="s">
        <v>0</v>
      </c>
    </row>
    <row r="2" ht="24.75" customHeight="1" thickBot="1">
      <c r="B2" t="s">
        <v>1</v>
      </c>
    </row>
    <row r="3" spans="2:9" ht="30.75" customHeight="1">
      <c r="B3" s="43" t="s">
        <v>2</v>
      </c>
      <c r="C3" s="39" t="s">
        <v>3</v>
      </c>
      <c r="D3" s="40"/>
      <c r="E3" s="39" t="s">
        <v>4</v>
      </c>
      <c r="F3" s="40"/>
      <c r="G3" s="39" t="s">
        <v>5</v>
      </c>
      <c r="H3" s="40"/>
      <c r="I3" s="41" t="s">
        <v>6</v>
      </c>
    </row>
    <row r="4" spans="2:9" ht="19.5" customHeight="1">
      <c r="B4" s="44"/>
      <c r="C4" s="1" t="s">
        <v>7</v>
      </c>
      <c r="D4" s="1" t="s">
        <v>8</v>
      </c>
      <c r="E4" s="1" t="s">
        <v>7</v>
      </c>
      <c r="F4" s="1" t="s">
        <v>8</v>
      </c>
      <c r="G4" s="1" t="s">
        <v>7</v>
      </c>
      <c r="H4" s="1" t="s">
        <v>8</v>
      </c>
      <c r="I4" s="42"/>
    </row>
    <row r="5" spans="1:9" ht="15" customHeight="1">
      <c r="A5" s="2"/>
      <c r="B5" s="35" t="s">
        <v>9</v>
      </c>
      <c r="C5" s="37">
        <v>1430000</v>
      </c>
      <c r="D5" s="37">
        <v>1387600</v>
      </c>
      <c r="E5" s="4">
        <v>621000</v>
      </c>
      <c r="F5" s="5">
        <v>439990</v>
      </c>
      <c r="G5" s="31">
        <v>434</v>
      </c>
      <c r="H5" s="31">
        <v>317</v>
      </c>
      <c r="I5" s="33">
        <v>764500</v>
      </c>
    </row>
    <row r="6" spans="1:9" ht="15" customHeight="1">
      <c r="A6" s="2"/>
      <c r="B6" s="36"/>
      <c r="C6" s="38"/>
      <c r="D6" s="38"/>
      <c r="E6" s="8"/>
      <c r="F6" s="9">
        <v>-10</v>
      </c>
      <c r="G6" s="32"/>
      <c r="H6" s="32"/>
      <c r="I6" s="34"/>
    </row>
    <row r="7" spans="1:9" ht="30" customHeight="1">
      <c r="A7" s="2"/>
      <c r="B7" s="10" t="s">
        <v>10</v>
      </c>
      <c r="C7" s="11">
        <v>110400</v>
      </c>
      <c r="D7" s="11">
        <v>78035</v>
      </c>
      <c r="E7" s="11">
        <v>34800</v>
      </c>
      <c r="F7" s="12">
        <v>21699</v>
      </c>
      <c r="G7" s="13">
        <v>315</v>
      </c>
      <c r="H7" s="13">
        <v>278</v>
      </c>
      <c r="I7" s="14">
        <v>33700</v>
      </c>
    </row>
    <row r="8" spans="1:9" ht="30" customHeight="1">
      <c r="A8" s="2"/>
      <c r="B8" s="15" t="s">
        <v>11</v>
      </c>
      <c r="C8" s="11">
        <v>162800</v>
      </c>
      <c r="D8" s="11">
        <v>147005</v>
      </c>
      <c r="E8" s="11">
        <v>57600</v>
      </c>
      <c r="F8" s="12">
        <v>41404</v>
      </c>
      <c r="G8" s="13">
        <v>354</v>
      </c>
      <c r="H8" s="13">
        <v>282</v>
      </c>
      <c r="I8" s="14">
        <v>57600</v>
      </c>
    </row>
    <row r="9" spans="1:9" ht="30" customHeight="1">
      <c r="A9" s="2"/>
      <c r="B9" s="10" t="s">
        <v>12</v>
      </c>
      <c r="C9" s="11">
        <v>108100</v>
      </c>
      <c r="D9" s="11">
        <v>91108</v>
      </c>
      <c r="E9" s="11">
        <v>37300</v>
      </c>
      <c r="F9" s="12">
        <v>25383</v>
      </c>
      <c r="G9" s="13">
        <v>345</v>
      </c>
      <c r="H9" s="13">
        <v>279</v>
      </c>
      <c r="I9" s="14">
        <v>30900</v>
      </c>
    </row>
    <row r="10" spans="1:9" ht="30" customHeight="1">
      <c r="A10" s="2"/>
      <c r="B10" s="15" t="s">
        <v>13</v>
      </c>
      <c r="C10" s="11">
        <v>104400</v>
      </c>
      <c r="D10" s="11">
        <v>83348</v>
      </c>
      <c r="E10" s="11">
        <v>37000</v>
      </c>
      <c r="F10" s="12">
        <v>23710</v>
      </c>
      <c r="G10" s="13">
        <v>354</v>
      </c>
      <c r="H10" s="13">
        <v>284</v>
      </c>
      <c r="I10" s="14">
        <v>36200</v>
      </c>
    </row>
    <row r="11" spans="1:9" ht="30" customHeight="1">
      <c r="A11" s="2"/>
      <c r="B11" s="10" t="s">
        <v>14</v>
      </c>
      <c r="C11" s="11">
        <v>65200</v>
      </c>
      <c r="D11" s="11">
        <v>52057</v>
      </c>
      <c r="E11" s="11">
        <v>21800</v>
      </c>
      <c r="F11" s="12">
        <v>15336</v>
      </c>
      <c r="G11" s="13">
        <v>334</v>
      </c>
      <c r="H11" s="13">
        <v>295</v>
      </c>
      <c r="I11" s="14">
        <v>19800</v>
      </c>
    </row>
    <row r="12" spans="1:9" ht="30" customHeight="1">
      <c r="A12" s="2"/>
      <c r="B12" s="10" t="s">
        <v>15</v>
      </c>
      <c r="C12" s="11">
        <v>69900</v>
      </c>
      <c r="D12" s="11">
        <v>51941</v>
      </c>
      <c r="E12" s="11">
        <v>22700</v>
      </c>
      <c r="F12" s="12">
        <v>13612</v>
      </c>
      <c r="G12" s="13">
        <v>325</v>
      </c>
      <c r="H12" s="13">
        <v>262</v>
      </c>
      <c r="I12" s="14">
        <v>19425</v>
      </c>
    </row>
    <row r="13" spans="1:9" ht="30" customHeight="1">
      <c r="A13" s="2"/>
      <c r="B13" s="10" t="s">
        <v>16</v>
      </c>
      <c r="C13" s="11">
        <v>53900</v>
      </c>
      <c r="D13" s="11">
        <v>45709</v>
      </c>
      <c r="E13" s="11">
        <v>20400</v>
      </c>
      <c r="F13" s="12">
        <v>13977</v>
      </c>
      <c r="G13" s="13">
        <v>378</v>
      </c>
      <c r="H13" s="13">
        <v>306</v>
      </c>
      <c r="I13" s="14">
        <v>21600</v>
      </c>
    </row>
    <row r="14" spans="1:9" ht="30" customHeight="1">
      <c r="A14" s="2"/>
      <c r="B14" s="15" t="s">
        <v>17</v>
      </c>
      <c r="C14" s="11">
        <v>48000</v>
      </c>
      <c r="D14" s="11">
        <v>34411</v>
      </c>
      <c r="E14" s="11">
        <v>17100</v>
      </c>
      <c r="F14" s="12">
        <v>10210</v>
      </c>
      <c r="G14" s="13">
        <v>356</v>
      </c>
      <c r="H14" s="13">
        <v>297</v>
      </c>
      <c r="I14" s="14">
        <v>17100</v>
      </c>
    </row>
    <row r="15" spans="1:9" ht="30" customHeight="1">
      <c r="A15" s="2"/>
      <c r="B15" s="15" t="s">
        <v>18</v>
      </c>
      <c r="C15" s="11">
        <v>12600</v>
      </c>
      <c r="D15" s="11">
        <v>10613</v>
      </c>
      <c r="E15" s="11">
        <v>4500</v>
      </c>
      <c r="F15" s="12">
        <v>3410</v>
      </c>
      <c r="G15" s="13">
        <v>357</v>
      </c>
      <c r="H15" s="13">
        <v>321</v>
      </c>
      <c r="I15" s="14">
        <v>4500</v>
      </c>
    </row>
    <row r="16" spans="1:9" ht="30" customHeight="1">
      <c r="A16" s="2"/>
      <c r="B16" s="10" t="s">
        <v>19</v>
      </c>
      <c r="C16" s="11">
        <v>42000</v>
      </c>
      <c r="D16" s="11">
        <v>36687</v>
      </c>
      <c r="E16" s="11">
        <v>18100</v>
      </c>
      <c r="F16" s="12">
        <v>11615</v>
      </c>
      <c r="G16" s="13">
        <v>431</v>
      </c>
      <c r="H16" s="13">
        <v>317</v>
      </c>
      <c r="I16" s="14">
        <v>15000</v>
      </c>
    </row>
    <row r="17" spans="1:9" ht="30" customHeight="1">
      <c r="A17" s="2"/>
      <c r="B17" s="10" t="s">
        <v>20</v>
      </c>
      <c r="C17" s="11">
        <v>34300</v>
      </c>
      <c r="D17" s="11">
        <v>29590</v>
      </c>
      <c r="E17" s="11">
        <v>14500</v>
      </c>
      <c r="F17" s="12">
        <v>8875</v>
      </c>
      <c r="G17" s="13">
        <v>423</v>
      </c>
      <c r="H17" s="13">
        <v>300</v>
      </c>
      <c r="I17" s="14">
        <v>11600</v>
      </c>
    </row>
    <row r="18" spans="1:9" ht="30" customHeight="1">
      <c r="A18" s="2"/>
      <c r="B18" s="10" t="s">
        <v>21</v>
      </c>
      <c r="C18" s="11">
        <v>43200</v>
      </c>
      <c r="D18" s="11">
        <v>38444</v>
      </c>
      <c r="E18" s="11">
        <v>14300</v>
      </c>
      <c r="F18" s="12">
        <v>11111</v>
      </c>
      <c r="G18" s="13">
        <v>331</v>
      </c>
      <c r="H18" s="13">
        <v>289</v>
      </c>
      <c r="I18" s="14">
        <v>12000</v>
      </c>
    </row>
    <row r="19" spans="1:9" ht="15" customHeight="1">
      <c r="A19" s="2"/>
      <c r="B19" s="35" t="s">
        <v>22</v>
      </c>
      <c r="C19" s="37">
        <v>27600</v>
      </c>
      <c r="D19" s="37">
        <v>25524</v>
      </c>
      <c r="E19" s="4">
        <v>11400</v>
      </c>
      <c r="F19" s="5">
        <v>7831</v>
      </c>
      <c r="G19" s="31">
        <v>413</v>
      </c>
      <c r="H19" s="31">
        <v>306</v>
      </c>
      <c r="I19" s="33">
        <v>12300</v>
      </c>
    </row>
    <row r="20" spans="1:9" ht="15" customHeight="1">
      <c r="A20" s="2"/>
      <c r="B20" s="36"/>
      <c r="C20" s="38"/>
      <c r="D20" s="38"/>
      <c r="E20" s="8">
        <v>-900</v>
      </c>
      <c r="F20" s="9">
        <v>-900</v>
      </c>
      <c r="G20" s="32"/>
      <c r="H20" s="32"/>
      <c r="I20" s="34"/>
    </row>
    <row r="21" spans="1:9" ht="30" customHeight="1">
      <c r="A21" s="2"/>
      <c r="B21" s="10" t="s">
        <v>23</v>
      </c>
      <c r="C21" s="11">
        <v>25600</v>
      </c>
      <c r="D21" s="11">
        <v>22529</v>
      </c>
      <c r="E21" s="11">
        <v>11500</v>
      </c>
      <c r="F21" s="12">
        <v>7066</v>
      </c>
      <c r="G21" s="13">
        <v>449</v>
      </c>
      <c r="H21" s="13">
        <v>314</v>
      </c>
      <c r="I21" s="14">
        <v>7900</v>
      </c>
    </row>
    <row r="22" spans="1:9" ht="30" customHeight="1">
      <c r="A22" s="2"/>
      <c r="B22" s="10" t="s">
        <v>24</v>
      </c>
      <c r="C22" s="11">
        <v>9600</v>
      </c>
      <c r="D22" s="11">
        <v>7732</v>
      </c>
      <c r="E22" s="11">
        <v>3750</v>
      </c>
      <c r="F22" s="12">
        <v>2955</v>
      </c>
      <c r="G22" s="13">
        <v>391</v>
      </c>
      <c r="H22" s="13">
        <v>382</v>
      </c>
      <c r="I22" s="14">
        <v>3750</v>
      </c>
    </row>
    <row r="23" spans="1:9" ht="30" customHeight="1">
      <c r="A23" s="2"/>
      <c r="B23" s="10" t="s">
        <v>25</v>
      </c>
      <c r="C23" s="11">
        <v>47100</v>
      </c>
      <c r="D23" s="11">
        <v>35301</v>
      </c>
      <c r="E23" s="11">
        <v>15700</v>
      </c>
      <c r="F23" s="12">
        <v>10843</v>
      </c>
      <c r="G23" s="13">
        <v>333</v>
      </c>
      <c r="H23" s="13">
        <v>307</v>
      </c>
      <c r="I23" s="14">
        <v>13400</v>
      </c>
    </row>
    <row r="24" spans="1:9" ht="30" customHeight="1">
      <c r="A24" s="2"/>
      <c r="B24" s="10" t="s">
        <v>26</v>
      </c>
      <c r="C24" s="11">
        <v>11100</v>
      </c>
      <c r="D24" s="11">
        <v>7712</v>
      </c>
      <c r="E24" s="11">
        <v>3320</v>
      </c>
      <c r="F24" s="12">
        <v>2024</v>
      </c>
      <c r="G24" s="13">
        <v>299</v>
      </c>
      <c r="H24" s="13">
        <v>262</v>
      </c>
      <c r="I24" s="14">
        <v>2820</v>
      </c>
    </row>
    <row r="25" spans="1:9" ht="30" customHeight="1">
      <c r="A25" s="2"/>
      <c r="B25" s="10" t="s">
        <v>27</v>
      </c>
      <c r="C25" s="11">
        <v>15900</v>
      </c>
      <c r="D25" s="11">
        <v>10452</v>
      </c>
      <c r="E25" s="11">
        <v>5500</v>
      </c>
      <c r="F25" s="12">
        <v>2253</v>
      </c>
      <c r="G25" s="13">
        <v>346</v>
      </c>
      <c r="H25" s="13">
        <v>216</v>
      </c>
      <c r="I25" s="14">
        <v>2651</v>
      </c>
    </row>
    <row r="26" spans="1:9" ht="30" customHeight="1">
      <c r="A26" s="2"/>
      <c r="B26" s="16"/>
      <c r="C26" s="11"/>
      <c r="D26" s="11"/>
      <c r="E26" s="11"/>
      <c r="F26" s="12"/>
      <c r="G26" s="13"/>
      <c r="H26" s="13"/>
      <c r="I26" s="14"/>
    </row>
    <row r="27" spans="1:9" ht="15" customHeight="1">
      <c r="A27" s="2"/>
      <c r="B27" s="45">
        <f>COUNTA(B5:B26)</f>
        <v>19</v>
      </c>
      <c r="C27" s="37">
        <f>SUM(C5:C26)</f>
        <v>2421700</v>
      </c>
      <c r="D27" s="37">
        <f>SUM(D5:D26)</f>
        <v>2195798</v>
      </c>
      <c r="E27" s="17">
        <f>SUM(E5:E25)-E28</f>
        <v>972270</v>
      </c>
      <c r="F27" s="17">
        <f>SUM(F5:F25)-F28</f>
        <v>673304</v>
      </c>
      <c r="G27" s="37">
        <f>E27*1000/C27</f>
        <v>401.48242969814595</v>
      </c>
      <c r="H27" s="37">
        <f>F27*1000/D27</f>
        <v>306.63294164581623</v>
      </c>
      <c r="I27" s="33">
        <f>SUM(I5:I26)</f>
        <v>1086746</v>
      </c>
    </row>
    <row r="28" spans="1:9" ht="15" customHeight="1" thickBot="1">
      <c r="A28" s="2"/>
      <c r="B28" s="46"/>
      <c r="C28" s="47"/>
      <c r="D28" s="47"/>
      <c r="E28" s="18">
        <f>E6+E20</f>
        <v>-900</v>
      </c>
      <c r="F28" s="18">
        <f>F6+F20</f>
        <v>-910</v>
      </c>
      <c r="G28" s="47"/>
      <c r="H28" s="47"/>
      <c r="I28" s="48"/>
    </row>
    <row r="29" spans="1:9" ht="22.5" customHeight="1">
      <c r="A29" s="2"/>
      <c r="B29" s="19" t="s">
        <v>28</v>
      </c>
      <c r="C29" s="2"/>
      <c r="D29" s="2"/>
      <c r="E29" s="20"/>
      <c r="F29" s="20"/>
      <c r="G29" s="2"/>
      <c r="H29" s="2"/>
      <c r="I29" s="2"/>
    </row>
    <row r="30" spans="1:9" ht="17.25" customHeight="1">
      <c r="A30" s="2"/>
      <c r="B30" s="19" t="s">
        <v>29</v>
      </c>
      <c r="C30" s="2"/>
      <c r="D30" s="2"/>
      <c r="E30" s="20"/>
      <c r="F30" s="20"/>
      <c r="G30" s="2"/>
      <c r="H30" s="2"/>
      <c r="I30" s="2"/>
    </row>
    <row r="31" spans="1:9" ht="12" customHeight="1">
      <c r="A31" s="2"/>
      <c r="B31" s="21"/>
      <c r="C31" s="22"/>
      <c r="D31" s="22"/>
      <c r="E31" s="22"/>
      <c r="F31" s="22"/>
      <c r="G31" s="22"/>
      <c r="H31" s="22"/>
      <c r="I31" s="22"/>
    </row>
    <row r="32" spans="1:9" ht="18.75" customHeight="1" thickBot="1">
      <c r="A32" s="2"/>
      <c r="B32" s="2" t="s">
        <v>30</v>
      </c>
      <c r="C32" s="22"/>
      <c r="D32" s="22"/>
      <c r="E32" s="22"/>
      <c r="F32" s="23"/>
      <c r="G32" s="2"/>
      <c r="H32" s="2"/>
      <c r="I32" s="22"/>
    </row>
    <row r="33" spans="1:9" ht="27" customHeight="1">
      <c r="A33" s="2"/>
      <c r="B33" s="43" t="s">
        <v>2</v>
      </c>
      <c r="C33" s="39" t="s">
        <v>3</v>
      </c>
      <c r="D33" s="40"/>
      <c r="E33" s="39" t="s">
        <v>4</v>
      </c>
      <c r="F33" s="40"/>
      <c r="G33" s="39" t="s">
        <v>5</v>
      </c>
      <c r="H33" s="40"/>
      <c r="I33" s="41" t="s">
        <v>6</v>
      </c>
    </row>
    <row r="34" spans="1:9" ht="13.5">
      <c r="A34" s="2"/>
      <c r="B34" s="44"/>
      <c r="C34" s="1" t="s">
        <v>7</v>
      </c>
      <c r="D34" s="1" t="s">
        <v>8</v>
      </c>
      <c r="E34" s="1" t="s">
        <v>7</v>
      </c>
      <c r="F34" s="1" t="s">
        <v>8</v>
      </c>
      <c r="G34" s="1" t="s">
        <v>7</v>
      </c>
      <c r="H34" s="1" t="s">
        <v>8</v>
      </c>
      <c r="I34" s="42"/>
    </row>
    <row r="35" spans="1:9" ht="15" customHeight="1">
      <c r="A35" s="2"/>
      <c r="B35" s="35" t="s">
        <v>31</v>
      </c>
      <c r="C35" s="37">
        <v>1049000</v>
      </c>
      <c r="D35" s="37">
        <v>982062</v>
      </c>
      <c r="E35" s="4">
        <v>491700</v>
      </c>
      <c r="F35" s="5">
        <v>374666</v>
      </c>
      <c r="G35" s="31">
        <v>468</v>
      </c>
      <c r="H35" s="31">
        <v>381</v>
      </c>
      <c r="I35" s="33">
        <v>769000</v>
      </c>
    </row>
    <row r="36" spans="1:9" ht="15" customHeight="1">
      <c r="A36" s="2"/>
      <c r="B36" s="36"/>
      <c r="C36" s="38"/>
      <c r="D36" s="38"/>
      <c r="E36" s="8">
        <v>-45300</v>
      </c>
      <c r="F36" s="9">
        <v>-14834</v>
      </c>
      <c r="G36" s="32"/>
      <c r="H36" s="32"/>
      <c r="I36" s="34"/>
    </row>
    <row r="37" spans="1:9" ht="18" customHeight="1">
      <c r="A37" s="2"/>
      <c r="B37" s="10" t="s">
        <v>32</v>
      </c>
      <c r="C37" s="11">
        <v>60000</v>
      </c>
      <c r="D37" s="11">
        <v>52741</v>
      </c>
      <c r="E37" s="11">
        <v>23800</v>
      </c>
      <c r="F37" s="12">
        <v>18583</v>
      </c>
      <c r="G37" s="13">
        <v>397</v>
      </c>
      <c r="H37" s="13">
        <v>352</v>
      </c>
      <c r="I37" s="14">
        <v>21900</v>
      </c>
    </row>
    <row r="38" spans="1:9" ht="18" customHeight="1">
      <c r="A38" s="2"/>
      <c r="B38" s="10" t="s">
        <v>33</v>
      </c>
      <c r="C38" s="11">
        <v>22200</v>
      </c>
      <c r="D38" s="11">
        <v>16799</v>
      </c>
      <c r="E38" s="11">
        <v>11900</v>
      </c>
      <c r="F38" s="24">
        <v>7064</v>
      </c>
      <c r="G38" s="13">
        <v>536</v>
      </c>
      <c r="H38" s="13">
        <v>421</v>
      </c>
      <c r="I38" s="14">
        <v>9000</v>
      </c>
    </row>
    <row r="39" spans="1:9" ht="15" customHeight="1">
      <c r="A39" s="2"/>
      <c r="B39" s="35" t="s">
        <v>34</v>
      </c>
      <c r="C39" s="37">
        <v>82400</v>
      </c>
      <c r="D39" s="37">
        <v>65285</v>
      </c>
      <c r="E39" s="4">
        <v>30500</v>
      </c>
      <c r="F39" s="5">
        <v>23844</v>
      </c>
      <c r="G39" s="31">
        <v>370</v>
      </c>
      <c r="H39" s="31">
        <v>365</v>
      </c>
      <c r="I39" s="33">
        <v>32600</v>
      </c>
    </row>
    <row r="40" spans="1:9" ht="15" customHeight="1">
      <c r="A40" s="2"/>
      <c r="B40" s="36"/>
      <c r="C40" s="38"/>
      <c r="D40" s="38"/>
      <c r="E40" s="8">
        <v>-2100</v>
      </c>
      <c r="F40" s="9">
        <v>-848</v>
      </c>
      <c r="G40" s="32"/>
      <c r="H40" s="32"/>
      <c r="I40" s="34"/>
    </row>
    <row r="41" spans="1:9" ht="18" customHeight="1">
      <c r="A41" s="2"/>
      <c r="B41" s="10" t="s">
        <v>35</v>
      </c>
      <c r="C41" s="11">
        <v>18500</v>
      </c>
      <c r="D41" s="11">
        <v>15503</v>
      </c>
      <c r="E41" s="11">
        <v>9040</v>
      </c>
      <c r="F41" s="12">
        <v>5866</v>
      </c>
      <c r="G41" s="13">
        <v>489</v>
      </c>
      <c r="H41" s="13">
        <v>378</v>
      </c>
      <c r="I41" s="14">
        <v>9040</v>
      </c>
    </row>
    <row r="42" spans="1:9" ht="18" customHeight="1">
      <c r="A42" s="2"/>
      <c r="B42" s="10" t="s">
        <v>36</v>
      </c>
      <c r="C42" s="11">
        <v>38600</v>
      </c>
      <c r="D42" s="11">
        <v>30468</v>
      </c>
      <c r="E42" s="11">
        <v>16770</v>
      </c>
      <c r="F42" s="12">
        <v>9262</v>
      </c>
      <c r="G42" s="13">
        <v>434</v>
      </c>
      <c r="H42" s="13">
        <v>304</v>
      </c>
      <c r="I42" s="14">
        <v>0</v>
      </c>
    </row>
    <row r="43" spans="1:9" ht="18" customHeight="1">
      <c r="A43" s="2"/>
      <c r="B43" s="10" t="s">
        <v>37</v>
      </c>
      <c r="C43" s="11">
        <v>35400</v>
      </c>
      <c r="D43" s="11">
        <v>29093</v>
      </c>
      <c r="E43" s="11">
        <v>15280</v>
      </c>
      <c r="F43" s="12">
        <v>11106</v>
      </c>
      <c r="G43" s="13">
        <v>432</v>
      </c>
      <c r="H43" s="13">
        <v>382</v>
      </c>
      <c r="I43" s="14">
        <v>15280</v>
      </c>
    </row>
    <row r="44" spans="1:9" ht="18" customHeight="1">
      <c r="A44" s="2"/>
      <c r="B44" s="10" t="s">
        <v>38</v>
      </c>
      <c r="C44" s="11">
        <v>40000</v>
      </c>
      <c r="D44" s="11">
        <v>33435</v>
      </c>
      <c r="E44" s="11">
        <v>23200</v>
      </c>
      <c r="F44" s="12">
        <v>12897</v>
      </c>
      <c r="G44" s="13">
        <v>580</v>
      </c>
      <c r="H44" s="13">
        <v>386</v>
      </c>
      <c r="I44" s="14">
        <v>23200</v>
      </c>
    </row>
    <row r="45" spans="1:9" ht="18" customHeight="1">
      <c r="A45" s="2"/>
      <c r="B45" s="10" t="s">
        <v>39</v>
      </c>
      <c r="C45" s="11">
        <v>8150</v>
      </c>
      <c r="D45" s="25" t="s">
        <v>40</v>
      </c>
      <c r="E45" s="11">
        <v>2700</v>
      </c>
      <c r="F45" s="25" t="s">
        <v>40</v>
      </c>
      <c r="G45" s="13">
        <v>331</v>
      </c>
      <c r="H45" s="26" t="s">
        <v>40</v>
      </c>
      <c r="I45" s="27" t="s">
        <v>40</v>
      </c>
    </row>
    <row r="46" spans="1:9" ht="18" customHeight="1">
      <c r="A46" s="2"/>
      <c r="B46" s="10" t="s">
        <v>41</v>
      </c>
      <c r="C46" s="11">
        <v>11600</v>
      </c>
      <c r="D46" s="11">
        <v>8940</v>
      </c>
      <c r="E46" s="11">
        <v>5790</v>
      </c>
      <c r="F46" s="12">
        <v>4528</v>
      </c>
      <c r="G46" s="13">
        <v>499</v>
      </c>
      <c r="H46" s="13">
        <v>506</v>
      </c>
      <c r="I46" s="14">
        <v>4300</v>
      </c>
    </row>
    <row r="47" spans="1:9" ht="18" customHeight="1">
      <c r="A47" s="2"/>
      <c r="B47" s="10" t="s">
        <v>42</v>
      </c>
      <c r="C47" s="11">
        <v>7200</v>
      </c>
      <c r="D47" s="11">
        <v>6762</v>
      </c>
      <c r="E47" s="11">
        <v>2800</v>
      </c>
      <c r="F47" s="12">
        <v>2102</v>
      </c>
      <c r="G47" s="13">
        <v>389</v>
      </c>
      <c r="H47" s="13">
        <v>311</v>
      </c>
      <c r="I47" s="14">
        <v>2637</v>
      </c>
    </row>
    <row r="48" spans="1:9" ht="18" customHeight="1">
      <c r="A48" s="2"/>
      <c r="B48" s="16"/>
      <c r="C48" s="11"/>
      <c r="D48" s="11"/>
      <c r="E48" s="11"/>
      <c r="F48" s="12"/>
      <c r="G48" s="13"/>
      <c r="H48" s="13"/>
      <c r="I48" s="14"/>
    </row>
    <row r="49" spans="1:9" ht="15" customHeight="1">
      <c r="A49" s="2"/>
      <c r="B49" s="45">
        <f>COUNTA(B35:B48)</f>
        <v>11</v>
      </c>
      <c r="C49" s="37">
        <f>SUM(C35:C48)</f>
        <v>1373050</v>
      </c>
      <c r="D49" s="37">
        <f>SUM(D35:D48)</f>
        <v>1241088</v>
      </c>
      <c r="E49" s="4">
        <f>SUM(E35:E47)-E50</f>
        <v>633480</v>
      </c>
      <c r="F49" s="4">
        <f>SUM(F35:F47)-F50</f>
        <v>469918</v>
      </c>
      <c r="G49" s="37">
        <f>E49*1000/C49</f>
        <v>461.3670296056225</v>
      </c>
      <c r="H49" s="37">
        <f>F49*1000/D49</f>
        <v>378.6339083127063</v>
      </c>
      <c r="I49" s="33">
        <f>SUM(I35:I48)</f>
        <v>886957</v>
      </c>
    </row>
    <row r="50" spans="1:9" ht="15" customHeight="1" thickBot="1">
      <c r="A50" s="2"/>
      <c r="B50" s="46"/>
      <c r="C50" s="47"/>
      <c r="D50" s="47"/>
      <c r="E50" s="28">
        <f>E36+E40</f>
        <v>-47400</v>
      </c>
      <c r="F50" s="28">
        <f>F36+F40</f>
        <v>-15682</v>
      </c>
      <c r="G50" s="47"/>
      <c r="H50" s="47"/>
      <c r="I50" s="48"/>
    </row>
    <row r="51" spans="1:9" ht="11.25" customHeight="1">
      <c r="A51" s="2"/>
      <c r="B51" s="21"/>
      <c r="C51" s="22"/>
      <c r="D51" s="22"/>
      <c r="E51" s="22"/>
      <c r="F51" s="22"/>
      <c r="G51" s="22"/>
      <c r="H51" s="22"/>
      <c r="I51" s="22"/>
    </row>
    <row r="52" spans="1:9" ht="15.75" customHeight="1" thickBot="1">
      <c r="A52" s="2"/>
      <c r="B52" s="2" t="s">
        <v>43</v>
      </c>
      <c r="C52" s="22"/>
      <c r="D52" s="22"/>
      <c r="E52" s="22"/>
      <c r="F52" s="23"/>
      <c r="G52" s="2"/>
      <c r="H52" s="2"/>
      <c r="I52" s="22"/>
    </row>
    <row r="53" spans="1:9" ht="27" customHeight="1">
      <c r="A53" s="2"/>
      <c r="B53" s="43" t="s">
        <v>2</v>
      </c>
      <c r="C53" s="39" t="s">
        <v>3</v>
      </c>
      <c r="D53" s="40"/>
      <c r="E53" s="39" t="s">
        <v>4</v>
      </c>
      <c r="F53" s="40"/>
      <c r="G53" s="39" t="s">
        <v>5</v>
      </c>
      <c r="H53" s="40"/>
      <c r="I53" s="41" t="s">
        <v>6</v>
      </c>
    </row>
    <row r="54" spans="1:9" ht="13.5">
      <c r="A54" s="2"/>
      <c r="B54" s="44"/>
      <c r="C54" s="1" t="s">
        <v>7</v>
      </c>
      <c r="D54" s="1" t="s">
        <v>8</v>
      </c>
      <c r="E54" s="1" t="s">
        <v>7</v>
      </c>
      <c r="F54" s="1" t="s">
        <v>8</v>
      </c>
      <c r="G54" s="1" t="s">
        <v>7</v>
      </c>
      <c r="H54" s="1" t="s">
        <v>8</v>
      </c>
      <c r="I54" s="42"/>
    </row>
    <row r="55" spans="1:9" ht="15" customHeight="1">
      <c r="A55" s="2"/>
      <c r="B55" s="35" t="s">
        <v>44</v>
      </c>
      <c r="C55" s="37">
        <v>136000</v>
      </c>
      <c r="D55" s="37">
        <v>119594</v>
      </c>
      <c r="E55" s="4">
        <v>61897</v>
      </c>
      <c r="F55" s="5">
        <v>40106</v>
      </c>
      <c r="G55" s="31">
        <v>455</v>
      </c>
      <c r="H55" s="31">
        <v>335</v>
      </c>
      <c r="I55" s="33">
        <v>63500</v>
      </c>
    </row>
    <row r="56" spans="1:9" ht="15" customHeight="1">
      <c r="A56" s="2"/>
      <c r="B56" s="36"/>
      <c r="C56" s="38"/>
      <c r="D56" s="38"/>
      <c r="E56" s="8">
        <v>-1603</v>
      </c>
      <c r="F56" s="9">
        <v>-262</v>
      </c>
      <c r="G56" s="32"/>
      <c r="H56" s="32"/>
      <c r="I56" s="34"/>
    </row>
    <row r="57" spans="1:9" ht="15" customHeight="1">
      <c r="A57" s="2"/>
      <c r="B57" s="35" t="s">
        <v>45</v>
      </c>
      <c r="C57" s="37">
        <v>293000</v>
      </c>
      <c r="D57" s="37">
        <v>262141</v>
      </c>
      <c r="E57" s="4">
        <v>145747</v>
      </c>
      <c r="F57" s="5">
        <v>89914</v>
      </c>
      <c r="G57" s="31">
        <v>497</v>
      </c>
      <c r="H57" s="31">
        <v>342</v>
      </c>
      <c r="I57" s="33">
        <v>137738</v>
      </c>
    </row>
    <row r="58" spans="1:9" ht="15" customHeight="1">
      <c r="A58" s="2"/>
      <c r="B58" s="36"/>
      <c r="C58" s="38"/>
      <c r="D58" s="38"/>
      <c r="E58" s="8">
        <v>-53</v>
      </c>
      <c r="F58" s="9">
        <v>-53</v>
      </c>
      <c r="G58" s="32"/>
      <c r="H58" s="32"/>
      <c r="I58" s="34"/>
    </row>
    <row r="59" spans="1:9" ht="18" customHeight="1">
      <c r="A59" s="2"/>
      <c r="B59" s="3" t="s">
        <v>46</v>
      </c>
      <c r="C59" s="4">
        <v>72300</v>
      </c>
      <c r="D59" s="4">
        <v>70961</v>
      </c>
      <c r="E59" s="4">
        <v>32200</v>
      </c>
      <c r="F59" s="4">
        <v>25729</v>
      </c>
      <c r="G59" s="6">
        <v>445</v>
      </c>
      <c r="H59" s="6">
        <v>363</v>
      </c>
      <c r="I59" s="7">
        <v>32200</v>
      </c>
    </row>
    <row r="60" spans="1:9" ht="30" customHeight="1">
      <c r="A60" s="2"/>
      <c r="B60" s="15" t="s">
        <v>47</v>
      </c>
      <c r="C60" s="11">
        <v>23700</v>
      </c>
      <c r="D60" s="11">
        <v>19441</v>
      </c>
      <c r="E60" s="11">
        <v>9100</v>
      </c>
      <c r="F60" s="12">
        <v>7000</v>
      </c>
      <c r="G60" s="13">
        <v>384</v>
      </c>
      <c r="H60" s="13">
        <v>360</v>
      </c>
      <c r="I60" s="14">
        <v>7000</v>
      </c>
    </row>
    <row r="61" spans="1:9" ht="30" customHeight="1">
      <c r="A61" s="2"/>
      <c r="B61" s="15" t="s">
        <v>48</v>
      </c>
      <c r="C61" s="11">
        <v>6750</v>
      </c>
      <c r="D61" s="11">
        <v>4621</v>
      </c>
      <c r="E61" s="11">
        <v>2300</v>
      </c>
      <c r="F61" s="12">
        <v>1689</v>
      </c>
      <c r="G61" s="13">
        <v>341</v>
      </c>
      <c r="H61" s="13">
        <v>366</v>
      </c>
      <c r="I61" s="14">
        <v>2300</v>
      </c>
    </row>
    <row r="62" spans="1:9" ht="18" customHeight="1">
      <c r="A62" s="2"/>
      <c r="B62" s="10" t="s">
        <v>49</v>
      </c>
      <c r="C62" s="11">
        <v>33200</v>
      </c>
      <c r="D62" s="11">
        <v>24714</v>
      </c>
      <c r="E62" s="11">
        <v>6100</v>
      </c>
      <c r="F62" s="12">
        <v>4055</v>
      </c>
      <c r="G62" s="13">
        <v>184</v>
      </c>
      <c r="H62" s="13">
        <v>164</v>
      </c>
      <c r="I62" s="14">
        <v>6100</v>
      </c>
    </row>
    <row r="63" spans="1:9" ht="18" customHeight="1">
      <c r="A63" s="2"/>
      <c r="B63" s="10" t="s">
        <v>50</v>
      </c>
      <c r="C63" s="11">
        <v>37700</v>
      </c>
      <c r="D63" s="11">
        <v>35778</v>
      </c>
      <c r="E63" s="11">
        <v>14000</v>
      </c>
      <c r="F63" s="12">
        <v>11952</v>
      </c>
      <c r="G63" s="13">
        <v>371</v>
      </c>
      <c r="H63" s="13">
        <v>334</v>
      </c>
      <c r="I63" s="14">
        <v>14000</v>
      </c>
    </row>
    <row r="64" spans="1:9" ht="18" customHeight="1">
      <c r="A64" s="2"/>
      <c r="B64" s="10" t="s">
        <v>51</v>
      </c>
      <c r="C64" s="11">
        <v>52300</v>
      </c>
      <c r="D64" s="11">
        <v>37966</v>
      </c>
      <c r="E64" s="11">
        <v>19900</v>
      </c>
      <c r="F64" s="12">
        <v>13748</v>
      </c>
      <c r="G64" s="13">
        <v>380</v>
      </c>
      <c r="H64" s="13">
        <v>362</v>
      </c>
      <c r="I64" s="14">
        <v>19900</v>
      </c>
    </row>
    <row r="65" spans="1:9" ht="27">
      <c r="A65" s="2"/>
      <c r="B65" s="15" t="s">
        <v>52</v>
      </c>
      <c r="C65" s="11">
        <v>76700</v>
      </c>
      <c r="D65" s="11">
        <v>66783</v>
      </c>
      <c r="E65" s="11">
        <v>25100</v>
      </c>
      <c r="F65" s="12">
        <v>16910</v>
      </c>
      <c r="G65" s="13">
        <v>327</v>
      </c>
      <c r="H65" s="13">
        <v>253</v>
      </c>
      <c r="I65" s="14">
        <v>25100</v>
      </c>
    </row>
    <row r="66" spans="1:9" ht="18" customHeight="1">
      <c r="A66" s="2"/>
      <c r="B66" s="10" t="s">
        <v>53</v>
      </c>
      <c r="C66" s="11">
        <v>22116</v>
      </c>
      <c r="D66" s="25" t="s">
        <v>54</v>
      </c>
      <c r="E66" s="11">
        <v>5140</v>
      </c>
      <c r="F66" s="25" t="s">
        <v>54</v>
      </c>
      <c r="G66" s="13">
        <v>232</v>
      </c>
      <c r="H66" s="25" t="s">
        <v>54</v>
      </c>
      <c r="I66" s="27" t="s">
        <v>54</v>
      </c>
    </row>
    <row r="67" spans="1:9" ht="18" customHeight="1">
      <c r="A67" s="2"/>
      <c r="B67" s="10" t="s">
        <v>55</v>
      </c>
      <c r="C67" s="11">
        <v>14000</v>
      </c>
      <c r="D67" s="11">
        <v>13972</v>
      </c>
      <c r="E67" s="11">
        <v>3500</v>
      </c>
      <c r="F67" s="12">
        <v>3388</v>
      </c>
      <c r="G67" s="13">
        <v>250</v>
      </c>
      <c r="H67" s="13">
        <v>242</v>
      </c>
      <c r="I67" s="14">
        <v>3500</v>
      </c>
    </row>
    <row r="68" spans="1:9" ht="18" customHeight="1">
      <c r="A68" s="2"/>
      <c r="B68" s="10" t="s">
        <v>56</v>
      </c>
      <c r="C68" s="11">
        <v>14800</v>
      </c>
      <c r="D68" s="11">
        <v>13304</v>
      </c>
      <c r="E68" s="11">
        <v>6600</v>
      </c>
      <c r="F68" s="12">
        <v>3494</v>
      </c>
      <c r="G68" s="13">
        <v>446</v>
      </c>
      <c r="H68" s="13">
        <v>263</v>
      </c>
      <c r="I68" s="14">
        <v>6600</v>
      </c>
    </row>
    <row r="69" spans="1:9" ht="18" customHeight="1">
      <c r="A69" s="2"/>
      <c r="B69" s="10" t="s">
        <v>57</v>
      </c>
      <c r="C69" s="11">
        <v>24000</v>
      </c>
      <c r="D69" s="11">
        <v>20075</v>
      </c>
      <c r="E69" s="11">
        <v>7200</v>
      </c>
      <c r="F69" s="12">
        <v>5333</v>
      </c>
      <c r="G69" s="13">
        <v>300</v>
      </c>
      <c r="H69" s="13">
        <v>266</v>
      </c>
      <c r="I69" s="14">
        <v>7200</v>
      </c>
    </row>
    <row r="70" spans="1:9" ht="15" customHeight="1">
      <c r="A70" s="2"/>
      <c r="B70" s="35" t="s">
        <v>58</v>
      </c>
      <c r="C70" s="37">
        <v>16100</v>
      </c>
      <c r="D70" s="37">
        <v>13471</v>
      </c>
      <c r="E70" s="4">
        <v>5450</v>
      </c>
      <c r="F70" s="5">
        <v>3747</v>
      </c>
      <c r="G70" s="31">
        <v>338</v>
      </c>
      <c r="H70" s="31">
        <v>278</v>
      </c>
      <c r="I70" s="33">
        <v>6200</v>
      </c>
    </row>
    <row r="71" spans="1:9" ht="15" customHeight="1">
      <c r="A71" s="2"/>
      <c r="B71" s="36"/>
      <c r="C71" s="38"/>
      <c r="D71" s="38"/>
      <c r="E71" s="8">
        <v>-750</v>
      </c>
      <c r="F71" s="9">
        <v>-350</v>
      </c>
      <c r="G71" s="32"/>
      <c r="H71" s="32"/>
      <c r="I71" s="34"/>
    </row>
    <row r="72" spans="1:9" ht="18" customHeight="1">
      <c r="A72" s="2"/>
      <c r="B72" s="16"/>
      <c r="C72" s="11"/>
      <c r="D72" s="11"/>
      <c r="E72" s="11"/>
      <c r="F72" s="12"/>
      <c r="G72" s="13"/>
      <c r="H72" s="13"/>
      <c r="I72" s="14"/>
    </row>
    <row r="73" spans="1:9" ht="15" customHeight="1">
      <c r="A73" s="2"/>
      <c r="B73" s="45">
        <f>COUNTA(B55:B72)</f>
        <v>14</v>
      </c>
      <c r="C73" s="37">
        <f>SUM(C55:C72)</f>
        <v>822666</v>
      </c>
      <c r="D73" s="37">
        <f>SUM(D55:D72)</f>
        <v>702821</v>
      </c>
      <c r="E73" s="4">
        <f>SUM(E55:E71)-E74</f>
        <v>344234</v>
      </c>
      <c r="F73" s="4">
        <f>SUM(F55:F71)-F74</f>
        <v>227065</v>
      </c>
      <c r="G73" s="37">
        <f>E73*1000/C73</f>
        <v>418.4371300138817</v>
      </c>
      <c r="H73" s="37">
        <f>F73*1000/D73</f>
        <v>323.07657284002613</v>
      </c>
      <c r="I73" s="33">
        <f>SUM(I55:I72)</f>
        <v>331338</v>
      </c>
    </row>
    <row r="74" spans="1:9" ht="15" customHeight="1" thickBot="1">
      <c r="A74" s="2"/>
      <c r="B74" s="46"/>
      <c r="C74" s="47"/>
      <c r="D74" s="47"/>
      <c r="E74" s="29">
        <f>E56+E58+E71</f>
        <v>-2406</v>
      </c>
      <c r="F74" s="29">
        <f>F56+F58+F71</f>
        <v>-665</v>
      </c>
      <c r="G74" s="47"/>
      <c r="H74" s="47"/>
      <c r="I74" s="48"/>
    </row>
    <row r="75" spans="1:9" ht="18.75" customHeight="1">
      <c r="A75" s="2"/>
      <c r="B75" s="21"/>
      <c r="C75" s="22"/>
      <c r="D75" s="22"/>
      <c r="E75" s="22"/>
      <c r="F75" s="22"/>
      <c r="G75" s="22"/>
      <c r="H75" s="22"/>
      <c r="I75" s="22"/>
    </row>
    <row r="76" spans="1:9" ht="18.75" customHeight="1">
      <c r="A76" s="2"/>
      <c r="B76" s="21"/>
      <c r="C76" s="22"/>
      <c r="D76" s="22"/>
      <c r="E76" s="22"/>
      <c r="F76" s="22"/>
      <c r="G76" s="22"/>
      <c r="H76" s="22"/>
      <c r="I76" s="22"/>
    </row>
    <row r="77" spans="1:9" ht="36" customHeight="1" thickBot="1">
      <c r="A77" s="2"/>
      <c r="B77" s="2" t="s">
        <v>59</v>
      </c>
      <c r="C77" s="22"/>
      <c r="D77" s="22"/>
      <c r="E77" s="22"/>
      <c r="F77" s="23"/>
      <c r="G77" s="2"/>
      <c r="H77" s="2"/>
      <c r="I77" s="22"/>
    </row>
    <row r="78" spans="1:9" ht="30.75" customHeight="1">
      <c r="A78" s="2"/>
      <c r="B78" s="43" t="s">
        <v>2</v>
      </c>
      <c r="C78" s="39" t="s">
        <v>3</v>
      </c>
      <c r="D78" s="40"/>
      <c r="E78" s="39" t="s">
        <v>4</v>
      </c>
      <c r="F78" s="40"/>
      <c r="G78" s="39" t="s">
        <v>5</v>
      </c>
      <c r="H78" s="40"/>
      <c r="I78" s="41" t="s">
        <v>6</v>
      </c>
    </row>
    <row r="79" spans="1:9" ht="18.75" customHeight="1">
      <c r="A79" s="2"/>
      <c r="B79" s="44"/>
      <c r="C79" s="1" t="s">
        <v>7</v>
      </c>
      <c r="D79" s="1" t="s">
        <v>8</v>
      </c>
      <c r="E79" s="1" t="s">
        <v>7</v>
      </c>
      <c r="F79" s="1" t="s">
        <v>8</v>
      </c>
      <c r="G79" s="1" t="s">
        <v>7</v>
      </c>
      <c r="H79" s="1" t="s">
        <v>8</v>
      </c>
      <c r="I79" s="42"/>
    </row>
    <row r="80" spans="1:9" ht="31.5" customHeight="1">
      <c r="A80" s="2"/>
      <c r="B80" s="10" t="s">
        <v>60</v>
      </c>
      <c r="C80" s="11">
        <v>70400</v>
      </c>
      <c r="D80" s="11">
        <v>56935</v>
      </c>
      <c r="E80" s="11">
        <v>35100</v>
      </c>
      <c r="F80" s="12">
        <v>22365</v>
      </c>
      <c r="G80" s="13">
        <v>499</v>
      </c>
      <c r="H80" s="13">
        <v>393</v>
      </c>
      <c r="I80" s="14">
        <v>35100</v>
      </c>
    </row>
    <row r="81" spans="1:9" ht="31.5" customHeight="1">
      <c r="A81" s="2"/>
      <c r="B81" s="10" t="s">
        <v>61</v>
      </c>
      <c r="C81" s="11">
        <v>132810</v>
      </c>
      <c r="D81" s="11">
        <v>128703</v>
      </c>
      <c r="E81" s="11">
        <v>63680</v>
      </c>
      <c r="F81" s="12">
        <v>47280</v>
      </c>
      <c r="G81" s="13">
        <v>479</v>
      </c>
      <c r="H81" s="13">
        <v>367</v>
      </c>
      <c r="I81" s="14">
        <v>68800</v>
      </c>
    </row>
    <row r="82" spans="1:9" ht="31.5" customHeight="1">
      <c r="A82" s="2"/>
      <c r="B82" s="10" t="s">
        <v>62</v>
      </c>
      <c r="C82" s="11">
        <v>57700</v>
      </c>
      <c r="D82" s="11">
        <v>50369</v>
      </c>
      <c r="E82" s="11">
        <v>25400</v>
      </c>
      <c r="F82" s="12">
        <v>24391</v>
      </c>
      <c r="G82" s="13">
        <v>440</v>
      </c>
      <c r="H82" s="13">
        <v>484</v>
      </c>
      <c r="I82" s="14">
        <v>25400</v>
      </c>
    </row>
    <row r="83" spans="1:9" ht="31.5" customHeight="1">
      <c r="A83" s="2"/>
      <c r="B83" s="15" t="s">
        <v>63</v>
      </c>
      <c r="C83" s="11">
        <v>10900</v>
      </c>
      <c r="D83" s="11">
        <v>10997</v>
      </c>
      <c r="E83" s="11">
        <v>4900</v>
      </c>
      <c r="F83" s="12">
        <v>4345</v>
      </c>
      <c r="G83" s="13">
        <v>450</v>
      </c>
      <c r="H83" s="13">
        <v>395</v>
      </c>
      <c r="I83" s="14">
        <v>6400</v>
      </c>
    </row>
    <row r="84" spans="1:9" ht="31.5" customHeight="1">
      <c r="A84" s="2"/>
      <c r="B84" s="15" t="s">
        <v>64</v>
      </c>
      <c r="C84" s="11">
        <v>23000</v>
      </c>
      <c r="D84" s="11">
        <v>19709</v>
      </c>
      <c r="E84" s="11">
        <v>10350</v>
      </c>
      <c r="F84" s="12">
        <v>8344</v>
      </c>
      <c r="G84" s="13">
        <v>450</v>
      </c>
      <c r="H84" s="13">
        <v>423</v>
      </c>
      <c r="I84" s="14">
        <v>10350</v>
      </c>
    </row>
    <row r="85" spans="1:9" ht="31.5" customHeight="1">
      <c r="A85" s="2"/>
      <c r="B85" s="15" t="s">
        <v>65</v>
      </c>
      <c r="C85" s="11">
        <v>7100</v>
      </c>
      <c r="D85" s="11">
        <v>6231</v>
      </c>
      <c r="E85" s="11">
        <v>2800</v>
      </c>
      <c r="F85" s="12">
        <v>2431</v>
      </c>
      <c r="G85" s="13">
        <v>394</v>
      </c>
      <c r="H85" s="13">
        <v>390</v>
      </c>
      <c r="I85" s="14">
        <v>2800</v>
      </c>
    </row>
    <row r="86" spans="1:9" ht="31.5" customHeight="1">
      <c r="A86" s="2"/>
      <c r="B86" s="15" t="s">
        <v>66</v>
      </c>
      <c r="C86" s="11">
        <v>6370</v>
      </c>
      <c r="D86" s="11">
        <v>5322</v>
      </c>
      <c r="E86" s="11">
        <v>2160</v>
      </c>
      <c r="F86" s="12">
        <v>1982</v>
      </c>
      <c r="G86" s="13">
        <v>339</v>
      </c>
      <c r="H86" s="13">
        <v>372</v>
      </c>
      <c r="I86" s="14">
        <v>2286</v>
      </c>
    </row>
    <row r="87" spans="1:9" ht="15" customHeight="1">
      <c r="A87" s="2"/>
      <c r="B87" s="35" t="s">
        <v>67</v>
      </c>
      <c r="C87" s="37">
        <v>30400</v>
      </c>
      <c r="D87" s="37">
        <v>19985</v>
      </c>
      <c r="E87" s="4">
        <v>12000</v>
      </c>
      <c r="F87" s="5">
        <v>9092</v>
      </c>
      <c r="G87" s="31">
        <v>418</v>
      </c>
      <c r="H87" s="31">
        <v>455</v>
      </c>
      <c r="I87" s="33">
        <v>12700</v>
      </c>
    </row>
    <row r="88" spans="1:9" ht="15" customHeight="1">
      <c r="A88" s="2"/>
      <c r="B88" s="36"/>
      <c r="C88" s="38"/>
      <c r="D88" s="38"/>
      <c r="E88" s="8">
        <v>-700</v>
      </c>
      <c r="F88" s="9">
        <v>-295</v>
      </c>
      <c r="G88" s="32"/>
      <c r="H88" s="32"/>
      <c r="I88" s="34"/>
    </row>
    <row r="89" spans="1:9" ht="29.25" customHeight="1">
      <c r="A89" s="2"/>
      <c r="B89" s="10" t="s">
        <v>68</v>
      </c>
      <c r="C89" s="11">
        <v>9160</v>
      </c>
      <c r="D89" s="11">
        <v>9173</v>
      </c>
      <c r="E89" s="11">
        <v>6140</v>
      </c>
      <c r="F89" s="12">
        <v>4362</v>
      </c>
      <c r="G89" s="13">
        <v>670</v>
      </c>
      <c r="H89" s="13">
        <v>476</v>
      </c>
      <c r="I89" s="14">
        <v>6140</v>
      </c>
    </row>
    <row r="90" spans="1:9" ht="29.25" customHeight="1">
      <c r="A90" s="2"/>
      <c r="B90" s="10" t="s">
        <v>69</v>
      </c>
      <c r="C90" s="11">
        <v>20000</v>
      </c>
      <c r="D90" s="11">
        <v>16938</v>
      </c>
      <c r="E90" s="11">
        <v>10000</v>
      </c>
      <c r="F90" s="12">
        <v>7352</v>
      </c>
      <c r="G90" s="13">
        <v>500</v>
      </c>
      <c r="H90" s="13">
        <v>434</v>
      </c>
      <c r="I90" s="14">
        <v>10000</v>
      </c>
    </row>
    <row r="91" spans="1:9" ht="29.25" customHeight="1">
      <c r="A91" s="2"/>
      <c r="B91" s="10" t="s">
        <v>70</v>
      </c>
      <c r="C91" s="11">
        <v>14000</v>
      </c>
      <c r="D91" s="11">
        <v>13580</v>
      </c>
      <c r="E91" s="11">
        <v>6300</v>
      </c>
      <c r="F91" s="12">
        <v>5486</v>
      </c>
      <c r="G91" s="13">
        <v>450</v>
      </c>
      <c r="H91" s="13">
        <v>404</v>
      </c>
      <c r="I91" s="14">
        <v>6300</v>
      </c>
    </row>
    <row r="92" spans="1:9" ht="29.25" customHeight="1">
      <c r="A92" s="2"/>
      <c r="B92" s="10" t="s">
        <v>71</v>
      </c>
      <c r="C92" s="11">
        <v>12560</v>
      </c>
      <c r="D92" s="11">
        <v>10530</v>
      </c>
      <c r="E92" s="11">
        <v>3960</v>
      </c>
      <c r="F92" s="12">
        <v>3960</v>
      </c>
      <c r="G92" s="13">
        <v>315</v>
      </c>
      <c r="H92" s="13">
        <v>376</v>
      </c>
      <c r="I92" s="14">
        <v>3960</v>
      </c>
    </row>
    <row r="93" spans="1:9" ht="29.25" customHeight="1">
      <c r="A93" s="2"/>
      <c r="B93" s="10" t="s">
        <v>72</v>
      </c>
      <c r="C93" s="11">
        <v>12000</v>
      </c>
      <c r="D93" s="11">
        <v>9392</v>
      </c>
      <c r="E93" s="11">
        <v>5200</v>
      </c>
      <c r="F93" s="12">
        <v>4800</v>
      </c>
      <c r="G93" s="13">
        <v>433</v>
      </c>
      <c r="H93" s="13">
        <v>511</v>
      </c>
      <c r="I93" s="14">
        <v>5200</v>
      </c>
    </row>
    <row r="94" spans="1:9" ht="29.25" customHeight="1">
      <c r="A94" s="2"/>
      <c r="B94" s="10" t="s">
        <v>73</v>
      </c>
      <c r="C94" s="11">
        <v>29200</v>
      </c>
      <c r="D94" s="11">
        <v>24113</v>
      </c>
      <c r="E94" s="11">
        <v>13720</v>
      </c>
      <c r="F94" s="12">
        <v>11640</v>
      </c>
      <c r="G94" s="13">
        <v>470</v>
      </c>
      <c r="H94" s="13">
        <v>483</v>
      </c>
      <c r="I94" s="14">
        <v>12980</v>
      </c>
    </row>
    <row r="95" spans="1:9" ht="29.25" customHeight="1">
      <c r="A95" s="2"/>
      <c r="B95" s="10" t="s">
        <v>74</v>
      </c>
      <c r="C95" s="11">
        <v>10890</v>
      </c>
      <c r="D95" s="11">
        <v>9644</v>
      </c>
      <c r="E95" s="11">
        <v>6440</v>
      </c>
      <c r="F95" s="12">
        <v>4092</v>
      </c>
      <c r="G95" s="13">
        <v>594</v>
      </c>
      <c r="H95" s="13">
        <v>424</v>
      </c>
      <c r="I95" s="14">
        <v>6440</v>
      </c>
    </row>
    <row r="96" spans="1:9" ht="29.25" customHeight="1">
      <c r="A96" s="2"/>
      <c r="B96" s="10" t="s">
        <v>75</v>
      </c>
      <c r="C96" s="11">
        <v>23190</v>
      </c>
      <c r="D96" s="11">
        <v>19107</v>
      </c>
      <c r="E96" s="11">
        <v>12000</v>
      </c>
      <c r="F96" s="12">
        <v>9375</v>
      </c>
      <c r="G96" s="13">
        <v>517</v>
      </c>
      <c r="H96" s="13">
        <v>491</v>
      </c>
      <c r="I96" s="14">
        <v>12000</v>
      </c>
    </row>
    <row r="97" spans="1:9" ht="29.25" customHeight="1">
      <c r="A97" s="2"/>
      <c r="B97" s="10" t="s">
        <v>76</v>
      </c>
      <c r="C97" s="11">
        <v>5800</v>
      </c>
      <c r="D97" s="11">
        <v>5694</v>
      </c>
      <c r="E97" s="11">
        <v>3260</v>
      </c>
      <c r="F97" s="12">
        <v>2670</v>
      </c>
      <c r="G97" s="13">
        <v>562</v>
      </c>
      <c r="H97" s="13">
        <v>469</v>
      </c>
      <c r="I97" s="14">
        <v>3260</v>
      </c>
    </row>
    <row r="98" spans="2:9" ht="29.25" customHeight="1">
      <c r="B98" s="16"/>
      <c r="C98" s="11"/>
      <c r="D98" s="11"/>
      <c r="E98" s="11"/>
      <c r="F98" s="12"/>
      <c r="G98" s="13"/>
      <c r="H98" s="13"/>
      <c r="I98" s="14"/>
    </row>
    <row r="99" spans="2:9" ht="15" customHeight="1">
      <c r="B99" s="45">
        <f>COUNTA(B80:B98)</f>
        <v>17</v>
      </c>
      <c r="C99" s="37">
        <f>SUM(C80:C98)</f>
        <v>475480</v>
      </c>
      <c r="D99" s="37">
        <f>SUM(D80:D98)</f>
        <v>416422</v>
      </c>
      <c r="E99" s="4">
        <f>SUM(E80:E97)-E100</f>
        <v>223410</v>
      </c>
      <c r="F99" s="4">
        <f>SUM(F80:F97)-F100</f>
        <v>173967</v>
      </c>
      <c r="G99" s="37">
        <f>E99*1000/C99</f>
        <v>469.8620341549592</v>
      </c>
      <c r="H99" s="37">
        <f>F99*1000/D99</f>
        <v>417.7661122611197</v>
      </c>
      <c r="I99" s="33">
        <f>SUM(I80:I98)</f>
        <v>230116</v>
      </c>
    </row>
    <row r="100" spans="2:9" ht="15" customHeight="1">
      <c r="B100" s="49"/>
      <c r="C100" s="38"/>
      <c r="D100" s="38"/>
      <c r="E100" s="8">
        <f>E88</f>
        <v>-700</v>
      </c>
      <c r="F100" s="8">
        <f>F88</f>
        <v>-295</v>
      </c>
      <c r="G100" s="38"/>
      <c r="H100" s="38"/>
      <c r="I100" s="34"/>
    </row>
    <row r="101" spans="2:9" ht="30.75" customHeight="1">
      <c r="B101" s="16"/>
      <c r="C101" s="11"/>
      <c r="D101" s="11"/>
      <c r="E101" s="11"/>
      <c r="F101" s="12"/>
      <c r="G101" s="13"/>
      <c r="H101" s="13"/>
      <c r="I101" s="14"/>
    </row>
    <row r="102" spans="2:9" ht="15" customHeight="1">
      <c r="B102" s="50">
        <f>B27+B49+B73+B99</f>
        <v>61</v>
      </c>
      <c r="C102" s="37">
        <f>C27+C49+C73+C99</f>
        <v>5092896</v>
      </c>
      <c r="D102" s="37">
        <f>D27+D49+D73+D99</f>
        <v>4556129</v>
      </c>
      <c r="E102" s="4">
        <f>E27+E49+E73+E99</f>
        <v>2173394</v>
      </c>
      <c r="F102" s="4">
        <f>F27+F49+F73+F99</f>
        <v>1544254</v>
      </c>
      <c r="G102" s="37">
        <f>E102*1000/C102</f>
        <v>426.75012409442485</v>
      </c>
      <c r="H102" s="37">
        <f>F102*1000/D102</f>
        <v>338.9399202700362</v>
      </c>
      <c r="I102" s="33">
        <f>I27+I49+I73+I99</f>
        <v>2535157</v>
      </c>
    </row>
    <row r="103" spans="2:9" ht="15" customHeight="1" thickBot="1">
      <c r="B103" s="30"/>
      <c r="C103" s="47"/>
      <c r="D103" s="47"/>
      <c r="E103" s="29">
        <f>E28+E50+E74+E100</f>
        <v>-51406</v>
      </c>
      <c r="F103" s="29">
        <f>F28+F50+F74+F100</f>
        <v>-17552</v>
      </c>
      <c r="G103" s="47"/>
      <c r="H103" s="47"/>
      <c r="I103" s="48"/>
    </row>
  </sheetData>
  <mergeCells count="98">
    <mergeCell ref="H102:H103"/>
    <mergeCell ref="I102:I103"/>
    <mergeCell ref="B102:B103"/>
    <mergeCell ref="C102:C103"/>
    <mergeCell ref="D102:D103"/>
    <mergeCell ref="G102:G103"/>
    <mergeCell ref="H99:H100"/>
    <mergeCell ref="I99:I100"/>
    <mergeCell ref="B73:B74"/>
    <mergeCell ref="C73:C74"/>
    <mergeCell ref="B99:B100"/>
    <mergeCell ref="C99:C100"/>
    <mergeCell ref="D99:D100"/>
    <mergeCell ref="G99:G100"/>
    <mergeCell ref="B78:B79"/>
    <mergeCell ref="C78:D78"/>
    <mergeCell ref="H27:H28"/>
    <mergeCell ref="D73:D74"/>
    <mergeCell ref="G73:G74"/>
    <mergeCell ref="I27:I28"/>
    <mergeCell ref="D49:D50"/>
    <mergeCell ref="G49:G50"/>
    <mergeCell ref="H49:H50"/>
    <mergeCell ref="I49:I50"/>
    <mergeCell ref="H73:H74"/>
    <mergeCell ref="I73:I74"/>
    <mergeCell ref="B27:B28"/>
    <mergeCell ref="C27:C28"/>
    <mergeCell ref="D27:D28"/>
    <mergeCell ref="G27:G28"/>
    <mergeCell ref="I3:I4"/>
    <mergeCell ref="B3:B4"/>
    <mergeCell ref="C3:D3"/>
    <mergeCell ref="E3:F3"/>
    <mergeCell ref="G3:H3"/>
    <mergeCell ref="B33:B34"/>
    <mergeCell ref="B53:B54"/>
    <mergeCell ref="B49:B50"/>
    <mergeCell ref="C49:C50"/>
    <mergeCell ref="C53:D53"/>
    <mergeCell ref="D35:D36"/>
    <mergeCell ref="C33:D33"/>
    <mergeCell ref="B39:B40"/>
    <mergeCell ref="C39:C40"/>
    <mergeCell ref="D39:D40"/>
    <mergeCell ref="E53:F53"/>
    <mergeCell ref="G53:H53"/>
    <mergeCell ref="G78:H78"/>
    <mergeCell ref="I78:I79"/>
    <mergeCell ref="E78:F78"/>
    <mergeCell ref="I55:I56"/>
    <mergeCell ref="I57:I58"/>
    <mergeCell ref="H70:H71"/>
    <mergeCell ref="I70:I71"/>
    <mergeCell ref="I53:I54"/>
    <mergeCell ref="B5:B6"/>
    <mergeCell ref="C5:C6"/>
    <mergeCell ref="D5:D6"/>
    <mergeCell ref="G5:G6"/>
    <mergeCell ref="B19:B20"/>
    <mergeCell ref="C19:C20"/>
    <mergeCell ref="D19:D20"/>
    <mergeCell ref="G19:G20"/>
    <mergeCell ref="H5:H6"/>
    <mergeCell ref="I5:I6"/>
    <mergeCell ref="H19:H20"/>
    <mergeCell ref="I19:I20"/>
    <mergeCell ref="E33:F33"/>
    <mergeCell ref="G33:H33"/>
    <mergeCell ref="H35:H36"/>
    <mergeCell ref="I35:I36"/>
    <mergeCell ref="G35:G36"/>
    <mergeCell ref="I33:I34"/>
    <mergeCell ref="G39:G40"/>
    <mergeCell ref="H39:H40"/>
    <mergeCell ref="I39:I40"/>
    <mergeCell ref="B35:B36"/>
    <mergeCell ref="C35:C36"/>
    <mergeCell ref="B55:B56"/>
    <mergeCell ref="B57:B58"/>
    <mergeCell ref="C55:C56"/>
    <mergeCell ref="C57:C58"/>
    <mergeCell ref="D55:D56"/>
    <mergeCell ref="D57:D58"/>
    <mergeCell ref="G55:G56"/>
    <mergeCell ref="H55:H56"/>
    <mergeCell ref="G57:G58"/>
    <mergeCell ref="H57:H58"/>
    <mergeCell ref="B70:B71"/>
    <mergeCell ref="C70:C71"/>
    <mergeCell ref="D70:D71"/>
    <mergeCell ref="G70:G71"/>
    <mergeCell ref="H87:H88"/>
    <mergeCell ref="I87:I88"/>
    <mergeCell ref="B87:B88"/>
    <mergeCell ref="C87:C88"/>
    <mergeCell ref="D87:D88"/>
    <mergeCell ref="G87:G88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r:id="rId1"/>
  <rowBreaks count="2" manualBreakCount="2">
    <brk id="31" min="1" max="8" man="1"/>
    <brk id="7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2007-03-08T11:29:14Z</cp:lastPrinted>
  <dcterms:created xsi:type="dcterms:W3CDTF">2007-01-25T01:49:17Z</dcterms:created>
  <dcterms:modified xsi:type="dcterms:W3CDTF">2007-03-19T05:04:28Z</dcterms:modified>
  <cp:category/>
  <cp:version/>
  <cp:contentType/>
  <cp:contentStatus/>
</cp:coreProperties>
</file>