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75" windowWidth="12930" windowHeight="8040" activeTab="0"/>
  </bookViews>
  <sheets>
    <sheet name="計画と実績" sheetId="1" r:id="rId1"/>
  </sheets>
  <definedNames>
    <definedName name="_xlnm.Print_Area" localSheetId="0">'計画と実績'!$B$1:$I$110</definedName>
  </definedNames>
  <calcPr fullCalcOnLoad="1"/>
</workbook>
</file>

<file path=xl/sharedStrings.xml><?xml version="1.0" encoding="utf-8"?>
<sst xmlns="http://schemas.openxmlformats.org/spreadsheetml/2006/main" count="119" uniqueCount="82">
  <si>
    <t>篠栗町</t>
  </si>
  <si>
    <t>北九州市</t>
  </si>
  <si>
    <t>水巻町</t>
  </si>
  <si>
    <t>苅田町</t>
  </si>
  <si>
    <t>久留米市</t>
  </si>
  <si>
    <t>八女市</t>
  </si>
  <si>
    <t>筑後市</t>
  </si>
  <si>
    <t>飯塚市</t>
  </si>
  <si>
    <t>鞍手町</t>
  </si>
  <si>
    <t>碓井町</t>
  </si>
  <si>
    <t>嘉穂町</t>
  </si>
  <si>
    <t>筑穂町</t>
  </si>
  <si>
    <t>（福岡地区広域圏）</t>
  </si>
  <si>
    <t>福岡市</t>
  </si>
  <si>
    <t>筑紫野市</t>
  </si>
  <si>
    <t>大野城市</t>
  </si>
  <si>
    <t>太宰府市</t>
  </si>
  <si>
    <t>前原市</t>
  </si>
  <si>
    <t>古賀市</t>
  </si>
  <si>
    <t>宇美町</t>
  </si>
  <si>
    <t>志免町</t>
  </si>
  <si>
    <t>須恵町</t>
  </si>
  <si>
    <t>新宮町</t>
  </si>
  <si>
    <t>久山町</t>
  </si>
  <si>
    <t>粕屋町</t>
  </si>
  <si>
    <t>二丈町</t>
  </si>
  <si>
    <t>志摩町</t>
  </si>
  <si>
    <t>（北九州地区広域圏）</t>
  </si>
  <si>
    <t>行橋市</t>
  </si>
  <si>
    <t>豊前市</t>
  </si>
  <si>
    <t>中間市</t>
  </si>
  <si>
    <t>芦屋町</t>
  </si>
  <si>
    <t>岡垣町</t>
  </si>
  <si>
    <t>豊津町</t>
  </si>
  <si>
    <t>椎田町</t>
  </si>
  <si>
    <t>吉富町</t>
  </si>
  <si>
    <t>（筑後地区広域圏）</t>
  </si>
  <si>
    <t>大牟田市</t>
  </si>
  <si>
    <t>柳川市</t>
  </si>
  <si>
    <t>甘木市</t>
  </si>
  <si>
    <t>大川市</t>
  </si>
  <si>
    <t>杷木町</t>
  </si>
  <si>
    <t>大木町</t>
  </si>
  <si>
    <t>広川町</t>
  </si>
  <si>
    <t>瀬高町</t>
  </si>
  <si>
    <t>高田町</t>
  </si>
  <si>
    <t>（筑豊地区広域圏）</t>
  </si>
  <si>
    <t>直方市</t>
  </si>
  <si>
    <t>田川市</t>
  </si>
  <si>
    <t>山田市</t>
  </si>
  <si>
    <t>小竹町</t>
  </si>
  <si>
    <t>宮田町</t>
  </si>
  <si>
    <t>桂川町</t>
  </si>
  <si>
    <t>稲築町</t>
  </si>
  <si>
    <t>穂波町</t>
  </si>
  <si>
    <t>庄内町</t>
  </si>
  <si>
    <t>頴田町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</si>
  <si>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</si>
  <si>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</si>
  <si>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</si>
  <si>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</si>
  <si>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</si>
  <si>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</si>
  <si>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</si>
  <si>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</si>
  <si>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事業主体名</t>
  </si>
  <si>
    <t>春日那珂川
水道企業団</t>
  </si>
  <si>
    <t>宗像市
（宗像地区）</t>
  </si>
  <si>
    <t>宗像市
（玄海地区）</t>
  </si>
  <si>
    <t>福津市
（福間地区）</t>
  </si>
  <si>
    <t>筑前町</t>
  </si>
  <si>
    <t>三井水道
企業団</t>
  </si>
  <si>
    <t>（２）計画と実績</t>
  </si>
  <si>
    <t>給　水　人　口
（人）</t>
  </si>
  <si>
    <t>１日最大給水量
（ｍ3）</t>
  </si>
  <si>
    <t>１人１日最大給水量
（リットル）</t>
  </si>
  <si>
    <t>施設能力
（m3/日）</t>
  </si>
  <si>
    <t>計　画</t>
  </si>
  <si>
    <t>現　在</t>
  </si>
  <si>
    <t>宗像市
（津屋崎地区）</t>
  </si>
  <si>
    <t>注）１．１日最大給水量欄の（　　）書きは、他事業への分水量で外数である。</t>
  </si>
  <si>
    <t>　　２．１人１日最大給水量（計画）は、分水量を除いた１日最大給水量（計画）を給水人口（計画）で割ったもの。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</si>
</sst>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(#\)"/>
    <numFmt numFmtId="177" formatCode="&quot;計&quot;\ \ \(#\)"/>
    <numFmt numFmtId="178" formatCode="0_);[Red]\(0\)"/>
    <numFmt numFmtId="179" formatCode="#,##0_ "/>
    <numFmt numFmtId="180" formatCode="&quot;計&quot;\ \(\ #\ \)"/>
    <numFmt numFmtId="181" formatCode="&quot;県計&quot;\ \(\ #\ \)"/>
    <numFmt numFmtId="182" formatCode="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0_ "/>
    <numFmt numFmtId="189" formatCode="#,##0.0_ "/>
    <numFmt numFmtId="190" formatCode="#,##0.0_);[Red]\(#,##0.0\)"/>
    <numFmt numFmtId="191" formatCode="&quot;\&quot;#,##0.0_);[Red]\(&quot;\&quot;#,##0.0\)"/>
    <numFmt numFmtId="192" formatCode="#,##0.0_);\(#,##0.0\)"/>
    <numFmt numFmtId="193" formatCode="[$-411]ge\.m\.d;@"/>
    <numFmt numFmtId="194" formatCode="#,##0.0;[Red]\-#,##0.0"/>
    <numFmt numFmtId="195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38" fontId="0" fillId="0" borderId="1" xfId="17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 wrapText="1"/>
    </xf>
    <xf numFmtId="38" fontId="0" fillId="0" borderId="0" xfId="17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3" xfId="17" applyBorder="1" applyAlignment="1">
      <alignment vertical="center"/>
    </xf>
    <xf numFmtId="38" fontId="0" fillId="0" borderId="3" xfId="17" applyBorder="1" applyAlignment="1">
      <alignment vertical="center"/>
    </xf>
    <xf numFmtId="38" fontId="0" fillId="0" borderId="1" xfId="17" applyBorder="1" applyAlignment="1">
      <alignment vertical="center"/>
    </xf>
    <xf numFmtId="38" fontId="0" fillId="0" borderId="4" xfId="17" applyBorder="1" applyAlignment="1">
      <alignment vertical="center"/>
    </xf>
    <xf numFmtId="38" fontId="0" fillId="0" borderId="1" xfId="17" applyFont="1" applyBorder="1" applyAlignment="1">
      <alignment vertical="center"/>
    </xf>
    <xf numFmtId="180" fontId="0" fillId="0" borderId="0" xfId="0" applyNumberFormat="1" applyBorder="1" applyAlignment="1">
      <alignment horizontal="center" vertical="center"/>
    </xf>
    <xf numFmtId="183" fontId="0" fillId="0" borderId="5" xfId="17" applyNumberFormat="1" applyBorder="1" applyAlignment="1">
      <alignment vertical="center"/>
    </xf>
    <xf numFmtId="0" fontId="0" fillId="0" borderId="1" xfId="0" applyBorder="1" applyAlignment="1">
      <alignment vertical="center"/>
    </xf>
    <xf numFmtId="183" fontId="0" fillId="0" borderId="5" xfId="17" applyNumberFormat="1" applyBorder="1" applyAlignment="1">
      <alignment vertical="center"/>
    </xf>
    <xf numFmtId="0" fontId="0" fillId="0" borderId="2" xfId="0" applyBorder="1" applyAlignment="1">
      <alignment vertical="center"/>
    </xf>
    <xf numFmtId="183" fontId="0" fillId="0" borderId="6" xfId="17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183" fontId="0" fillId="0" borderId="0" xfId="17" applyNumberFormat="1" applyBorder="1" applyAlignment="1">
      <alignment vertical="center"/>
    </xf>
    <xf numFmtId="38" fontId="0" fillId="0" borderId="0" xfId="17" applyBorder="1" applyAlignment="1">
      <alignment vertical="center"/>
    </xf>
    <xf numFmtId="183" fontId="0" fillId="0" borderId="6" xfId="0" applyNumberFormat="1" applyBorder="1" applyAlignment="1">
      <alignment vertical="center"/>
    </xf>
    <xf numFmtId="38" fontId="0" fillId="0" borderId="3" xfId="17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5" xfId="17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7" xfId="17" applyBorder="1" applyAlignment="1">
      <alignment vertical="center"/>
    </xf>
    <xf numFmtId="38" fontId="0" fillId="0" borderId="8" xfId="17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8" xfId="17" applyBorder="1" applyAlignment="1">
      <alignment vertical="center"/>
    </xf>
    <xf numFmtId="180" fontId="0" fillId="0" borderId="9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vertical="center"/>
    </xf>
    <xf numFmtId="180" fontId="0" fillId="0" borderId="10" xfId="0" applyNumberForma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showGridLines="0" tabSelected="1" workbookViewId="0" topLeftCell="A1">
      <selection activeCell="D1" sqref="D1"/>
    </sheetView>
  </sheetViews>
  <sheetFormatPr defaultColWidth="9.00390625" defaultRowHeight="13.5"/>
  <cols>
    <col min="1" max="1" width="3.625" style="0" customWidth="1"/>
    <col min="2" max="2" width="14.125" style="0" bestFit="1" customWidth="1"/>
    <col min="3" max="4" width="10.625" style="0" bestFit="1" customWidth="1"/>
    <col min="5" max="6" width="10.50390625" style="0" bestFit="1" customWidth="1"/>
    <col min="7" max="8" width="9.125" style="0" customWidth="1"/>
    <col min="9" max="9" width="10.50390625" style="0" bestFit="1" customWidth="1"/>
    <col min="10" max="10" width="7.375" style="0" customWidth="1"/>
    <col min="11" max="11" width="4.875" style="0" customWidth="1"/>
  </cols>
  <sheetData>
    <row r="1" ht="15" customHeight="1">
      <c r="B1" t="s">
        <v>72</v>
      </c>
    </row>
    <row r="2" ht="15" customHeight="1" thickBot="1">
      <c r="B2" t="s">
        <v>12</v>
      </c>
    </row>
    <row r="3" spans="2:9" ht="27" customHeight="1">
      <c r="B3" s="34" t="s">
        <v>65</v>
      </c>
      <c r="C3" s="30" t="s">
        <v>73</v>
      </c>
      <c r="D3" s="31"/>
      <c r="E3" s="30" t="s">
        <v>74</v>
      </c>
      <c r="F3" s="31"/>
      <c r="G3" s="30" t="s">
        <v>75</v>
      </c>
      <c r="H3" s="31"/>
      <c r="I3" s="32" t="s">
        <v>76</v>
      </c>
    </row>
    <row r="4" spans="2:9" ht="13.5">
      <c r="B4" s="35"/>
      <c r="C4" s="6" t="s">
        <v>77</v>
      </c>
      <c r="D4" s="6" t="s">
        <v>78</v>
      </c>
      <c r="E4" s="6" t="s">
        <v>77</v>
      </c>
      <c r="F4" s="6" t="s">
        <v>78</v>
      </c>
      <c r="G4" s="6" t="s">
        <v>77</v>
      </c>
      <c r="H4" s="6" t="s">
        <v>78</v>
      </c>
      <c r="I4" s="33"/>
    </row>
    <row r="5" spans="1:13" ht="15" customHeight="1">
      <c r="A5" s="5"/>
      <c r="B5" s="28" t="s">
        <v>13</v>
      </c>
      <c r="C5" s="22">
        <v>1430000</v>
      </c>
      <c r="D5" s="22">
        <v>1376400</v>
      </c>
      <c r="E5" s="22">
        <v>621000</v>
      </c>
      <c r="F5" s="7">
        <v>450190</v>
      </c>
      <c r="G5" s="25">
        <v>434</v>
      </c>
      <c r="H5" s="25">
        <v>327</v>
      </c>
      <c r="I5" s="26">
        <v>748100</v>
      </c>
      <c r="L5">
        <f>INT((E5*1000)/C5)</f>
        <v>434</v>
      </c>
      <c r="M5">
        <f>INT((F5*1000)/D5)</f>
        <v>327</v>
      </c>
    </row>
    <row r="6" spans="1:9" ht="15" customHeight="1">
      <c r="A6" s="5"/>
      <c r="B6" s="29"/>
      <c r="C6" s="24"/>
      <c r="D6" s="24"/>
      <c r="E6" s="24"/>
      <c r="F6" s="13">
        <v>10</v>
      </c>
      <c r="G6" s="23"/>
      <c r="H6" s="23"/>
      <c r="I6" s="27"/>
    </row>
    <row r="7" spans="1:13" ht="30" customHeight="1">
      <c r="A7" s="5"/>
      <c r="B7" s="2" t="s">
        <v>14</v>
      </c>
      <c r="C7" s="9">
        <v>110400</v>
      </c>
      <c r="D7" s="9">
        <v>75957</v>
      </c>
      <c r="E7" s="9">
        <v>34800</v>
      </c>
      <c r="F7" s="1">
        <v>21196</v>
      </c>
      <c r="G7" s="14">
        <v>315</v>
      </c>
      <c r="H7" s="14">
        <v>279</v>
      </c>
      <c r="I7" s="10">
        <v>26800</v>
      </c>
      <c r="L7">
        <f>INT((E7*1000)/C7)</f>
        <v>315</v>
      </c>
      <c r="M7">
        <f>INT((F7*1000)/D7)</f>
        <v>279</v>
      </c>
    </row>
    <row r="8" spans="1:13" ht="30" customHeight="1">
      <c r="A8" s="5"/>
      <c r="B8" s="3" t="s">
        <v>66</v>
      </c>
      <c r="C8" s="9">
        <v>162800</v>
      </c>
      <c r="D8" s="9">
        <v>146777</v>
      </c>
      <c r="E8" s="9">
        <v>57600</v>
      </c>
      <c r="F8" s="1">
        <v>41327</v>
      </c>
      <c r="G8" s="14">
        <v>354</v>
      </c>
      <c r="H8" s="14">
        <v>282</v>
      </c>
      <c r="I8" s="10">
        <v>57600</v>
      </c>
      <c r="L8">
        <f aca="true" t="shared" si="0" ref="L8:L26">INT((E8*1000)/C8)</f>
        <v>353</v>
      </c>
      <c r="M8">
        <f aca="true" t="shared" si="1" ref="M8:M26">INT((F8*1000)/D8)</f>
        <v>281</v>
      </c>
    </row>
    <row r="9" spans="1:13" ht="30" customHeight="1">
      <c r="A9" s="5"/>
      <c r="B9" s="2" t="s">
        <v>15</v>
      </c>
      <c r="C9" s="9">
        <v>108100</v>
      </c>
      <c r="D9" s="9">
        <v>90398</v>
      </c>
      <c r="E9" s="9">
        <v>37300</v>
      </c>
      <c r="F9" s="1">
        <v>24701</v>
      </c>
      <c r="G9" s="14">
        <v>345</v>
      </c>
      <c r="H9" s="14">
        <v>273</v>
      </c>
      <c r="I9" s="10">
        <v>30900</v>
      </c>
      <c r="L9">
        <f t="shared" si="0"/>
        <v>345</v>
      </c>
      <c r="M9">
        <f t="shared" si="1"/>
        <v>273</v>
      </c>
    </row>
    <row r="10" spans="1:13" ht="30" customHeight="1">
      <c r="A10" s="5"/>
      <c r="B10" s="3" t="s">
        <v>67</v>
      </c>
      <c r="C10" s="9">
        <v>93900</v>
      </c>
      <c r="D10" s="9">
        <v>74235</v>
      </c>
      <c r="E10" s="9">
        <v>32800</v>
      </c>
      <c r="F10" s="1">
        <v>21972</v>
      </c>
      <c r="G10" s="14">
        <v>349</v>
      </c>
      <c r="H10" s="14">
        <v>296</v>
      </c>
      <c r="I10" s="10">
        <v>32000</v>
      </c>
      <c r="L10">
        <f t="shared" si="0"/>
        <v>349</v>
      </c>
      <c r="M10">
        <f t="shared" si="1"/>
        <v>295</v>
      </c>
    </row>
    <row r="11" spans="1:13" ht="30" customHeight="1">
      <c r="A11" s="5"/>
      <c r="B11" s="3" t="s">
        <v>68</v>
      </c>
      <c r="C11" s="9">
        <v>10500</v>
      </c>
      <c r="D11" s="9">
        <v>8320</v>
      </c>
      <c r="E11" s="9">
        <v>4200</v>
      </c>
      <c r="F11" s="1">
        <v>3372</v>
      </c>
      <c r="G11" s="14">
        <v>400</v>
      </c>
      <c r="H11" s="14">
        <v>405</v>
      </c>
      <c r="I11" s="10">
        <v>4200</v>
      </c>
      <c r="L11">
        <f t="shared" si="0"/>
        <v>400</v>
      </c>
      <c r="M11">
        <f t="shared" si="1"/>
        <v>405</v>
      </c>
    </row>
    <row r="12" spans="1:13" ht="30" customHeight="1">
      <c r="A12" s="5"/>
      <c r="B12" s="2" t="s">
        <v>16</v>
      </c>
      <c r="C12" s="9">
        <v>65200</v>
      </c>
      <c r="D12" s="9">
        <v>50868</v>
      </c>
      <c r="E12" s="9">
        <v>21800</v>
      </c>
      <c r="F12" s="1">
        <v>14324</v>
      </c>
      <c r="G12" s="14">
        <v>334</v>
      </c>
      <c r="H12" s="14">
        <v>282</v>
      </c>
      <c r="I12" s="10">
        <v>16900</v>
      </c>
      <c r="L12">
        <f t="shared" si="0"/>
        <v>334</v>
      </c>
      <c r="M12">
        <f t="shared" si="1"/>
        <v>281</v>
      </c>
    </row>
    <row r="13" spans="1:13" ht="30" customHeight="1">
      <c r="A13" s="5"/>
      <c r="B13" s="2" t="s">
        <v>17</v>
      </c>
      <c r="C13" s="9">
        <v>69900</v>
      </c>
      <c r="D13" s="9">
        <v>51582</v>
      </c>
      <c r="E13" s="9">
        <v>22700</v>
      </c>
      <c r="F13" s="1">
        <v>13923</v>
      </c>
      <c r="G13" s="14">
        <v>325</v>
      </c>
      <c r="H13" s="14">
        <v>270</v>
      </c>
      <c r="I13" s="10">
        <v>16700</v>
      </c>
      <c r="L13">
        <f t="shared" si="0"/>
        <v>324</v>
      </c>
      <c r="M13">
        <f t="shared" si="1"/>
        <v>269</v>
      </c>
    </row>
    <row r="14" spans="1:13" ht="30" customHeight="1">
      <c r="A14" s="5"/>
      <c r="B14" s="2" t="s">
        <v>18</v>
      </c>
      <c r="C14" s="9">
        <v>53900</v>
      </c>
      <c r="D14" s="9">
        <v>45340</v>
      </c>
      <c r="E14" s="9">
        <v>20400</v>
      </c>
      <c r="F14" s="1">
        <v>14816</v>
      </c>
      <c r="G14" s="14">
        <v>378</v>
      </c>
      <c r="H14" s="14">
        <v>327</v>
      </c>
      <c r="I14" s="10">
        <v>21600</v>
      </c>
      <c r="L14">
        <f t="shared" si="0"/>
        <v>378</v>
      </c>
      <c r="M14">
        <f t="shared" si="1"/>
        <v>326</v>
      </c>
    </row>
    <row r="15" spans="1:13" ht="30" customHeight="1">
      <c r="A15" s="5"/>
      <c r="B15" s="3" t="s">
        <v>69</v>
      </c>
      <c r="C15" s="9">
        <v>48000</v>
      </c>
      <c r="D15" s="9">
        <v>34979</v>
      </c>
      <c r="E15" s="9">
        <v>17100</v>
      </c>
      <c r="F15" s="1">
        <v>10374</v>
      </c>
      <c r="G15" s="14">
        <v>356</v>
      </c>
      <c r="H15" s="14">
        <v>297</v>
      </c>
      <c r="I15" s="10">
        <v>16300</v>
      </c>
      <c r="L15">
        <f t="shared" si="0"/>
        <v>356</v>
      </c>
      <c r="M15">
        <f t="shared" si="1"/>
        <v>296</v>
      </c>
    </row>
    <row r="16" spans="1:13" ht="30" customHeight="1">
      <c r="A16" s="5"/>
      <c r="B16" s="3" t="s">
        <v>79</v>
      </c>
      <c r="C16" s="9">
        <v>12600</v>
      </c>
      <c r="D16" s="9">
        <v>10534</v>
      </c>
      <c r="E16" s="9">
        <v>4500</v>
      </c>
      <c r="F16" s="1">
        <v>3098</v>
      </c>
      <c r="G16" s="14">
        <v>357</v>
      </c>
      <c r="H16" s="14">
        <v>294</v>
      </c>
      <c r="I16" s="10">
        <v>4000</v>
      </c>
      <c r="L16">
        <f t="shared" si="0"/>
        <v>357</v>
      </c>
      <c r="M16">
        <f t="shared" si="1"/>
        <v>294</v>
      </c>
    </row>
    <row r="17" spans="1:13" ht="30" customHeight="1">
      <c r="A17" s="5"/>
      <c r="B17" s="2" t="s">
        <v>19</v>
      </c>
      <c r="C17" s="9">
        <v>42000</v>
      </c>
      <c r="D17" s="9">
        <v>36644</v>
      </c>
      <c r="E17" s="9">
        <v>18100</v>
      </c>
      <c r="F17" s="1">
        <v>11508</v>
      </c>
      <c r="G17" s="14">
        <v>431</v>
      </c>
      <c r="H17" s="14">
        <v>314</v>
      </c>
      <c r="I17" s="10">
        <v>13300</v>
      </c>
      <c r="L17">
        <f t="shared" si="0"/>
        <v>430</v>
      </c>
      <c r="M17">
        <f t="shared" si="1"/>
        <v>314</v>
      </c>
    </row>
    <row r="18" spans="1:13" ht="30" customHeight="1">
      <c r="A18" s="5"/>
      <c r="B18" s="2" t="s">
        <v>0</v>
      </c>
      <c r="C18" s="9">
        <v>34300</v>
      </c>
      <c r="D18" s="9">
        <v>29478</v>
      </c>
      <c r="E18" s="9">
        <v>14500</v>
      </c>
      <c r="F18" s="1">
        <v>8856</v>
      </c>
      <c r="G18" s="14">
        <v>423</v>
      </c>
      <c r="H18" s="14">
        <v>300</v>
      </c>
      <c r="I18" s="10">
        <v>11600</v>
      </c>
      <c r="L18">
        <f t="shared" si="0"/>
        <v>422</v>
      </c>
      <c r="M18">
        <f t="shared" si="1"/>
        <v>300</v>
      </c>
    </row>
    <row r="19" spans="1:13" ht="30" customHeight="1">
      <c r="A19" s="5"/>
      <c r="B19" s="2" t="s">
        <v>20</v>
      </c>
      <c r="C19" s="9">
        <v>43200</v>
      </c>
      <c r="D19" s="9">
        <v>39620</v>
      </c>
      <c r="E19" s="9">
        <v>14300</v>
      </c>
      <c r="F19" s="1">
        <v>11252</v>
      </c>
      <c r="G19" s="14">
        <v>331</v>
      </c>
      <c r="H19" s="14">
        <v>284</v>
      </c>
      <c r="I19" s="10">
        <v>15380</v>
      </c>
      <c r="L19">
        <f t="shared" si="0"/>
        <v>331</v>
      </c>
      <c r="M19">
        <f t="shared" si="1"/>
        <v>283</v>
      </c>
    </row>
    <row r="20" spans="1:13" ht="15" customHeight="1">
      <c r="A20" s="5"/>
      <c r="B20" s="28" t="s">
        <v>21</v>
      </c>
      <c r="C20" s="22">
        <v>27600</v>
      </c>
      <c r="D20" s="22">
        <v>25222</v>
      </c>
      <c r="E20" s="8">
        <v>11400</v>
      </c>
      <c r="F20" s="7">
        <v>7278</v>
      </c>
      <c r="G20" s="25">
        <v>446</v>
      </c>
      <c r="H20" s="25">
        <v>289</v>
      </c>
      <c r="I20" s="26">
        <v>12300</v>
      </c>
      <c r="L20">
        <f t="shared" si="0"/>
        <v>413</v>
      </c>
      <c r="M20">
        <f t="shared" si="1"/>
        <v>288</v>
      </c>
    </row>
    <row r="21" spans="1:9" ht="15" customHeight="1">
      <c r="A21" s="5"/>
      <c r="B21" s="29"/>
      <c r="C21" s="24"/>
      <c r="D21" s="24"/>
      <c r="E21" s="15">
        <v>900</v>
      </c>
      <c r="F21" s="13">
        <v>900</v>
      </c>
      <c r="G21" s="23"/>
      <c r="H21" s="23"/>
      <c r="I21" s="27"/>
    </row>
    <row r="22" spans="1:13" ht="30" customHeight="1">
      <c r="A22" s="5"/>
      <c r="B22" s="2" t="s">
        <v>22</v>
      </c>
      <c r="C22" s="9">
        <v>25600</v>
      </c>
      <c r="D22" s="9">
        <v>22466</v>
      </c>
      <c r="E22" s="9">
        <v>11500</v>
      </c>
      <c r="F22" s="1">
        <v>6622</v>
      </c>
      <c r="G22" s="14">
        <v>449</v>
      </c>
      <c r="H22" s="14">
        <v>295</v>
      </c>
      <c r="I22" s="10">
        <v>7900</v>
      </c>
      <c r="L22">
        <f t="shared" si="0"/>
        <v>449</v>
      </c>
      <c r="M22">
        <f t="shared" si="1"/>
        <v>294</v>
      </c>
    </row>
    <row r="23" spans="1:13" ht="30" customHeight="1">
      <c r="A23" s="5"/>
      <c r="B23" s="2" t="s">
        <v>23</v>
      </c>
      <c r="C23" s="9">
        <v>9600</v>
      </c>
      <c r="D23" s="9"/>
      <c r="E23" s="9">
        <v>3750</v>
      </c>
      <c r="F23" s="1"/>
      <c r="G23" s="14">
        <v>391</v>
      </c>
      <c r="H23" s="14"/>
      <c r="I23" s="10">
        <v>0</v>
      </c>
      <c r="L23">
        <f t="shared" si="0"/>
        <v>390</v>
      </c>
      <c r="M23" t="e">
        <f t="shared" si="1"/>
        <v>#DIV/0!</v>
      </c>
    </row>
    <row r="24" spans="1:13" ht="30" customHeight="1">
      <c r="A24" s="5"/>
      <c r="B24" s="2" t="s">
        <v>24</v>
      </c>
      <c r="C24" s="9">
        <v>47100</v>
      </c>
      <c r="D24" s="9">
        <v>34968</v>
      </c>
      <c r="E24" s="9">
        <v>15700</v>
      </c>
      <c r="F24" s="1">
        <v>10919</v>
      </c>
      <c r="G24" s="14">
        <v>333</v>
      </c>
      <c r="H24" s="14">
        <v>312</v>
      </c>
      <c r="I24" s="10">
        <v>13400</v>
      </c>
      <c r="L24">
        <f t="shared" si="0"/>
        <v>333</v>
      </c>
      <c r="M24">
        <f t="shared" si="1"/>
        <v>312</v>
      </c>
    </row>
    <row r="25" spans="1:13" ht="30" customHeight="1">
      <c r="A25" s="5"/>
      <c r="B25" s="2" t="s">
        <v>25</v>
      </c>
      <c r="C25" s="9">
        <v>11100</v>
      </c>
      <c r="D25" s="9">
        <v>7635</v>
      </c>
      <c r="E25" s="9">
        <v>3320</v>
      </c>
      <c r="F25" s="1">
        <v>2328</v>
      </c>
      <c r="G25" s="14">
        <v>299</v>
      </c>
      <c r="H25" s="14">
        <v>305</v>
      </c>
      <c r="I25" s="10">
        <v>2120</v>
      </c>
      <c r="L25">
        <f t="shared" si="0"/>
        <v>299</v>
      </c>
      <c r="M25">
        <f t="shared" si="1"/>
        <v>304</v>
      </c>
    </row>
    <row r="26" spans="1:13" ht="30" customHeight="1">
      <c r="A26" s="5"/>
      <c r="B26" s="2" t="s">
        <v>26</v>
      </c>
      <c r="C26" s="9">
        <v>15900</v>
      </c>
      <c r="D26" s="9">
        <v>8790</v>
      </c>
      <c r="E26" s="9">
        <v>5500</v>
      </c>
      <c r="F26" s="1">
        <v>2294</v>
      </c>
      <c r="G26" s="14">
        <v>346</v>
      </c>
      <c r="H26" s="14">
        <v>261</v>
      </c>
      <c r="I26" s="10">
        <v>2651</v>
      </c>
      <c r="L26">
        <f t="shared" si="0"/>
        <v>345</v>
      </c>
      <c r="M26">
        <f t="shared" si="1"/>
        <v>260</v>
      </c>
    </row>
    <row r="27" spans="1:9" ht="30" customHeight="1">
      <c r="A27" s="5"/>
      <c r="B27" s="16"/>
      <c r="C27" s="9"/>
      <c r="D27" s="9"/>
      <c r="E27" s="9"/>
      <c r="F27" s="1"/>
      <c r="G27" s="14"/>
      <c r="H27" s="14"/>
      <c r="I27" s="10"/>
    </row>
    <row r="28" spans="1:9" ht="15" customHeight="1">
      <c r="A28" s="5"/>
      <c r="B28" s="37">
        <f>COUNTA(B5:B27)</f>
        <v>20</v>
      </c>
      <c r="C28" s="22">
        <f>SUM(C5:C27)</f>
        <v>2421700</v>
      </c>
      <c r="D28" s="22">
        <f>SUM(D5:D27)</f>
        <v>2170213</v>
      </c>
      <c r="E28" s="8">
        <f>SUM(E5:E20)+SUM(E22:E26)</f>
        <v>972270</v>
      </c>
      <c r="F28" s="8">
        <f>F5+SUM(F7:F20)+SUM(F22:F26)</f>
        <v>680350</v>
      </c>
      <c r="G28" s="22">
        <f>E28*1000/C28</f>
        <v>401.48242969814595</v>
      </c>
      <c r="H28" s="22">
        <f>F28*1000/D28</f>
        <v>313.4945740348989</v>
      </c>
      <c r="I28" s="26">
        <f>SUM(I5:I27)</f>
        <v>1053751</v>
      </c>
    </row>
    <row r="29" spans="1:9" ht="15" customHeight="1" thickBot="1">
      <c r="A29" s="5"/>
      <c r="B29" s="38"/>
      <c r="C29" s="39"/>
      <c r="D29" s="39"/>
      <c r="E29" s="17">
        <f>E21</f>
        <v>900</v>
      </c>
      <c r="F29" s="17">
        <f>F6+F21</f>
        <v>910</v>
      </c>
      <c r="G29" s="39"/>
      <c r="H29" s="39"/>
      <c r="I29" s="40"/>
    </row>
    <row r="30" spans="1:9" ht="15" customHeight="1">
      <c r="A30" s="5"/>
      <c r="B30" s="18" t="s">
        <v>80</v>
      </c>
      <c r="C30" s="5"/>
      <c r="D30" s="5"/>
      <c r="E30" s="19"/>
      <c r="F30" s="19"/>
      <c r="G30" s="5"/>
      <c r="H30" s="5"/>
      <c r="I30" s="5"/>
    </row>
    <row r="31" spans="1:9" ht="15" customHeight="1">
      <c r="A31" s="5"/>
      <c r="B31" s="18" t="s">
        <v>81</v>
      </c>
      <c r="C31" s="5"/>
      <c r="D31" s="5"/>
      <c r="E31" s="19"/>
      <c r="F31" s="19"/>
      <c r="G31" s="5"/>
      <c r="H31" s="5"/>
      <c r="I31" s="5"/>
    </row>
    <row r="32" spans="1:9" ht="27" customHeight="1">
      <c r="A32" s="5"/>
      <c r="B32" s="12"/>
      <c r="C32" s="20"/>
      <c r="D32" s="20"/>
      <c r="E32" s="20"/>
      <c r="F32" s="20"/>
      <c r="G32" s="20"/>
      <c r="H32" s="20"/>
      <c r="I32" s="20"/>
    </row>
    <row r="33" spans="1:9" ht="13.5" customHeight="1" thickBot="1">
      <c r="A33" s="5"/>
      <c r="B33" s="5" t="s">
        <v>27</v>
      </c>
      <c r="C33" s="20"/>
      <c r="D33" s="20"/>
      <c r="E33" s="20"/>
      <c r="F33" s="4"/>
      <c r="G33" s="5"/>
      <c r="H33" s="5"/>
      <c r="I33" s="20"/>
    </row>
    <row r="34" spans="1:9" ht="27" customHeight="1">
      <c r="A34" s="5"/>
      <c r="B34" s="34" t="s">
        <v>65</v>
      </c>
      <c r="C34" s="30" t="s">
        <v>73</v>
      </c>
      <c r="D34" s="31"/>
      <c r="E34" s="30" t="s">
        <v>74</v>
      </c>
      <c r="F34" s="31"/>
      <c r="G34" s="30" t="s">
        <v>75</v>
      </c>
      <c r="H34" s="31"/>
      <c r="I34" s="32" t="s">
        <v>76</v>
      </c>
    </row>
    <row r="35" spans="1:9" ht="13.5">
      <c r="A35" s="5"/>
      <c r="B35" s="35"/>
      <c r="C35" s="6" t="s">
        <v>77</v>
      </c>
      <c r="D35" s="6" t="s">
        <v>78</v>
      </c>
      <c r="E35" s="6" t="s">
        <v>77</v>
      </c>
      <c r="F35" s="6" t="s">
        <v>78</v>
      </c>
      <c r="G35" s="6" t="s">
        <v>77</v>
      </c>
      <c r="H35" s="6" t="s">
        <v>78</v>
      </c>
      <c r="I35" s="33"/>
    </row>
    <row r="36" spans="1:13" ht="13.5" customHeight="1">
      <c r="A36" s="5"/>
      <c r="B36" s="28" t="s">
        <v>1</v>
      </c>
      <c r="C36" s="22">
        <v>1049000</v>
      </c>
      <c r="D36" s="22">
        <v>988480</v>
      </c>
      <c r="E36" s="8">
        <v>491700</v>
      </c>
      <c r="F36" s="7">
        <v>382113</v>
      </c>
      <c r="G36" s="25">
        <v>469</v>
      </c>
      <c r="H36" s="25">
        <v>387</v>
      </c>
      <c r="I36" s="26">
        <v>769000</v>
      </c>
      <c r="L36">
        <f aca="true" t="shared" si="2" ref="L36:L99">INT((E36*1000)/C36)</f>
        <v>468</v>
      </c>
      <c r="M36">
        <f aca="true" t="shared" si="3" ref="M36:M99">INT((F36*1000)/D36)</f>
        <v>386</v>
      </c>
    </row>
    <row r="37" spans="1:9" ht="13.5" customHeight="1">
      <c r="A37" s="5"/>
      <c r="B37" s="29"/>
      <c r="C37" s="24"/>
      <c r="D37" s="24"/>
      <c r="E37" s="15">
        <v>45300</v>
      </c>
      <c r="F37" s="13">
        <v>15277</v>
      </c>
      <c r="G37" s="23"/>
      <c r="H37" s="23"/>
      <c r="I37" s="36"/>
    </row>
    <row r="38" spans="1:13" ht="18" customHeight="1">
      <c r="A38" s="5"/>
      <c r="B38" s="2" t="s">
        <v>28</v>
      </c>
      <c r="C38" s="9">
        <v>60000</v>
      </c>
      <c r="D38" s="9">
        <v>52775</v>
      </c>
      <c r="E38" s="9">
        <v>23800</v>
      </c>
      <c r="F38" s="1">
        <v>19619</v>
      </c>
      <c r="G38" s="14">
        <v>397</v>
      </c>
      <c r="H38" s="14">
        <v>372</v>
      </c>
      <c r="I38" s="10">
        <v>21900</v>
      </c>
      <c r="L38">
        <f t="shared" si="2"/>
        <v>396</v>
      </c>
      <c r="M38">
        <f t="shared" si="3"/>
        <v>371</v>
      </c>
    </row>
    <row r="39" spans="1:13" ht="18" customHeight="1">
      <c r="A39" s="5"/>
      <c r="B39" s="2" t="s">
        <v>29</v>
      </c>
      <c r="C39" s="9">
        <v>22200</v>
      </c>
      <c r="D39" s="9">
        <v>16589</v>
      </c>
      <c r="E39" s="9">
        <v>11900</v>
      </c>
      <c r="F39" s="11">
        <v>6749</v>
      </c>
      <c r="G39" s="14">
        <v>536</v>
      </c>
      <c r="H39" s="14">
        <v>407</v>
      </c>
      <c r="I39" s="10">
        <v>9000</v>
      </c>
      <c r="L39">
        <f t="shared" si="2"/>
        <v>536</v>
      </c>
      <c r="M39">
        <f t="shared" si="3"/>
        <v>406</v>
      </c>
    </row>
    <row r="40" spans="1:13" ht="13.5" customHeight="1">
      <c r="A40" s="5"/>
      <c r="B40" s="28" t="s">
        <v>30</v>
      </c>
      <c r="C40" s="22">
        <v>82400</v>
      </c>
      <c r="D40" s="22">
        <v>65704</v>
      </c>
      <c r="E40" s="8">
        <v>30500</v>
      </c>
      <c r="F40" s="7">
        <v>24855</v>
      </c>
      <c r="G40" s="25">
        <v>370</v>
      </c>
      <c r="H40" s="25">
        <v>378</v>
      </c>
      <c r="I40" s="26">
        <v>32600</v>
      </c>
      <c r="L40">
        <f t="shared" si="2"/>
        <v>370</v>
      </c>
      <c r="M40">
        <f t="shared" si="3"/>
        <v>378</v>
      </c>
    </row>
    <row r="41" spans="1:9" ht="13.5" customHeight="1">
      <c r="A41" s="5"/>
      <c r="B41" s="29"/>
      <c r="C41" s="24"/>
      <c r="D41" s="24"/>
      <c r="E41" s="15">
        <v>2100</v>
      </c>
      <c r="F41" s="13">
        <v>805</v>
      </c>
      <c r="G41" s="23"/>
      <c r="H41" s="23"/>
      <c r="I41" s="27"/>
    </row>
    <row r="42" spans="1:13" ht="18" customHeight="1">
      <c r="A42" s="5"/>
      <c r="B42" s="2" t="s">
        <v>31</v>
      </c>
      <c r="C42" s="9">
        <v>18500</v>
      </c>
      <c r="D42" s="9">
        <v>15401</v>
      </c>
      <c r="E42" s="9">
        <v>9040</v>
      </c>
      <c r="F42" s="1">
        <v>5798</v>
      </c>
      <c r="G42" s="14">
        <v>489</v>
      </c>
      <c r="H42" s="14">
        <v>376</v>
      </c>
      <c r="I42" s="10">
        <v>9040</v>
      </c>
      <c r="L42">
        <f t="shared" si="2"/>
        <v>488</v>
      </c>
      <c r="M42">
        <f t="shared" si="3"/>
        <v>376</v>
      </c>
    </row>
    <row r="43" spans="1:13" ht="18" customHeight="1">
      <c r="A43" s="5"/>
      <c r="B43" s="2" t="s">
        <v>2</v>
      </c>
      <c r="C43" s="9">
        <v>38600</v>
      </c>
      <c r="D43" s="9">
        <v>31026</v>
      </c>
      <c r="E43" s="9">
        <v>16770</v>
      </c>
      <c r="F43" s="1">
        <v>9408</v>
      </c>
      <c r="G43" s="14">
        <v>434</v>
      </c>
      <c r="H43" s="14">
        <v>303</v>
      </c>
      <c r="I43" s="10">
        <v>16670</v>
      </c>
      <c r="L43">
        <f t="shared" si="2"/>
        <v>434</v>
      </c>
      <c r="M43">
        <f t="shared" si="3"/>
        <v>303</v>
      </c>
    </row>
    <row r="44" spans="1:13" ht="18" customHeight="1">
      <c r="A44" s="5"/>
      <c r="B44" s="2" t="s">
        <v>32</v>
      </c>
      <c r="C44" s="9">
        <v>35400</v>
      </c>
      <c r="D44" s="9">
        <v>28807</v>
      </c>
      <c r="E44" s="9">
        <v>15280</v>
      </c>
      <c r="F44" s="1">
        <v>11566</v>
      </c>
      <c r="G44" s="14">
        <v>432</v>
      </c>
      <c r="H44" s="14">
        <v>401</v>
      </c>
      <c r="I44" s="10">
        <v>15280</v>
      </c>
      <c r="L44">
        <f t="shared" si="2"/>
        <v>431</v>
      </c>
      <c r="M44">
        <f t="shared" si="3"/>
        <v>401</v>
      </c>
    </row>
    <row r="45" spans="1:13" ht="18" customHeight="1">
      <c r="A45" s="5"/>
      <c r="B45" s="2" t="s">
        <v>3</v>
      </c>
      <c r="C45" s="9">
        <v>40000</v>
      </c>
      <c r="D45" s="9">
        <v>34083</v>
      </c>
      <c r="E45" s="9">
        <v>23200</v>
      </c>
      <c r="F45" s="1">
        <v>14807</v>
      </c>
      <c r="G45" s="14">
        <v>580</v>
      </c>
      <c r="H45" s="14">
        <v>434</v>
      </c>
      <c r="I45" s="10">
        <v>23200</v>
      </c>
      <c r="L45">
        <f t="shared" si="2"/>
        <v>580</v>
      </c>
      <c r="M45">
        <f t="shared" si="3"/>
        <v>434</v>
      </c>
    </row>
    <row r="46" spans="1:13" ht="18" customHeight="1">
      <c r="A46" s="5"/>
      <c r="B46" s="2" t="s">
        <v>33</v>
      </c>
      <c r="C46" s="9">
        <v>8150</v>
      </c>
      <c r="D46" s="9"/>
      <c r="E46" s="9">
        <v>2700</v>
      </c>
      <c r="F46" s="1"/>
      <c r="G46" s="14">
        <v>331</v>
      </c>
      <c r="H46" s="14"/>
      <c r="I46" s="10"/>
      <c r="L46">
        <f t="shared" si="2"/>
        <v>331</v>
      </c>
      <c r="M46" t="e">
        <f t="shared" si="3"/>
        <v>#DIV/0!</v>
      </c>
    </row>
    <row r="47" spans="1:13" ht="18" customHeight="1">
      <c r="A47" s="5"/>
      <c r="B47" s="2" t="s">
        <v>34</v>
      </c>
      <c r="C47" s="9">
        <v>11600</v>
      </c>
      <c r="D47" s="9">
        <v>9022</v>
      </c>
      <c r="E47" s="9">
        <v>5790</v>
      </c>
      <c r="F47" s="1">
        <v>4183</v>
      </c>
      <c r="G47" s="14">
        <v>499</v>
      </c>
      <c r="H47" s="14">
        <v>464</v>
      </c>
      <c r="I47" s="10">
        <v>4300</v>
      </c>
      <c r="L47">
        <f t="shared" si="2"/>
        <v>499</v>
      </c>
      <c r="M47">
        <f t="shared" si="3"/>
        <v>463</v>
      </c>
    </row>
    <row r="48" spans="1:13" ht="18" customHeight="1">
      <c r="A48" s="5"/>
      <c r="B48" s="2" t="s">
        <v>35</v>
      </c>
      <c r="C48" s="9">
        <v>7200</v>
      </c>
      <c r="D48" s="9">
        <v>6785</v>
      </c>
      <c r="E48" s="9">
        <v>2800</v>
      </c>
      <c r="F48" s="1">
        <v>2089</v>
      </c>
      <c r="G48" s="14">
        <v>389</v>
      </c>
      <c r="H48" s="14">
        <v>308</v>
      </c>
      <c r="I48" s="10">
        <v>2637</v>
      </c>
      <c r="L48">
        <f t="shared" si="2"/>
        <v>388</v>
      </c>
      <c r="M48">
        <f t="shared" si="3"/>
        <v>307</v>
      </c>
    </row>
    <row r="49" spans="1:9" ht="18" customHeight="1">
      <c r="A49" s="5"/>
      <c r="B49" s="16"/>
      <c r="C49" s="9"/>
      <c r="D49" s="9"/>
      <c r="E49" s="9"/>
      <c r="F49" s="1"/>
      <c r="G49" s="14"/>
      <c r="H49" s="14"/>
      <c r="I49" s="10"/>
    </row>
    <row r="50" spans="1:13" ht="13.5">
      <c r="A50" s="5"/>
      <c r="B50" s="37">
        <f>COUNTA(B36:B49)</f>
        <v>11</v>
      </c>
      <c r="C50" s="22">
        <f>SUM(C36:C49)</f>
        <v>1373050</v>
      </c>
      <c r="D50" s="22">
        <f>SUM(D36:D49)</f>
        <v>1248672</v>
      </c>
      <c r="E50" s="8">
        <f>E36+SUM(E38:E40)+SUM(E42:E49)</f>
        <v>633480</v>
      </c>
      <c r="F50" s="8">
        <f>F36+SUM(F38:F40)+SUM(F42:F49)</f>
        <v>481187</v>
      </c>
      <c r="G50" s="22">
        <f>E50*1000/C50</f>
        <v>461.3670296056225</v>
      </c>
      <c r="H50" s="22">
        <f>F50*1000/D50</f>
        <v>385.35900540734474</v>
      </c>
      <c r="I50" s="26">
        <f>SUM(I36:I49)</f>
        <v>903627</v>
      </c>
      <c r="L50">
        <f t="shared" si="2"/>
        <v>461</v>
      </c>
      <c r="M50">
        <f t="shared" si="3"/>
        <v>385</v>
      </c>
    </row>
    <row r="51" spans="1:9" ht="14.25" thickBot="1">
      <c r="A51" s="5"/>
      <c r="B51" s="38"/>
      <c r="C51" s="39"/>
      <c r="D51" s="39"/>
      <c r="E51" s="17">
        <f>E37+E41</f>
        <v>47400</v>
      </c>
      <c r="F51" s="17">
        <f>F37+F41</f>
        <v>16082</v>
      </c>
      <c r="G51" s="39"/>
      <c r="H51" s="39"/>
      <c r="I51" s="40"/>
    </row>
    <row r="52" spans="1:9" ht="18.75" customHeight="1">
      <c r="A52" s="5"/>
      <c r="B52" s="12"/>
      <c r="C52" s="20"/>
      <c r="D52" s="20"/>
      <c r="E52" s="20"/>
      <c r="F52" s="20"/>
      <c r="G52" s="20"/>
      <c r="H52" s="20"/>
      <c r="I52" s="20"/>
    </row>
    <row r="53" spans="1:9" ht="13.5" customHeight="1" thickBot="1">
      <c r="A53" s="5"/>
      <c r="B53" s="5" t="s">
        <v>36</v>
      </c>
      <c r="C53" s="20"/>
      <c r="D53" s="20"/>
      <c r="E53" s="20"/>
      <c r="F53" s="4"/>
      <c r="G53" s="5"/>
      <c r="H53" s="5"/>
      <c r="I53" s="20"/>
    </row>
    <row r="54" spans="1:9" ht="27" customHeight="1">
      <c r="A54" s="5"/>
      <c r="B54" s="34" t="s">
        <v>65</v>
      </c>
      <c r="C54" s="30" t="s">
        <v>73</v>
      </c>
      <c r="D54" s="31"/>
      <c r="E54" s="30" t="s">
        <v>74</v>
      </c>
      <c r="F54" s="31"/>
      <c r="G54" s="30" t="s">
        <v>75</v>
      </c>
      <c r="H54" s="31"/>
      <c r="I54" s="32" t="s">
        <v>76</v>
      </c>
    </row>
    <row r="55" spans="1:9" ht="13.5">
      <c r="A55" s="5"/>
      <c r="B55" s="35"/>
      <c r="C55" s="6" t="s">
        <v>77</v>
      </c>
      <c r="D55" s="6" t="s">
        <v>78</v>
      </c>
      <c r="E55" s="6" t="s">
        <v>77</v>
      </c>
      <c r="F55" s="6" t="s">
        <v>78</v>
      </c>
      <c r="G55" s="6" t="s">
        <v>77</v>
      </c>
      <c r="H55" s="6" t="s">
        <v>78</v>
      </c>
      <c r="I55" s="33"/>
    </row>
    <row r="56" spans="1:13" ht="13.5" customHeight="1">
      <c r="A56" s="5"/>
      <c r="B56" s="28" t="s">
        <v>37</v>
      </c>
      <c r="C56" s="22">
        <v>136000</v>
      </c>
      <c r="D56" s="22">
        <v>117846</v>
      </c>
      <c r="E56" s="8">
        <v>61897</v>
      </c>
      <c r="F56" s="7">
        <v>40173</v>
      </c>
      <c r="G56" s="25">
        <v>455</v>
      </c>
      <c r="H56" s="25">
        <v>341</v>
      </c>
      <c r="I56" s="26">
        <v>63500</v>
      </c>
      <c r="L56">
        <f t="shared" si="2"/>
        <v>455</v>
      </c>
      <c r="M56">
        <f t="shared" si="3"/>
        <v>340</v>
      </c>
    </row>
    <row r="57" spans="1:9" ht="13.5" customHeight="1">
      <c r="A57" s="5"/>
      <c r="B57" s="29"/>
      <c r="C57" s="24"/>
      <c r="D57" s="24"/>
      <c r="E57" s="15">
        <v>1603</v>
      </c>
      <c r="F57" s="13">
        <v>203</v>
      </c>
      <c r="G57" s="23"/>
      <c r="H57" s="23"/>
      <c r="I57" s="27"/>
    </row>
    <row r="58" spans="1:13" ht="13.5" customHeight="1">
      <c r="A58" s="5"/>
      <c r="B58" s="28" t="s">
        <v>4</v>
      </c>
      <c r="C58" s="22">
        <v>293000</v>
      </c>
      <c r="D58" s="22">
        <v>262393</v>
      </c>
      <c r="E58" s="22">
        <v>145800</v>
      </c>
      <c r="F58" s="7">
        <v>93763</v>
      </c>
      <c r="G58" s="25">
        <v>498</v>
      </c>
      <c r="H58" s="25">
        <v>357</v>
      </c>
      <c r="I58" s="26">
        <v>137738</v>
      </c>
      <c r="L58">
        <f t="shared" si="2"/>
        <v>497</v>
      </c>
      <c r="M58">
        <f t="shared" si="3"/>
        <v>357</v>
      </c>
    </row>
    <row r="59" spans="1:9" ht="13.5" customHeight="1">
      <c r="A59" s="5"/>
      <c r="B59" s="29"/>
      <c r="C59" s="24"/>
      <c r="D59" s="24"/>
      <c r="E59" s="24"/>
      <c r="F59" s="13">
        <v>298</v>
      </c>
      <c r="G59" s="23"/>
      <c r="H59" s="23"/>
      <c r="I59" s="27"/>
    </row>
    <row r="60" spans="1:13" ht="13.5" customHeight="1">
      <c r="A60" s="5"/>
      <c r="B60" s="28" t="s">
        <v>38</v>
      </c>
      <c r="C60" s="22">
        <v>72300</v>
      </c>
      <c r="D60" s="22">
        <v>72337</v>
      </c>
      <c r="E60" s="22">
        <v>32200</v>
      </c>
      <c r="F60" s="22">
        <v>25817</v>
      </c>
      <c r="G60" s="25">
        <v>445</v>
      </c>
      <c r="H60" s="25">
        <v>357</v>
      </c>
      <c r="I60" s="26">
        <v>32200</v>
      </c>
      <c r="L60">
        <f t="shared" si="2"/>
        <v>445</v>
      </c>
      <c r="M60">
        <f t="shared" si="3"/>
        <v>356</v>
      </c>
    </row>
    <row r="61" spans="1:9" ht="13.5" customHeight="1">
      <c r="A61" s="5"/>
      <c r="B61" s="29"/>
      <c r="C61" s="24"/>
      <c r="D61" s="24"/>
      <c r="E61" s="23"/>
      <c r="F61" s="23"/>
      <c r="G61" s="23"/>
      <c r="H61" s="23"/>
      <c r="I61" s="27"/>
    </row>
    <row r="62" spans="1:13" ht="18" customHeight="1">
      <c r="A62" s="5"/>
      <c r="B62" s="2" t="s">
        <v>39</v>
      </c>
      <c r="C62" s="9">
        <v>20000</v>
      </c>
      <c r="D62" s="9">
        <v>18743</v>
      </c>
      <c r="E62" s="9">
        <v>7000</v>
      </c>
      <c r="F62" s="1">
        <v>7000</v>
      </c>
      <c r="G62" s="14">
        <v>350</v>
      </c>
      <c r="H62" s="14">
        <v>373</v>
      </c>
      <c r="I62" s="10">
        <v>7000</v>
      </c>
      <c r="L62">
        <f t="shared" si="2"/>
        <v>350</v>
      </c>
      <c r="M62">
        <f t="shared" si="3"/>
        <v>373</v>
      </c>
    </row>
    <row r="63" spans="1:13" ht="18" customHeight="1">
      <c r="A63" s="5"/>
      <c r="B63" s="2" t="s">
        <v>5</v>
      </c>
      <c r="C63" s="9">
        <v>32800</v>
      </c>
      <c r="D63" s="9">
        <v>23307</v>
      </c>
      <c r="E63" s="9">
        <v>6100</v>
      </c>
      <c r="F63" s="1">
        <v>4103</v>
      </c>
      <c r="G63" s="14">
        <v>186</v>
      </c>
      <c r="H63" s="14">
        <v>176</v>
      </c>
      <c r="I63" s="10">
        <v>6100</v>
      </c>
      <c r="L63">
        <f t="shared" si="2"/>
        <v>185</v>
      </c>
      <c r="M63">
        <f t="shared" si="3"/>
        <v>176</v>
      </c>
    </row>
    <row r="64" spans="1:13" ht="18" customHeight="1">
      <c r="A64" s="5"/>
      <c r="B64" s="2" t="s">
        <v>6</v>
      </c>
      <c r="C64" s="9">
        <v>32400</v>
      </c>
      <c r="D64" s="9">
        <v>35766</v>
      </c>
      <c r="E64" s="9">
        <v>14000</v>
      </c>
      <c r="F64" s="1">
        <v>11920</v>
      </c>
      <c r="G64" s="14">
        <v>432</v>
      </c>
      <c r="H64" s="14">
        <v>333</v>
      </c>
      <c r="I64" s="10">
        <v>14000</v>
      </c>
      <c r="L64">
        <f t="shared" si="2"/>
        <v>432</v>
      </c>
      <c r="M64">
        <f t="shared" si="3"/>
        <v>333</v>
      </c>
    </row>
    <row r="65" spans="1:13" ht="18" customHeight="1">
      <c r="A65" s="5"/>
      <c r="B65" s="2" t="s">
        <v>40</v>
      </c>
      <c r="C65" s="9">
        <v>52300</v>
      </c>
      <c r="D65" s="9">
        <v>38344</v>
      </c>
      <c r="E65" s="9">
        <v>19900</v>
      </c>
      <c r="F65" s="1">
        <v>13854</v>
      </c>
      <c r="G65" s="14">
        <v>380</v>
      </c>
      <c r="H65" s="14">
        <v>361</v>
      </c>
      <c r="I65" s="10">
        <v>19900</v>
      </c>
      <c r="L65">
        <f t="shared" si="2"/>
        <v>380</v>
      </c>
      <c r="M65">
        <f t="shared" si="3"/>
        <v>361</v>
      </c>
    </row>
    <row r="66" spans="1:13" ht="27">
      <c r="A66" s="5"/>
      <c r="B66" s="3" t="s">
        <v>71</v>
      </c>
      <c r="C66" s="9">
        <v>76700</v>
      </c>
      <c r="D66" s="9">
        <v>65859</v>
      </c>
      <c r="E66" s="9">
        <v>25100</v>
      </c>
      <c r="F66" s="1">
        <v>15341</v>
      </c>
      <c r="G66" s="14">
        <v>327</v>
      </c>
      <c r="H66" s="14">
        <v>233</v>
      </c>
      <c r="I66" s="10">
        <v>25100</v>
      </c>
      <c r="L66">
        <f t="shared" si="2"/>
        <v>327</v>
      </c>
      <c r="M66">
        <f t="shared" si="3"/>
        <v>232</v>
      </c>
    </row>
    <row r="67" spans="1:13" ht="18" customHeight="1">
      <c r="A67" s="5"/>
      <c r="B67" s="2" t="s">
        <v>70</v>
      </c>
      <c r="C67" s="9">
        <v>22116</v>
      </c>
      <c r="D67" s="9"/>
      <c r="E67" s="9">
        <v>5140</v>
      </c>
      <c r="F67" s="1"/>
      <c r="G67" s="14">
        <v>232</v>
      </c>
      <c r="H67" s="14"/>
      <c r="I67" s="10"/>
      <c r="L67">
        <f t="shared" si="2"/>
        <v>232</v>
      </c>
      <c r="M67" t="e">
        <f t="shared" si="3"/>
        <v>#DIV/0!</v>
      </c>
    </row>
    <row r="68" spans="1:13" ht="18" customHeight="1">
      <c r="A68" s="5"/>
      <c r="B68" s="2" t="s">
        <v>41</v>
      </c>
      <c r="C68" s="9">
        <v>6750</v>
      </c>
      <c r="D68" s="9">
        <v>4317</v>
      </c>
      <c r="E68" s="9">
        <v>2300</v>
      </c>
      <c r="F68" s="1">
        <v>1567</v>
      </c>
      <c r="G68" s="14">
        <v>341</v>
      </c>
      <c r="H68" s="14">
        <v>363</v>
      </c>
      <c r="I68" s="10">
        <v>2300</v>
      </c>
      <c r="L68">
        <f t="shared" si="2"/>
        <v>340</v>
      </c>
      <c r="M68">
        <f t="shared" si="3"/>
        <v>362</v>
      </c>
    </row>
    <row r="69" spans="1:13" ht="18" customHeight="1">
      <c r="A69" s="5"/>
      <c r="B69" s="2" t="s">
        <v>42</v>
      </c>
      <c r="C69" s="9">
        <v>14000</v>
      </c>
      <c r="D69" s="9">
        <v>13957</v>
      </c>
      <c r="E69" s="9">
        <v>3500</v>
      </c>
      <c r="F69" s="1">
        <v>3352</v>
      </c>
      <c r="G69" s="14">
        <v>250</v>
      </c>
      <c r="H69" s="14">
        <v>240</v>
      </c>
      <c r="I69" s="10">
        <v>3500</v>
      </c>
      <c r="L69">
        <f t="shared" si="2"/>
        <v>250</v>
      </c>
      <c r="M69">
        <f t="shared" si="3"/>
        <v>240</v>
      </c>
    </row>
    <row r="70" spans="1:13" ht="18" customHeight="1">
      <c r="A70" s="5"/>
      <c r="B70" s="2" t="s">
        <v>43</v>
      </c>
      <c r="C70" s="9">
        <v>14800</v>
      </c>
      <c r="D70" s="9">
        <v>13535</v>
      </c>
      <c r="E70" s="9">
        <v>6600</v>
      </c>
      <c r="F70" s="1">
        <v>3610</v>
      </c>
      <c r="G70" s="14">
        <v>446</v>
      </c>
      <c r="H70" s="14">
        <v>267</v>
      </c>
      <c r="I70" s="10">
        <v>4100</v>
      </c>
      <c r="L70">
        <f t="shared" si="2"/>
        <v>445</v>
      </c>
      <c r="M70">
        <f t="shared" si="3"/>
        <v>266</v>
      </c>
    </row>
    <row r="71" spans="1:13" ht="18" customHeight="1">
      <c r="A71" s="5"/>
      <c r="B71" s="2" t="s">
        <v>44</v>
      </c>
      <c r="C71" s="9">
        <v>24000</v>
      </c>
      <c r="D71" s="9">
        <v>20260</v>
      </c>
      <c r="E71" s="9">
        <v>7200</v>
      </c>
      <c r="F71" s="1">
        <v>7201</v>
      </c>
      <c r="G71" s="14">
        <v>300</v>
      </c>
      <c r="H71" s="14">
        <v>355</v>
      </c>
      <c r="I71" s="10">
        <v>7200</v>
      </c>
      <c r="L71">
        <f t="shared" si="2"/>
        <v>300</v>
      </c>
      <c r="M71">
        <f t="shared" si="3"/>
        <v>355</v>
      </c>
    </row>
    <row r="72" spans="1:13" ht="13.5">
      <c r="A72" s="5"/>
      <c r="B72" s="28" t="s">
        <v>45</v>
      </c>
      <c r="C72" s="22">
        <v>16100</v>
      </c>
      <c r="D72" s="22">
        <v>13637</v>
      </c>
      <c r="E72" s="8">
        <v>5450</v>
      </c>
      <c r="F72" s="7">
        <v>3592</v>
      </c>
      <c r="G72" s="25">
        <v>339</v>
      </c>
      <c r="H72" s="25">
        <v>263</v>
      </c>
      <c r="I72" s="26">
        <v>6200</v>
      </c>
      <c r="L72">
        <f t="shared" si="2"/>
        <v>338</v>
      </c>
      <c r="M72">
        <f t="shared" si="3"/>
        <v>263</v>
      </c>
    </row>
    <row r="73" spans="1:9" ht="13.5">
      <c r="A73" s="5"/>
      <c r="B73" s="29"/>
      <c r="C73" s="24"/>
      <c r="D73" s="24"/>
      <c r="E73" s="15">
        <v>750</v>
      </c>
      <c r="F73" s="13">
        <v>291</v>
      </c>
      <c r="G73" s="23"/>
      <c r="H73" s="23"/>
      <c r="I73" s="27"/>
    </row>
    <row r="74" spans="1:9" ht="18" customHeight="1">
      <c r="A74" s="5"/>
      <c r="B74" s="16"/>
      <c r="C74" s="9"/>
      <c r="D74" s="9"/>
      <c r="E74" s="9"/>
      <c r="F74" s="1"/>
      <c r="G74" s="14"/>
      <c r="H74" s="14"/>
      <c r="I74" s="10"/>
    </row>
    <row r="75" spans="1:13" ht="13.5">
      <c r="A75" s="5"/>
      <c r="B75" s="37">
        <f>COUNTA(B56:B74)</f>
        <v>14</v>
      </c>
      <c r="C75" s="22">
        <f>SUM(C56:C74)</f>
        <v>813266</v>
      </c>
      <c r="D75" s="22">
        <f>SUM(D56:D74)</f>
        <v>700301</v>
      </c>
      <c r="E75" s="8">
        <f>E56+SUM(E58:E60)+SUM(E62:E72)</f>
        <v>342187</v>
      </c>
      <c r="F75" s="8">
        <f>F56+SUM(F58:F60)+SUM(F62:F72)</f>
        <v>231591</v>
      </c>
      <c r="G75" s="22">
        <f>E75*1000/C75</f>
        <v>420.756554436064</v>
      </c>
      <c r="H75" s="22">
        <f>F75*1000/D75</f>
        <v>330.70208381824386</v>
      </c>
      <c r="I75" s="26">
        <f>SUM(I56:I74)</f>
        <v>328838</v>
      </c>
      <c r="L75">
        <f t="shared" si="2"/>
        <v>420</v>
      </c>
      <c r="M75">
        <f t="shared" si="3"/>
        <v>330</v>
      </c>
    </row>
    <row r="76" spans="1:9" ht="14.25" thickBot="1">
      <c r="A76" s="5"/>
      <c r="B76" s="38"/>
      <c r="C76" s="39"/>
      <c r="D76" s="39"/>
      <c r="E76" s="21">
        <f>E57+E73</f>
        <v>2353</v>
      </c>
      <c r="F76" s="21">
        <f>F57+F73</f>
        <v>494</v>
      </c>
      <c r="G76" s="39"/>
      <c r="H76" s="39"/>
      <c r="I76" s="40"/>
    </row>
    <row r="77" spans="1:9" ht="18.75" customHeight="1">
      <c r="A77" s="5"/>
      <c r="B77" s="12"/>
      <c r="C77" s="20"/>
      <c r="D77" s="20"/>
      <c r="E77" s="20"/>
      <c r="F77" s="20"/>
      <c r="G77" s="20"/>
      <c r="H77" s="20"/>
      <c r="I77" s="20"/>
    </row>
    <row r="78" spans="1:9" ht="15.75" customHeight="1" thickBot="1">
      <c r="A78" s="5"/>
      <c r="B78" s="5" t="s">
        <v>46</v>
      </c>
      <c r="C78" s="20"/>
      <c r="D78" s="20"/>
      <c r="E78" s="20"/>
      <c r="F78" s="4"/>
      <c r="G78" s="5"/>
      <c r="H78" s="5"/>
      <c r="I78" s="20"/>
    </row>
    <row r="79" spans="1:9" ht="27" customHeight="1">
      <c r="A79" s="5"/>
      <c r="B79" s="34" t="s">
        <v>65</v>
      </c>
      <c r="C79" s="30" t="s">
        <v>73</v>
      </c>
      <c r="D79" s="31"/>
      <c r="E79" s="30" t="s">
        <v>74</v>
      </c>
      <c r="F79" s="31"/>
      <c r="G79" s="30" t="s">
        <v>75</v>
      </c>
      <c r="H79" s="31"/>
      <c r="I79" s="32" t="s">
        <v>76</v>
      </c>
    </row>
    <row r="80" spans="1:9" ht="13.5" customHeight="1">
      <c r="A80" s="5"/>
      <c r="B80" s="35"/>
      <c r="C80" s="6" t="s">
        <v>77</v>
      </c>
      <c r="D80" s="6" t="s">
        <v>78</v>
      </c>
      <c r="E80" s="6" t="s">
        <v>77</v>
      </c>
      <c r="F80" s="6" t="s">
        <v>78</v>
      </c>
      <c r="G80" s="6" t="s">
        <v>77</v>
      </c>
      <c r="H80" s="6" t="s">
        <v>78</v>
      </c>
      <c r="I80" s="33"/>
    </row>
    <row r="81" spans="1:13" ht="27" customHeight="1">
      <c r="A81" s="5"/>
      <c r="B81" s="2" t="s">
        <v>47</v>
      </c>
      <c r="C81" s="9">
        <v>70400</v>
      </c>
      <c r="D81" s="9">
        <v>57001</v>
      </c>
      <c r="E81" s="9">
        <v>35100</v>
      </c>
      <c r="F81" s="1">
        <v>22628</v>
      </c>
      <c r="G81" s="14">
        <v>499</v>
      </c>
      <c r="H81" s="14">
        <v>397</v>
      </c>
      <c r="I81" s="10">
        <v>32700</v>
      </c>
      <c r="L81">
        <f t="shared" si="2"/>
        <v>498</v>
      </c>
      <c r="M81">
        <f t="shared" si="3"/>
        <v>396</v>
      </c>
    </row>
    <row r="82" spans="1:13" ht="27" customHeight="1">
      <c r="A82" s="5"/>
      <c r="B82" s="2" t="s">
        <v>7</v>
      </c>
      <c r="C82" s="9">
        <v>84900</v>
      </c>
      <c r="D82" s="9">
        <v>79049</v>
      </c>
      <c r="E82" s="9">
        <v>43200</v>
      </c>
      <c r="F82" s="1">
        <v>28818</v>
      </c>
      <c r="G82" s="14">
        <v>509</v>
      </c>
      <c r="H82" s="14">
        <v>365</v>
      </c>
      <c r="I82" s="10">
        <v>43260</v>
      </c>
      <c r="L82">
        <f t="shared" si="2"/>
        <v>508</v>
      </c>
      <c r="M82">
        <f t="shared" si="3"/>
        <v>364</v>
      </c>
    </row>
    <row r="83" spans="1:13" ht="27" customHeight="1">
      <c r="A83" s="5"/>
      <c r="B83" s="2" t="s">
        <v>48</v>
      </c>
      <c r="C83" s="9">
        <v>57700</v>
      </c>
      <c r="D83" s="9">
        <v>51710</v>
      </c>
      <c r="E83" s="9">
        <v>25400</v>
      </c>
      <c r="F83" s="1">
        <v>23570</v>
      </c>
      <c r="G83" s="14">
        <v>440</v>
      </c>
      <c r="H83" s="14">
        <v>456</v>
      </c>
      <c r="I83" s="10">
        <v>25400</v>
      </c>
      <c r="L83">
        <f t="shared" si="2"/>
        <v>440</v>
      </c>
      <c r="M83">
        <f t="shared" si="3"/>
        <v>455</v>
      </c>
    </row>
    <row r="84" spans="1:13" ht="27" customHeight="1">
      <c r="A84" s="5"/>
      <c r="B84" s="2" t="s">
        <v>49</v>
      </c>
      <c r="C84" s="9">
        <v>10900</v>
      </c>
      <c r="D84" s="9">
        <v>10715</v>
      </c>
      <c r="E84" s="9">
        <v>4900</v>
      </c>
      <c r="F84" s="1">
        <v>4520</v>
      </c>
      <c r="G84" s="14">
        <v>450</v>
      </c>
      <c r="H84" s="14">
        <v>422</v>
      </c>
      <c r="I84" s="10">
        <v>6400</v>
      </c>
      <c r="L84">
        <f t="shared" si="2"/>
        <v>449</v>
      </c>
      <c r="M84">
        <f t="shared" si="3"/>
        <v>421</v>
      </c>
    </row>
    <row r="85" spans="1:13" ht="27" customHeight="1">
      <c r="A85" s="5"/>
      <c r="B85" s="2" t="s">
        <v>50</v>
      </c>
      <c r="C85" s="9">
        <v>9160</v>
      </c>
      <c r="D85" s="9">
        <v>9225</v>
      </c>
      <c r="E85" s="9">
        <v>6140</v>
      </c>
      <c r="F85" s="1">
        <v>4143</v>
      </c>
      <c r="G85" s="14">
        <v>670</v>
      </c>
      <c r="H85" s="14">
        <v>449</v>
      </c>
      <c r="I85" s="10">
        <v>6140</v>
      </c>
      <c r="L85">
        <f t="shared" si="2"/>
        <v>670</v>
      </c>
      <c r="M85">
        <f t="shared" si="3"/>
        <v>449</v>
      </c>
    </row>
    <row r="86" spans="1:13" ht="27" customHeight="1">
      <c r="A86" s="5"/>
      <c r="B86" s="2" t="s">
        <v>8</v>
      </c>
      <c r="C86" s="9">
        <v>20000</v>
      </c>
      <c r="D86" s="9">
        <v>17272</v>
      </c>
      <c r="E86" s="9">
        <v>10000</v>
      </c>
      <c r="F86" s="1">
        <v>6994</v>
      </c>
      <c r="G86" s="14">
        <v>500</v>
      </c>
      <c r="H86" s="14">
        <v>405</v>
      </c>
      <c r="I86" s="10">
        <v>10000</v>
      </c>
      <c r="L86">
        <f t="shared" si="2"/>
        <v>500</v>
      </c>
      <c r="M86">
        <f t="shared" si="3"/>
        <v>404</v>
      </c>
    </row>
    <row r="87" spans="1:13" ht="13.5" customHeight="1">
      <c r="A87" s="5"/>
      <c r="B87" s="28" t="s">
        <v>51</v>
      </c>
      <c r="C87" s="22">
        <v>30400</v>
      </c>
      <c r="D87" s="22">
        <v>19524</v>
      </c>
      <c r="E87" s="8">
        <v>12000</v>
      </c>
      <c r="F87" s="7">
        <v>9206</v>
      </c>
      <c r="G87" s="25">
        <v>395</v>
      </c>
      <c r="H87" s="25">
        <v>472</v>
      </c>
      <c r="I87" s="26">
        <v>12700</v>
      </c>
      <c r="L87">
        <f t="shared" si="2"/>
        <v>394</v>
      </c>
      <c r="M87">
        <f t="shared" si="3"/>
        <v>471</v>
      </c>
    </row>
    <row r="88" spans="1:9" ht="13.5" customHeight="1">
      <c r="A88" s="5"/>
      <c r="B88" s="29"/>
      <c r="C88" s="24"/>
      <c r="D88" s="24"/>
      <c r="E88" s="15">
        <v>700</v>
      </c>
      <c r="F88" s="13">
        <v>317</v>
      </c>
      <c r="G88" s="23"/>
      <c r="H88" s="23"/>
      <c r="I88" s="27"/>
    </row>
    <row r="89" spans="1:13" ht="27" customHeight="1">
      <c r="A89" s="5"/>
      <c r="B89" s="2" t="s">
        <v>52</v>
      </c>
      <c r="C89" s="9">
        <v>14000</v>
      </c>
      <c r="D89" s="9">
        <v>13876</v>
      </c>
      <c r="E89" s="9">
        <v>6300</v>
      </c>
      <c r="F89" s="1">
        <v>6299</v>
      </c>
      <c r="G89" s="14">
        <v>450</v>
      </c>
      <c r="H89" s="14">
        <v>454</v>
      </c>
      <c r="I89" s="10">
        <v>6300</v>
      </c>
      <c r="L89">
        <f t="shared" si="2"/>
        <v>450</v>
      </c>
      <c r="M89">
        <f t="shared" si="3"/>
        <v>453</v>
      </c>
    </row>
    <row r="90" spans="1:13" ht="27" customHeight="1">
      <c r="A90" s="5"/>
      <c r="B90" s="2" t="s">
        <v>53</v>
      </c>
      <c r="C90" s="9">
        <v>23000</v>
      </c>
      <c r="D90" s="9">
        <v>19288</v>
      </c>
      <c r="E90" s="9">
        <v>10350</v>
      </c>
      <c r="F90" s="1">
        <v>8337</v>
      </c>
      <c r="G90" s="14">
        <v>450</v>
      </c>
      <c r="H90" s="14">
        <v>432</v>
      </c>
      <c r="I90" s="10">
        <v>10350</v>
      </c>
      <c r="L90">
        <f t="shared" si="2"/>
        <v>450</v>
      </c>
      <c r="M90">
        <f t="shared" si="3"/>
        <v>432</v>
      </c>
    </row>
    <row r="91" spans="1:13" ht="27" customHeight="1">
      <c r="A91" s="5"/>
      <c r="B91" s="2" t="s">
        <v>9</v>
      </c>
      <c r="C91" s="9">
        <v>7100</v>
      </c>
      <c r="D91" s="9">
        <v>6112</v>
      </c>
      <c r="E91" s="9">
        <v>2800</v>
      </c>
      <c r="F91" s="1">
        <v>2634</v>
      </c>
      <c r="G91" s="14">
        <v>394</v>
      </c>
      <c r="H91" s="14">
        <v>431</v>
      </c>
      <c r="I91" s="10">
        <v>2800</v>
      </c>
      <c r="L91">
        <f t="shared" si="2"/>
        <v>394</v>
      </c>
      <c r="M91">
        <f t="shared" si="3"/>
        <v>430</v>
      </c>
    </row>
    <row r="92" spans="1:13" ht="27" customHeight="1">
      <c r="A92" s="5"/>
      <c r="B92" s="2" t="s">
        <v>10</v>
      </c>
      <c r="C92" s="9">
        <v>6370</v>
      </c>
      <c r="D92" s="9">
        <v>5431</v>
      </c>
      <c r="E92" s="9">
        <v>2160</v>
      </c>
      <c r="F92" s="1">
        <v>1975</v>
      </c>
      <c r="G92" s="14">
        <v>339</v>
      </c>
      <c r="H92" s="14">
        <v>364</v>
      </c>
      <c r="I92" s="10">
        <v>2286</v>
      </c>
      <c r="L92">
        <f t="shared" si="2"/>
        <v>339</v>
      </c>
      <c r="M92">
        <f t="shared" si="3"/>
        <v>363</v>
      </c>
    </row>
    <row r="93" spans="1:13" ht="27" customHeight="1">
      <c r="A93" s="5"/>
      <c r="B93" s="2" t="s">
        <v>11</v>
      </c>
      <c r="C93" s="9">
        <v>10550</v>
      </c>
      <c r="D93" s="9">
        <v>9301</v>
      </c>
      <c r="E93" s="9">
        <v>4093</v>
      </c>
      <c r="F93" s="1">
        <v>2906</v>
      </c>
      <c r="G93" s="14">
        <v>388</v>
      </c>
      <c r="H93" s="14">
        <v>312</v>
      </c>
      <c r="I93" s="10">
        <v>4100</v>
      </c>
      <c r="L93">
        <f t="shared" si="2"/>
        <v>387</v>
      </c>
      <c r="M93">
        <f t="shared" si="3"/>
        <v>312</v>
      </c>
    </row>
    <row r="94" spans="1:13" ht="27" customHeight="1">
      <c r="A94" s="5"/>
      <c r="B94" s="2" t="s">
        <v>54</v>
      </c>
      <c r="C94" s="9">
        <v>27800</v>
      </c>
      <c r="D94" s="9">
        <v>22544</v>
      </c>
      <c r="E94" s="9">
        <v>12000</v>
      </c>
      <c r="F94" s="1">
        <v>10226</v>
      </c>
      <c r="G94" s="14">
        <v>432</v>
      </c>
      <c r="H94" s="14">
        <v>454</v>
      </c>
      <c r="I94" s="10">
        <v>12000</v>
      </c>
      <c r="L94">
        <f t="shared" si="2"/>
        <v>431</v>
      </c>
      <c r="M94">
        <f t="shared" si="3"/>
        <v>453</v>
      </c>
    </row>
    <row r="95" spans="1:13" ht="27" customHeight="1">
      <c r="A95" s="5"/>
      <c r="B95" s="2" t="s">
        <v>55</v>
      </c>
      <c r="C95" s="9">
        <v>11700</v>
      </c>
      <c r="D95" s="9">
        <v>10430</v>
      </c>
      <c r="E95" s="9">
        <v>5610</v>
      </c>
      <c r="F95" s="1">
        <v>5175</v>
      </c>
      <c r="G95" s="14">
        <v>479</v>
      </c>
      <c r="H95" s="14">
        <v>496</v>
      </c>
      <c r="I95" s="10">
        <v>5610</v>
      </c>
      <c r="L95">
        <f t="shared" si="2"/>
        <v>479</v>
      </c>
      <c r="M95">
        <f t="shared" si="3"/>
        <v>496</v>
      </c>
    </row>
    <row r="96" spans="1:13" ht="27" customHeight="1">
      <c r="A96" s="5"/>
      <c r="B96" s="2" t="s">
        <v>56</v>
      </c>
      <c r="C96" s="9">
        <v>7020</v>
      </c>
      <c r="D96" s="9">
        <v>6435</v>
      </c>
      <c r="E96" s="9">
        <v>3890</v>
      </c>
      <c r="F96" s="1">
        <v>2650</v>
      </c>
      <c r="G96" s="14">
        <v>554</v>
      </c>
      <c r="H96" s="14">
        <v>412</v>
      </c>
      <c r="I96" s="10">
        <v>3890</v>
      </c>
      <c r="L96">
        <f t="shared" si="2"/>
        <v>554</v>
      </c>
      <c r="M96">
        <f t="shared" si="3"/>
        <v>411</v>
      </c>
    </row>
    <row r="97" spans="1:13" ht="27" customHeight="1">
      <c r="A97" s="5"/>
      <c r="B97" s="2" t="s">
        <v>57</v>
      </c>
      <c r="C97" s="9">
        <v>12560</v>
      </c>
      <c r="D97" s="9">
        <v>10397</v>
      </c>
      <c r="E97" s="9">
        <v>3960</v>
      </c>
      <c r="F97" s="1">
        <v>3960</v>
      </c>
      <c r="G97" s="14">
        <v>315</v>
      </c>
      <c r="H97" s="14">
        <v>381</v>
      </c>
      <c r="I97" s="10">
        <v>3960</v>
      </c>
      <c r="L97">
        <f t="shared" si="2"/>
        <v>315</v>
      </c>
      <c r="M97">
        <f t="shared" si="3"/>
        <v>380</v>
      </c>
    </row>
    <row r="98" spans="1:13" ht="27" customHeight="1">
      <c r="A98" s="5"/>
      <c r="B98" s="2" t="s">
        <v>58</v>
      </c>
      <c r="C98" s="9">
        <v>12000</v>
      </c>
      <c r="D98" s="9">
        <v>9509</v>
      </c>
      <c r="E98" s="9">
        <v>5200</v>
      </c>
      <c r="F98" s="1">
        <v>4800</v>
      </c>
      <c r="G98" s="14">
        <v>433</v>
      </c>
      <c r="H98" s="14">
        <v>505</v>
      </c>
      <c r="I98" s="10">
        <v>5200</v>
      </c>
      <c r="L98">
        <f t="shared" si="2"/>
        <v>433</v>
      </c>
      <c r="M98">
        <f t="shared" si="3"/>
        <v>504</v>
      </c>
    </row>
    <row r="99" spans="1:13" ht="27" customHeight="1">
      <c r="A99" s="5"/>
      <c r="B99" s="2" t="s">
        <v>59</v>
      </c>
      <c r="C99" s="9">
        <v>9500</v>
      </c>
      <c r="D99" s="9">
        <v>8308</v>
      </c>
      <c r="E99" s="9">
        <v>4280</v>
      </c>
      <c r="F99" s="1">
        <v>3353</v>
      </c>
      <c r="G99" s="14">
        <v>451</v>
      </c>
      <c r="H99" s="14">
        <v>404</v>
      </c>
      <c r="I99" s="10">
        <v>3500</v>
      </c>
      <c r="L99">
        <f t="shared" si="2"/>
        <v>450</v>
      </c>
      <c r="M99">
        <f t="shared" si="3"/>
        <v>403</v>
      </c>
    </row>
    <row r="100" spans="1:13" ht="27" customHeight="1">
      <c r="A100" s="5"/>
      <c r="B100" s="2" t="s">
        <v>60</v>
      </c>
      <c r="C100" s="9">
        <v>10890</v>
      </c>
      <c r="D100" s="9">
        <v>9651</v>
      </c>
      <c r="E100" s="9">
        <v>6440</v>
      </c>
      <c r="F100" s="1">
        <v>3721</v>
      </c>
      <c r="G100" s="14">
        <v>594</v>
      </c>
      <c r="H100" s="14">
        <v>386</v>
      </c>
      <c r="I100" s="10">
        <v>6440</v>
      </c>
      <c r="L100">
        <f aca="true" t="shared" si="4" ref="L100:L109">INT((E100*1000)/C100)</f>
        <v>591</v>
      </c>
      <c r="M100">
        <f aca="true" t="shared" si="5" ref="M100:M109">INT((F100*1000)/D100)</f>
        <v>385</v>
      </c>
    </row>
    <row r="101" spans="1:13" ht="27" customHeight="1">
      <c r="A101" s="5"/>
      <c r="B101" s="2" t="s">
        <v>61</v>
      </c>
      <c r="C101" s="9">
        <v>23190</v>
      </c>
      <c r="D101" s="9">
        <v>18790</v>
      </c>
      <c r="E101" s="9">
        <v>12000</v>
      </c>
      <c r="F101" s="1">
        <v>9606</v>
      </c>
      <c r="G101" s="14">
        <v>517</v>
      </c>
      <c r="H101" s="14">
        <v>511</v>
      </c>
      <c r="I101" s="10">
        <v>12000</v>
      </c>
      <c r="L101">
        <f t="shared" si="4"/>
        <v>517</v>
      </c>
      <c r="M101">
        <f t="shared" si="5"/>
        <v>511</v>
      </c>
    </row>
    <row r="102" spans="1:13" ht="27" customHeight="1">
      <c r="A102" s="5"/>
      <c r="B102" s="2" t="s">
        <v>62</v>
      </c>
      <c r="C102" s="9">
        <v>12500</v>
      </c>
      <c r="D102" s="9">
        <v>9710</v>
      </c>
      <c r="E102" s="9">
        <v>6600</v>
      </c>
      <c r="F102" s="1">
        <v>4800</v>
      </c>
      <c r="G102" s="14">
        <v>528</v>
      </c>
      <c r="H102" s="14">
        <v>494</v>
      </c>
      <c r="I102" s="10">
        <v>5500</v>
      </c>
      <c r="L102">
        <f t="shared" si="4"/>
        <v>528</v>
      </c>
      <c r="M102">
        <f t="shared" si="5"/>
        <v>494</v>
      </c>
    </row>
    <row r="103" spans="1:13" ht="27" customHeight="1">
      <c r="A103" s="5"/>
      <c r="B103" s="2" t="s">
        <v>63</v>
      </c>
      <c r="C103" s="9">
        <v>8000</v>
      </c>
      <c r="D103" s="9">
        <v>7068</v>
      </c>
      <c r="E103" s="9">
        <v>3200</v>
      </c>
      <c r="F103" s="1">
        <v>2900</v>
      </c>
      <c r="G103" s="14">
        <v>400</v>
      </c>
      <c r="H103" s="14">
        <v>410</v>
      </c>
      <c r="I103" s="10">
        <v>3200</v>
      </c>
      <c r="L103">
        <f t="shared" si="4"/>
        <v>400</v>
      </c>
      <c r="M103">
        <f t="shared" si="5"/>
        <v>410</v>
      </c>
    </row>
    <row r="104" spans="1:13" ht="27" customHeight="1">
      <c r="A104" s="5"/>
      <c r="B104" s="2" t="s">
        <v>64</v>
      </c>
      <c r="C104" s="9">
        <v>5800</v>
      </c>
      <c r="D104" s="9">
        <v>5739</v>
      </c>
      <c r="E104" s="9">
        <v>3260</v>
      </c>
      <c r="F104" s="1">
        <v>2680</v>
      </c>
      <c r="G104" s="14">
        <v>562</v>
      </c>
      <c r="H104" s="14">
        <v>467</v>
      </c>
      <c r="I104" s="10">
        <v>3260</v>
      </c>
      <c r="L104">
        <f t="shared" si="4"/>
        <v>562</v>
      </c>
      <c r="M104">
        <f t="shared" si="5"/>
        <v>466</v>
      </c>
    </row>
    <row r="105" spans="2:9" ht="27" customHeight="1">
      <c r="B105" s="16"/>
      <c r="C105" s="9"/>
      <c r="D105" s="9"/>
      <c r="E105" s="9"/>
      <c r="F105" s="1"/>
      <c r="G105" s="14"/>
      <c r="H105" s="14"/>
      <c r="I105" s="10"/>
    </row>
    <row r="106" spans="2:13" ht="13.5">
      <c r="B106" s="37">
        <f>COUNTA(B81:B105)</f>
        <v>23</v>
      </c>
      <c r="C106" s="22">
        <f>SUM(C81:C105)</f>
        <v>485440</v>
      </c>
      <c r="D106" s="22">
        <f>SUM(D81:D105)</f>
        <v>417085</v>
      </c>
      <c r="E106" s="8">
        <f>SUM(E81:E87)+SUM(E89:E105)</f>
        <v>228883</v>
      </c>
      <c r="F106" s="8">
        <f>SUM(F81:F87)+SUM(F89:F105)</f>
        <v>175901</v>
      </c>
      <c r="G106" s="22">
        <f>E106*1000/C106</f>
        <v>471.4959624258405</v>
      </c>
      <c r="H106" s="22">
        <f>F106*1000/D106</f>
        <v>421.7389740700337</v>
      </c>
      <c r="I106" s="26">
        <f>SUM(I81:I105)</f>
        <v>226996</v>
      </c>
      <c r="L106">
        <f t="shared" si="4"/>
        <v>471</v>
      </c>
      <c r="M106">
        <f t="shared" si="5"/>
        <v>421</v>
      </c>
    </row>
    <row r="107" spans="2:9" ht="13.5">
      <c r="B107" s="41"/>
      <c r="C107" s="24"/>
      <c r="D107" s="24"/>
      <c r="E107" s="15">
        <f>E88</f>
        <v>700</v>
      </c>
      <c r="F107" s="15">
        <f>F88</f>
        <v>317</v>
      </c>
      <c r="G107" s="24"/>
      <c r="H107" s="24"/>
      <c r="I107" s="27"/>
    </row>
    <row r="108" spans="2:9" ht="27" customHeight="1">
      <c r="B108" s="16"/>
      <c r="C108" s="9"/>
      <c r="D108" s="9"/>
      <c r="E108" s="9"/>
      <c r="F108" s="1"/>
      <c r="G108" s="14"/>
      <c r="H108" s="14"/>
      <c r="I108" s="10"/>
    </row>
    <row r="109" spans="2:13" ht="13.5">
      <c r="B109" s="37">
        <f>B28+B50+B75+B106</f>
        <v>68</v>
      </c>
      <c r="C109" s="22">
        <f>C28+C50+C75+C106</f>
        <v>5093456</v>
      </c>
      <c r="D109" s="22">
        <f>D28+D50+D75+D106</f>
        <v>4536271</v>
      </c>
      <c r="E109" s="8">
        <f>E28+E50+E75+E106</f>
        <v>2176820</v>
      </c>
      <c r="F109" s="8">
        <f>F28+F50+F75+F106</f>
        <v>1569029</v>
      </c>
      <c r="G109" s="22">
        <f>E109*1000/C109</f>
        <v>427.3758328333454</v>
      </c>
      <c r="H109" s="22">
        <f>F109*1000/D109</f>
        <v>345.8851995394455</v>
      </c>
      <c r="I109" s="26">
        <f>I28+I50+I75+I106</f>
        <v>2513212</v>
      </c>
      <c r="L109">
        <f t="shared" si="4"/>
        <v>427</v>
      </c>
      <c r="M109">
        <f t="shared" si="5"/>
        <v>345</v>
      </c>
    </row>
    <row r="110" spans="2:9" ht="14.25" thickBot="1">
      <c r="B110" s="38"/>
      <c r="C110" s="39"/>
      <c r="D110" s="39"/>
      <c r="E110" s="21">
        <f>E29+E51+E76+E107</f>
        <v>51353</v>
      </c>
      <c r="F110" s="21">
        <f>F29+F51+F76+F107</f>
        <v>17803</v>
      </c>
      <c r="G110" s="39"/>
      <c r="H110" s="39"/>
      <c r="I110" s="40"/>
    </row>
  </sheetData>
  <sheetProtection sheet="1" objects="1" scenarios="1"/>
  <mergeCells count="108">
    <mergeCell ref="H109:H110"/>
    <mergeCell ref="I109:I110"/>
    <mergeCell ref="B109:B110"/>
    <mergeCell ref="C109:C110"/>
    <mergeCell ref="D109:D110"/>
    <mergeCell ref="G109:G110"/>
    <mergeCell ref="H75:H76"/>
    <mergeCell ref="I75:I76"/>
    <mergeCell ref="B106:B107"/>
    <mergeCell ref="C106:C107"/>
    <mergeCell ref="D106:D107"/>
    <mergeCell ref="G106:G107"/>
    <mergeCell ref="H106:H107"/>
    <mergeCell ref="I106:I107"/>
    <mergeCell ref="B75:B76"/>
    <mergeCell ref="C75:C76"/>
    <mergeCell ref="D75:D76"/>
    <mergeCell ref="G75:G76"/>
    <mergeCell ref="I28:I29"/>
    <mergeCell ref="B50:B51"/>
    <mergeCell ref="C50:C51"/>
    <mergeCell ref="D50:D51"/>
    <mergeCell ref="G50:G51"/>
    <mergeCell ref="H50:H51"/>
    <mergeCell ref="I50:I51"/>
    <mergeCell ref="G58:G59"/>
    <mergeCell ref="D28:D29"/>
    <mergeCell ref="G28:G29"/>
    <mergeCell ref="H28:H29"/>
    <mergeCell ref="G5:G6"/>
    <mergeCell ref="D20:D21"/>
    <mergeCell ref="G20:G21"/>
    <mergeCell ref="H20:H21"/>
    <mergeCell ref="B5:B6"/>
    <mergeCell ref="C5:C6"/>
    <mergeCell ref="B28:B29"/>
    <mergeCell ref="C28:C29"/>
    <mergeCell ref="B3:B4"/>
    <mergeCell ref="C3:D3"/>
    <mergeCell ref="E3:F3"/>
    <mergeCell ref="G3:H3"/>
    <mergeCell ref="D56:D57"/>
    <mergeCell ref="G56:G57"/>
    <mergeCell ref="H56:H57"/>
    <mergeCell ref="I56:I57"/>
    <mergeCell ref="I3:I4"/>
    <mergeCell ref="I5:I6"/>
    <mergeCell ref="D5:D6"/>
    <mergeCell ref="E5:E6"/>
    <mergeCell ref="H5:H6"/>
    <mergeCell ref="B58:B59"/>
    <mergeCell ref="C58:C59"/>
    <mergeCell ref="B20:B21"/>
    <mergeCell ref="C20:C21"/>
    <mergeCell ref="B40:B41"/>
    <mergeCell ref="C40:C41"/>
    <mergeCell ref="B56:B57"/>
    <mergeCell ref="C56:C57"/>
    <mergeCell ref="B34:B35"/>
    <mergeCell ref="B54:B55"/>
    <mergeCell ref="I58:I59"/>
    <mergeCell ref="B60:B61"/>
    <mergeCell ref="C60:C61"/>
    <mergeCell ref="D60:D61"/>
    <mergeCell ref="G60:G61"/>
    <mergeCell ref="H60:H61"/>
    <mergeCell ref="I60:I61"/>
    <mergeCell ref="D58:D59"/>
    <mergeCell ref="E58:E59"/>
    <mergeCell ref="H58:H59"/>
    <mergeCell ref="I34:I35"/>
    <mergeCell ref="I54:I55"/>
    <mergeCell ref="D40:D41"/>
    <mergeCell ref="G40:G41"/>
    <mergeCell ref="H40:H41"/>
    <mergeCell ref="I40:I41"/>
    <mergeCell ref="G36:G37"/>
    <mergeCell ref="H36:H37"/>
    <mergeCell ref="I36:I37"/>
    <mergeCell ref="C34:D34"/>
    <mergeCell ref="I20:I21"/>
    <mergeCell ref="B87:B88"/>
    <mergeCell ref="C87:C88"/>
    <mergeCell ref="E34:F34"/>
    <mergeCell ref="G34:H34"/>
    <mergeCell ref="E54:F54"/>
    <mergeCell ref="G54:H54"/>
    <mergeCell ref="B79:B80"/>
    <mergeCell ref="C79:D79"/>
    <mergeCell ref="E79:F79"/>
    <mergeCell ref="C54:D54"/>
    <mergeCell ref="B36:B37"/>
    <mergeCell ref="C36:C37"/>
    <mergeCell ref="D36:D37"/>
    <mergeCell ref="H72:H73"/>
    <mergeCell ref="I72:I73"/>
    <mergeCell ref="I87:I88"/>
    <mergeCell ref="B72:B73"/>
    <mergeCell ref="C72:C73"/>
    <mergeCell ref="G79:H79"/>
    <mergeCell ref="D87:D88"/>
    <mergeCell ref="G87:G88"/>
    <mergeCell ref="H87:H88"/>
    <mergeCell ref="I79:I80"/>
    <mergeCell ref="E60:E61"/>
    <mergeCell ref="F60:F61"/>
    <mergeCell ref="D72:D73"/>
    <mergeCell ref="G72:G73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portrait" paperSize="9" r:id="rId1"/>
  <rowBreaks count="2" manualBreakCount="2">
    <brk id="32" min="1" max="8" man="1"/>
    <brk id="7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2005-11-22T06:35:12Z</cp:lastPrinted>
  <dcterms:created xsi:type="dcterms:W3CDTF">2005-10-31T01:51:20Z</dcterms:created>
  <dcterms:modified xsi:type="dcterms:W3CDTF">2005-12-16T01:55:19Z</dcterms:modified>
  <cp:category/>
  <cp:version/>
  <cp:contentType/>
  <cp:contentStatus/>
</cp:coreProperties>
</file>