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取水計画（上水道）" sheetId="1" r:id="rId1"/>
  </sheets>
  <definedNames>
    <definedName name="_xlnm.Print_Area" localSheetId="0">'取水計画（上水道）'!$B$1:$N$153</definedName>
  </definedNames>
  <calcPr fullCalcOnLoad="1"/>
</workbook>
</file>

<file path=xl/sharedStrings.xml><?xml version="1.0" encoding="utf-8"?>
<sst xmlns="http://schemas.openxmlformats.org/spreadsheetml/2006/main" count="185" uniqueCount="96">
  <si>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</si>
  <si>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</si>
  <si>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</si>
  <si>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</si>
  <si>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</si>
  <si>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</si>
  <si>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</si>
  <si>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</si>
  <si>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</si>
  <si>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</si>
  <si>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t>碓井町</t>
  </si>
  <si>
    <t>嘉穂町</t>
  </si>
  <si>
    <t>筑穂町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</si>
  <si>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</si>
  <si>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</si>
  <si>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</si>
  <si>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</si>
  <si>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</si>
  <si>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</si>
  <si>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</si>
  <si>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</si>
  <si>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</si>
  <si>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</si>
  <si>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</si>
  <si>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</si>
  <si>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</si>
  <si>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</si>
  <si>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</si>
  <si>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</si>
  <si>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</si>
  <si>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</si>
  <si>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</si>
  <si>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</si>
  <si>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</si>
  <si>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</si>
  <si>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</si>
  <si>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</si>
  <si>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</si>
  <si>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</si>
  <si>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</si>
  <si>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</si>
  <si>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</si>
  <si>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</si>
  <si>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</si>
  <si>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</si>
  <si>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</si>
  <si>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</si>
  <si>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</si>
  <si>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</si>
  <si>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</si>
  <si>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</si>
  <si>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</si>
  <si>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</si>
  <si>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</si>
  <si>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</si>
  <si>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</si>
  <si>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</si>
  <si>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</si>
  <si>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</si>
  <si>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</si>
  <si>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</si>
  <si>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</si>
  <si>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</si>
  <si>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事業主体名</t>
  </si>
  <si>
    <t>宗像市
（宗像地区）</t>
  </si>
  <si>
    <t>宗像市
（玄海地区）</t>
  </si>
  <si>
    <t>福津市
（福間地区）</t>
  </si>
  <si>
    <t>筑前町</t>
  </si>
  <si>
    <t>表　　流　　水</t>
  </si>
  <si>
    <t>伏流水</t>
  </si>
  <si>
    <t>浅井戸水</t>
  </si>
  <si>
    <t>深井戸水</t>
  </si>
  <si>
    <t>原水
受水</t>
  </si>
  <si>
    <t>浄水受水</t>
  </si>
  <si>
    <t>その他</t>
  </si>
  <si>
    <t>計</t>
  </si>
  <si>
    <t>*福岡（企）</t>
  </si>
  <si>
    <t>*山神（企）</t>
  </si>
  <si>
    <t>春日那珂川
水道企業団</t>
  </si>
  <si>
    <t>*宗像（企）</t>
  </si>
  <si>
    <t>福津市
（津屋崎地区）</t>
  </si>
  <si>
    <t>宇美町</t>
  </si>
  <si>
    <t>志免町</t>
  </si>
  <si>
    <t>*須恵町</t>
  </si>
  <si>
    <t>*京築（企）</t>
  </si>
  <si>
    <t>中間市</t>
  </si>
  <si>
    <t>*北九州市</t>
  </si>
  <si>
    <t>*県南（企）</t>
  </si>
  <si>
    <t>三井水道
企業団</t>
  </si>
  <si>
    <t>*田川（企）</t>
  </si>
  <si>
    <t>（４）計画１日最大取水量</t>
  </si>
  <si>
    <t>計　画　一　日　最　大　取　水　量　（ｍ３）</t>
  </si>
  <si>
    <t>ダム直接</t>
  </si>
  <si>
    <t>ダム放流</t>
  </si>
  <si>
    <t>湖水</t>
  </si>
  <si>
    <t>自流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</si>
</sst>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0" fillId="0" borderId="0" xfId="17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38" fontId="0" fillId="0" borderId="5" xfId="17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0" fontId="0" fillId="0" borderId="9" xfId="0" applyBorder="1" applyAlignment="1">
      <alignment vertical="center"/>
    </xf>
    <xf numFmtId="183" fontId="0" fillId="0" borderId="10" xfId="17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83" fontId="0" fillId="0" borderId="12" xfId="17" applyNumberFormat="1" applyBorder="1" applyAlignment="1">
      <alignment vertical="center"/>
    </xf>
    <xf numFmtId="38" fontId="0" fillId="0" borderId="7" xfId="17" applyBorder="1" applyAlignment="1">
      <alignment vertical="center"/>
    </xf>
    <xf numFmtId="0" fontId="0" fillId="0" borderId="13" xfId="0" applyBorder="1" applyAlignment="1">
      <alignment vertical="center"/>
    </xf>
    <xf numFmtId="183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38" fontId="0" fillId="0" borderId="15" xfId="17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6" xfId="17" applyBorder="1" applyAlignment="1">
      <alignment vertical="center"/>
    </xf>
    <xf numFmtId="0" fontId="0" fillId="0" borderId="16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38" fontId="0" fillId="0" borderId="18" xfId="17" applyBorder="1" applyAlignment="1">
      <alignment vertical="center"/>
    </xf>
    <xf numFmtId="0" fontId="0" fillId="0" borderId="19" xfId="0" applyBorder="1" applyAlignment="1">
      <alignment vertical="center"/>
    </xf>
    <xf numFmtId="183" fontId="0" fillId="0" borderId="20" xfId="17" applyNumberFormat="1" applyBorder="1" applyAlignment="1">
      <alignment vertical="center"/>
    </xf>
    <xf numFmtId="38" fontId="0" fillId="0" borderId="21" xfId="17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" xfId="0" applyFill="1" applyBorder="1" applyAlignment="1">
      <alignment vertical="center"/>
    </xf>
    <xf numFmtId="183" fontId="0" fillId="0" borderId="23" xfId="17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3" fontId="0" fillId="0" borderId="24" xfId="17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3" fontId="0" fillId="0" borderId="12" xfId="17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5" xfId="17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183" fontId="0" fillId="0" borderId="23" xfId="17" applyNumberFormat="1" applyBorder="1" applyAlignment="1">
      <alignment vertical="center"/>
    </xf>
    <xf numFmtId="0" fontId="0" fillId="0" borderId="24" xfId="0" applyBorder="1" applyAlignment="1">
      <alignment vertical="center"/>
    </xf>
    <xf numFmtId="183" fontId="0" fillId="0" borderId="31" xfId="17" applyNumberFormat="1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17" applyBorder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38" fontId="0" fillId="0" borderId="8" xfId="17" applyBorder="1" applyAlignment="1">
      <alignment vertical="center"/>
    </xf>
    <xf numFmtId="183" fontId="0" fillId="0" borderId="24" xfId="17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3" fontId="0" fillId="0" borderId="23" xfId="17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3.625" style="0" customWidth="1"/>
    <col min="2" max="2" width="12.625" style="0" customWidth="1"/>
    <col min="3" max="4" width="9.25390625" style="0" bestFit="1" customWidth="1"/>
    <col min="5" max="5" width="6.625" style="0" customWidth="1"/>
    <col min="6" max="6" width="9.125" style="0" bestFit="1" customWidth="1"/>
    <col min="7" max="7" width="8.125" style="0" bestFit="1" customWidth="1"/>
    <col min="8" max="9" width="9.375" style="0" bestFit="1" customWidth="1"/>
    <col min="10" max="10" width="5.625" style="0" customWidth="1"/>
    <col min="11" max="11" width="10.125" style="0" bestFit="1" customWidth="1"/>
    <col min="12" max="12" width="10.375" style="0" bestFit="1" customWidth="1"/>
    <col min="13" max="13" width="7.125" style="0" bestFit="1" customWidth="1"/>
    <col min="14" max="14" width="9.125" style="0" customWidth="1"/>
  </cols>
  <sheetData>
    <row r="1" ht="18.75" customHeight="1">
      <c r="B1" t="s">
        <v>90</v>
      </c>
    </row>
    <row r="2" ht="18.75" customHeight="1"/>
    <row r="3" spans="2:14" ht="37.5" customHeight="1" thickBot="1">
      <c r="B3" t="s">
        <v>13</v>
      </c>
      <c r="N3" s="1"/>
    </row>
    <row r="4" spans="2:14" ht="18.75" customHeight="1">
      <c r="B4" s="47" t="s">
        <v>63</v>
      </c>
      <c r="C4" s="45" t="s">
        <v>91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2:14" ht="18.75" customHeight="1">
      <c r="B5" s="48"/>
      <c r="C5" s="44" t="s">
        <v>68</v>
      </c>
      <c r="D5" s="44"/>
      <c r="E5" s="44"/>
      <c r="F5" s="44"/>
      <c r="G5" s="44" t="s">
        <v>69</v>
      </c>
      <c r="H5" s="44" t="s">
        <v>70</v>
      </c>
      <c r="I5" s="44" t="s">
        <v>71</v>
      </c>
      <c r="J5" s="68" t="s">
        <v>72</v>
      </c>
      <c r="K5" s="70" t="s">
        <v>73</v>
      </c>
      <c r="L5" s="71"/>
      <c r="M5" s="44" t="s">
        <v>74</v>
      </c>
      <c r="N5" s="75" t="s">
        <v>75</v>
      </c>
    </row>
    <row r="6" spans="2:14" ht="18.75" customHeight="1">
      <c r="B6" s="49"/>
      <c r="C6" s="7" t="s">
        <v>92</v>
      </c>
      <c r="D6" s="7" t="s">
        <v>93</v>
      </c>
      <c r="E6" s="7" t="s">
        <v>94</v>
      </c>
      <c r="F6" s="7" t="s">
        <v>95</v>
      </c>
      <c r="G6" s="69"/>
      <c r="H6" s="69"/>
      <c r="I6" s="69"/>
      <c r="J6" s="69"/>
      <c r="K6" s="42"/>
      <c r="L6" s="43"/>
      <c r="M6" s="69"/>
      <c r="N6" s="76"/>
    </row>
    <row r="7" spans="2:14" ht="18.75" customHeight="1">
      <c r="B7" s="64" t="s">
        <v>14</v>
      </c>
      <c r="C7" s="50">
        <v>103800</v>
      </c>
      <c r="D7" s="50">
        <v>277000</v>
      </c>
      <c r="E7" s="50"/>
      <c r="F7" s="50">
        <v>182700</v>
      </c>
      <c r="G7" s="50">
        <v>31000</v>
      </c>
      <c r="H7" s="50">
        <v>4000</v>
      </c>
      <c r="I7" s="50"/>
      <c r="J7" s="9"/>
      <c r="K7" s="53" t="s">
        <v>76</v>
      </c>
      <c r="L7" s="55">
        <v>147450</v>
      </c>
      <c r="M7" s="9"/>
      <c r="N7" s="11">
        <f>SUM(C7:J8)</f>
        <v>598500</v>
      </c>
    </row>
    <row r="8" spans="2:14" ht="18.75" customHeight="1">
      <c r="B8" s="65"/>
      <c r="C8" s="52"/>
      <c r="D8" s="52"/>
      <c r="E8" s="52"/>
      <c r="F8" s="52"/>
      <c r="G8" s="52"/>
      <c r="H8" s="52"/>
      <c r="I8" s="52"/>
      <c r="J8" s="12"/>
      <c r="K8" s="54"/>
      <c r="L8" s="56"/>
      <c r="M8" s="12"/>
      <c r="N8" s="14">
        <f>SUM(L7:L8)</f>
        <v>147450</v>
      </c>
    </row>
    <row r="9" spans="2:14" ht="18.75" customHeight="1">
      <c r="B9" s="64" t="s">
        <v>15</v>
      </c>
      <c r="C9" s="50">
        <v>4000</v>
      </c>
      <c r="D9" s="9"/>
      <c r="E9" s="9"/>
      <c r="F9" s="9"/>
      <c r="G9" s="9"/>
      <c r="H9" s="50">
        <v>4700</v>
      </c>
      <c r="I9" s="50">
        <v>1200</v>
      </c>
      <c r="J9" s="9"/>
      <c r="K9" s="36" t="s">
        <v>76</v>
      </c>
      <c r="L9" s="37">
        <v>16900</v>
      </c>
      <c r="M9" s="9"/>
      <c r="N9" s="11">
        <f>SUM(C9:J10)</f>
        <v>9900</v>
      </c>
    </row>
    <row r="10" spans="2:14" ht="18.75" customHeight="1">
      <c r="B10" s="65"/>
      <c r="C10" s="52"/>
      <c r="D10" s="12"/>
      <c r="E10" s="12"/>
      <c r="F10" s="12"/>
      <c r="G10" s="12"/>
      <c r="H10" s="52"/>
      <c r="I10" s="52"/>
      <c r="J10" s="12"/>
      <c r="K10" s="38" t="s">
        <v>77</v>
      </c>
      <c r="L10" s="39">
        <v>11600</v>
      </c>
      <c r="M10" s="12"/>
      <c r="N10" s="14">
        <f>SUM(L9:L10)</f>
        <v>28500</v>
      </c>
    </row>
    <row r="11" spans="2:14" ht="18.75" customHeight="1">
      <c r="B11" s="73" t="s">
        <v>78</v>
      </c>
      <c r="C11" s="9"/>
      <c r="D11" s="9"/>
      <c r="E11" s="50">
        <v>1235</v>
      </c>
      <c r="F11" s="50">
        <v>9640</v>
      </c>
      <c r="G11" s="9"/>
      <c r="H11" s="50">
        <v>34750</v>
      </c>
      <c r="I11" s="9"/>
      <c r="J11" s="9"/>
      <c r="K11" s="77" t="s">
        <v>76</v>
      </c>
      <c r="L11" s="79">
        <v>11975</v>
      </c>
      <c r="M11" s="9"/>
      <c r="N11" s="11">
        <f>SUM(C11:J12)</f>
        <v>45625</v>
      </c>
    </row>
    <row r="12" spans="2:14" ht="18.75" customHeight="1">
      <c r="B12" s="74"/>
      <c r="C12" s="12"/>
      <c r="D12" s="12"/>
      <c r="E12" s="52"/>
      <c r="F12" s="52"/>
      <c r="G12" s="12"/>
      <c r="H12" s="52"/>
      <c r="I12" s="12"/>
      <c r="J12" s="12"/>
      <c r="K12" s="78"/>
      <c r="L12" s="80"/>
      <c r="M12" s="12"/>
      <c r="N12" s="14">
        <f>SUM(L11:L12)</f>
        <v>11975</v>
      </c>
    </row>
    <row r="13" spans="2:14" ht="18.75" customHeight="1">
      <c r="B13" s="64" t="s">
        <v>16</v>
      </c>
      <c r="C13" s="50">
        <v>4000</v>
      </c>
      <c r="D13" s="9"/>
      <c r="E13" s="50">
        <v>1200</v>
      </c>
      <c r="F13" s="50">
        <v>2670</v>
      </c>
      <c r="G13" s="9"/>
      <c r="H13" s="50">
        <v>12900</v>
      </c>
      <c r="I13" s="9"/>
      <c r="J13" s="9"/>
      <c r="K13" s="77" t="s">
        <v>76</v>
      </c>
      <c r="L13" s="79">
        <v>16550</v>
      </c>
      <c r="M13" s="9"/>
      <c r="N13" s="11">
        <f>SUM(C13:J14)</f>
        <v>20770</v>
      </c>
    </row>
    <row r="14" spans="2:14" ht="18.75" customHeight="1">
      <c r="B14" s="65"/>
      <c r="C14" s="52"/>
      <c r="D14" s="12"/>
      <c r="E14" s="52"/>
      <c r="F14" s="52"/>
      <c r="G14" s="12"/>
      <c r="H14" s="52"/>
      <c r="I14" s="12"/>
      <c r="J14" s="12"/>
      <c r="K14" s="78"/>
      <c r="L14" s="80"/>
      <c r="M14" s="12"/>
      <c r="N14" s="14">
        <f>SUM(L13:L14)</f>
        <v>16550</v>
      </c>
    </row>
    <row r="15" spans="2:14" ht="18.75" customHeight="1">
      <c r="B15" s="73" t="s">
        <v>64</v>
      </c>
      <c r="C15" s="50">
        <v>16500</v>
      </c>
      <c r="D15" s="9"/>
      <c r="E15" s="9"/>
      <c r="F15" s="9"/>
      <c r="G15" s="9"/>
      <c r="H15" s="9"/>
      <c r="I15" s="9"/>
      <c r="J15" s="9"/>
      <c r="K15" s="36" t="s">
        <v>76</v>
      </c>
      <c r="L15" s="37">
        <v>18200</v>
      </c>
      <c r="M15" s="9"/>
      <c r="N15" s="11">
        <f>SUM(C15:J16)</f>
        <v>16500</v>
      </c>
    </row>
    <row r="16" spans="2:14" ht="18.75" customHeight="1">
      <c r="B16" s="74"/>
      <c r="C16" s="52"/>
      <c r="D16" s="12"/>
      <c r="E16" s="12"/>
      <c r="F16" s="12"/>
      <c r="G16" s="12"/>
      <c r="H16" s="12"/>
      <c r="I16" s="12"/>
      <c r="J16" s="12"/>
      <c r="K16" s="38" t="s">
        <v>79</v>
      </c>
      <c r="L16" s="39">
        <v>800</v>
      </c>
      <c r="M16" s="12"/>
      <c r="N16" s="14">
        <f>SUM(L15:L16)</f>
        <v>19000</v>
      </c>
    </row>
    <row r="17" spans="2:14" ht="18.75" customHeight="1">
      <c r="B17" s="73" t="s">
        <v>65</v>
      </c>
      <c r="C17" s="50"/>
      <c r="D17" s="9"/>
      <c r="E17" s="9"/>
      <c r="F17" s="9"/>
      <c r="G17" s="9"/>
      <c r="H17" s="9"/>
      <c r="I17" s="9"/>
      <c r="J17" s="9"/>
      <c r="K17" s="36" t="s">
        <v>76</v>
      </c>
      <c r="L17" s="37">
        <v>3900</v>
      </c>
      <c r="M17" s="9"/>
      <c r="N17" s="11">
        <f>SUM(C17:J18)</f>
        <v>0</v>
      </c>
    </row>
    <row r="18" spans="2:14" ht="18.75" customHeight="1">
      <c r="B18" s="74"/>
      <c r="C18" s="52"/>
      <c r="D18" s="12"/>
      <c r="E18" s="12"/>
      <c r="F18" s="12"/>
      <c r="G18" s="12"/>
      <c r="H18" s="12"/>
      <c r="I18" s="12"/>
      <c r="J18" s="12"/>
      <c r="K18" s="38" t="s">
        <v>79</v>
      </c>
      <c r="L18" s="39">
        <v>300</v>
      </c>
      <c r="M18" s="12"/>
      <c r="N18" s="14">
        <f>SUM(L17:L18)</f>
        <v>4200</v>
      </c>
    </row>
    <row r="19" spans="2:14" ht="18.75" customHeight="1">
      <c r="B19" s="64" t="s">
        <v>17</v>
      </c>
      <c r="C19" s="50">
        <v>6400</v>
      </c>
      <c r="D19" s="9"/>
      <c r="E19" s="9"/>
      <c r="F19" s="9"/>
      <c r="G19" s="9"/>
      <c r="H19" s="50">
        <v>800</v>
      </c>
      <c r="I19" s="50">
        <v>1200</v>
      </c>
      <c r="J19" s="9"/>
      <c r="K19" s="36" t="s">
        <v>76</v>
      </c>
      <c r="L19" s="37">
        <v>11800</v>
      </c>
      <c r="M19" s="9"/>
      <c r="N19" s="11">
        <f>SUM(C19:J20)</f>
        <v>8400</v>
      </c>
    </row>
    <row r="20" spans="2:14" ht="18.75" customHeight="1">
      <c r="B20" s="65"/>
      <c r="C20" s="52"/>
      <c r="D20" s="12"/>
      <c r="E20" s="12"/>
      <c r="F20" s="12"/>
      <c r="G20" s="12"/>
      <c r="H20" s="52"/>
      <c r="I20" s="52"/>
      <c r="J20" s="12"/>
      <c r="K20" s="38" t="s">
        <v>77</v>
      </c>
      <c r="L20" s="39">
        <v>3500</v>
      </c>
      <c r="M20" s="12"/>
      <c r="N20" s="14">
        <f>SUM(L19:L20)</f>
        <v>15300</v>
      </c>
    </row>
    <row r="21" spans="2:14" ht="18.75" customHeight="1">
      <c r="B21" s="64" t="s">
        <v>18</v>
      </c>
      <c r="C21" s="50">
        <v>7000</v>
      </c>
      <c r="D21" s="9"/>
      <c r="E21" s="9"/>
      <c r="F21" s="9"/>
      <c r="G21" s="9"/>
      <c r="H21" s="50">
        <v>6900</v>
      </c>
      <c r="I21" s="50">
        <v>500</v>
      </c>
      <c r="J21" s="9"/>
      <c r="K21" s="77" t="s">
        <v>76</v>
      </c>
      <c r="L21" s="79">
        <v>8525</v>
      </c>
      <c r="M21" s="9"/>
      <c r="N21" s="11">
        <f>SUM(C21:J22)</f>
        <v>14400</v>
      </c>
    </row>
    <row r="22" spans="2:14" ht="18.75" customHeight="1">
      <c r="B22" s="65"/>
      <c r="C22" s="52"/>
      <c r="D22" s="12"/>
      <c r="E22" s="12"/>
      <c r="F22" s="12"/>
      <c r="G22" s="12"/>
      <c r="H22" s="52"/>
      <c r="I22" s="52"/>
      <c r="J22" s="12"/>
      <c r="K22" s="78"/>
      <c r="L22" s="80"/>
      <c r="M22" s="12"/>
      <c r="N22" s="14">
        <f>SUM(L21:L22)</f>
        <v>8525</v>
      </c>
    </row>
    <row r="23" spans="2:14" ht="18.75" customHeight="1">
      <c r="B23" s="64" t="s">
        <v>19</v>
      </c>
      <c r="C23" s="50">
        <v>2000</v>
      </c>
      <c r="D23" s="9"/>
      <c r="E23" s="9"/>
      <c r="F23" s="50">
        <v>2400</v>
      </c>
      <c r="G23" s="9"/>
      <c r="H23" s="50">
        <v>400</v>
      </c>
      <c r="I23" s="50">
        <v>7400</v>
      </c>
      <c r="J23" s="9"/>
      <c r="K23" s="77" t="s">
        <v>76</v>
      </c>
      <c r="L23" s="79">
        <v>8600</v>
      </c>
      <c r="M23" s="9"/>
      <c r="N23" s="11">
        <f>SUM(C23:J24)</f>
        <v>12200</v>
      </c>
    </row>
    <row r="24" spans="2:14" ht="18.75" customHeight="1">
      <c r="B24" s="65"/>
      <c r="C24" s="52"/>
      <c r="D24" s="12"/>
      <c r="E24" s="12"/>
      <c r="F24" s="52"/>
      <c r="G24" s="12"/>
      <c r="H24" s="52"/>
      <c r="I24" s="52"/>
      <c r="J24" s="12"/>
      <c r="K24" s="78"/>
      <c r="L24" s="80"/>
      <c r="M24" s="12"/>
      <c r="N24" s="14">
        <f>SUM(L23:L24)</f>
        <v>8600</v>
      </c>
    </row>
    <row r="25" spans="2:14" ht="18.75" customHeight="1">
      <c r="B25" s="73" t="s">
        <v>66</v>
      </c>
      <c r="C25" s="50">
        <v>13700</v>
      </c>
      <c r="D25" s="9"/>
      <c r="E25" s="9"/>
      <c r="F25" s="9"/>
      <c r="G25" s="9"/>
      <c r="H25" s="9"/>
      <c r="I25" s="9"/>
      <c r="J25" s="9"/>
      <c r="K25" s="36" t="s">
        <v>76</v>
      </c>
      <c r="L25" s="37">
        <v>800</v>
      </c>
      <c r="M25" s="9"/>
      <c r="N25" s="11">
        <f>SUM(C25:J26)</f>
        <v>13700</v>
      </c>
    </row>
    <row r="26" spans="2:14" ht="18.75" customHeight="1">
      <c r="B26" s="74"/>
      <c r="C26" s="52"/>
      <c r="D26" s="12"/>
      <c r="E26" s="12"/>
      <c r="F26" s="12"/>
      <c r="G26" s="12"/>
      <c r="H26" s="12"/>
      <c r="I26" s="12"/>
      <c r="J26" s="12"/>
      <c r="K26" s="38" t="s">
        <v>79</v>
      </c>
      <c r="L26" s="39">
        <v>3500</v>
      </c>
      <c r="M26" s="12"/>
      <c r="N26" s="14">
        <f>SUM(L25:L26)</f>
        <v>4300</v>
      </c>
    </row>
    <row r="27" spans="2:14" ht="18.75" customHeight="1">
      <c r="B27" s="73" t="s">
        <v>80</v>
      </c>
      <c r="C27" s="9"/>
      <c r="D27" s="9"/>
      <c r="E27" s="9"/>
      <c r="F27" s="9"/>
      <c r="G27" s="9"/>
      <c r="H27" s="9"/>
      <c r="I27" s="9"/>
      <c r="J27" s="9"/>
      <c r="K27" s="36" t="s">
        <v>76</v>
      </c>
      <c r="L27" s="37">
        <v>500</v>
      </c>
      <c r="M27" s="9"/>
      <c r="N27" s="11">
        <f>SUM(C27:J28)</f>
        <v>0</v>
      </c>
    </row>
    <row r="28" spans="2:14" ht="18.75" customHeight="1">
      <c r="B28" s="74"/>
      <c r="C28" s="12"/>
      <c r="D28" s="12"/>
      <c r="E28" s="12"/>
      <c r="F28" s="12"/>
      <c r="G28" s="12"/>
      <c r="H28" s="12"/>
      <c r="I28" s="12"/>
      <c r="J28" s="12"/>
      <c r="K28" s="38" t="s">
        <v>79</v>
      </c>
      <c r="L28" s="39">
        <v>4000</v>
      </c>
      <c r="M28" s="12"/>
      <c r="N28" s="14">
        <f>SUM(L27:L28)</f>
        <v>4500</v>
      </c>
    </row>
    <row r="29" spans="2:14" ht="18.75" customHeight="1">
      <c r="B29" s="64" t="s">
        <v>81</v>
      </c>
      <c r="C29" s="50">
        <v>1700</v>
      </c>
      <c r="D29" s="9"/>
      <c r="E29" s="50">
        <v>3188</v>
      </c>
      <c r="F29" s="50">
        <v>285</v>
      </c>
      <c r="G29" s="50">
        <v>527</v>
      </c>
      <c r="H29" s="50">
        <v>3475</v>
      </c>
      <c r="I29" s="50">
        <v>1200</v>
      </c>
      <c r="J29" s="9"/>
      <c r="K29" s="77" t="s">
        <v>76</v>
      </c>
      <c r="L29" s="79">
        <v>7725</v>
      </c>
      <c r="M29" s="9"/>
      <c r="N29" s="11">
        <f>SUM(C29:J30)</f>
        <v>10375</v>
      </c>
    </row>
    <row r="30" spans="2:14" ht="18.75" customHeight="1">
      <c r="B30" s="65"/>
      <c r="C30" s="52"/>
      <c r="D30" s="12"/>
      <c r="E30" s="52"/>
      <c r="F30" s="52"/>
      <c r="G30" s="52"/>
      <c r="H30" s="52"/>
      <c r="I30" s="52"/>
      <c r="J30" s="12"/>
      <c r="K30" s="78"/>
      <c r="L30" s="80"/>
      <c r="M30" s="12"/>
      <c r="N30" s="14">
        <f>SUM(L29:L30)</f>
        <v>7725</v>
      </c>
    </row>
    <row r="31" spans="2:14" ht="18.75" customHeight="1">
      <c r="B31" s="64" t="s">
        <v>1</v>
      </c>
      <c r="C31" s="9"/>
      <c r="D31" s="9"/>
      <c r="E31" s="9"/>
      <c r="F31" s="50">
        <v>3500</v>
      </c>
      <c r="G31" s="9"/>
      <c r="H31" s="50">
        <v>4300</v>
      </c>
      <c r="I31" s="50">
        <v>2400</v>
      </c>
      <c r="J31" s="9"/>
      <c r="K31" s="77" t="s">
        <v>76</v>
      </c>
      <c r="L31" s="79">
        <v>4700</v>
      </c>
      <c r="M31" s="9"/>
      <c r="N31" s="11">
        <f>SUM(C31:J32)</f>
        <v>10200</v>
      </c>
    </row>
    <row r="32" spans="2:14" ht="18.75" customHeight="1">
      <c r="B32" s="65"/>
      <c r="C32" s="12"/>
      <c r="D32" s="12"/>
      <c r="E32" s="12"/>
      <c r="F32" s="52"/>
      <c r="G32" s="12"/>
      <c r="H32" s="52"/>
      <c r="I32" s="52"/>
      <c r="J32" s="12"/>
      <c r="K32" s="78"/>
      <c r="L32" s="80"/>
      <c r="M32" s="12"/>
      <c r="N32" s="14">
        <f>SUM(L31:L32)</f>
        <v>4700</v>
      </c>
    </row>
    <row r="33" spans="2:14" ht="18.75" customHeight="1">
      <c r="B33" s="64" t="s">
        <v>82</v>
      </c>
      <c r="C33" s="9"/>
      <c r="D33" s="9"/>
      <c r="E33" s="50"/>
      <c r="F33" s="9"/>
      <c r="G33" s="50">
        <v>3500</v>
      </c>
      <c r="H33" s="50">
        <v>5000</v>
      </c>
      <c r="I33" s="50"/>
      <c r="J33" s="9"/>
      <c r="K33" s="77" t="s">
        <v>76</v>
      </c>
      <c r="L33" s="79">
        <v>6300</v>
      </c>
      <c r="M33" s="9"/>
      <c r="N33" s="11">
        <f>SUM(C33:J34)</f>
        <v>8500</v>
      </c>
    </row>
    <row r="34" spans="2:14" ht="18.75" customHeight="1">
      <c r="B34" s="65"/>
      <c r="C34" s="12"/>
      <c r="D34" s="12"/>
      <c r="E34" s="52"/>
      <c r="F34" s="12"/>
      <c r="G34" s="52"/>
      <c r="H34" s="52"/>
      <c r="I34" s="52"/>
      <c r="J34" s="12"/>
      <c r="K34" s="78"/>
      <c r="L34" s="80"/>
      <c r="M34" s="12"/>
      <c r="N34" s="14">
        <f>SUM(L33:L34)</f>
        <v>6300</v>
      </c>
    </row>
    <row r="35" spans="2:14" ht="18.75" customHeight="1">
      <c r="B35" s="64" t="s">
        <v>20</v>
      </c>
      <c r="C35" s="50">
        <v>1580</v>
      </c>
      <c r="D35" s="9"/>
      <c r="E35" s="50">
        <v>650</v>
      </c>
      <c r="F35" s="50">
        <v>2610</v>
      </c>
      <c r="G35" s="9"/>
      <c r="H35" s="50">
        <v>550</v>
      </c>
      <c r="I35" s="50">
        <v>2100</v>
      </c>
      <c r="J35" s="9"/>
      <c r="K35" s="77" t="s">
        <v>76</v>
      </c>
      <c r="L35" s="79">
        <v>4875</v>
      </c>
      <c r="M35" s="9"/>
      <c r="N35" s="11">
        <f>SUM(C35:J36)</f>
        <v>7490</v>
      </c>
    </row>
    <row r="36" spans="2:14" ht="18.75" customHeight="1">
      <c r="B36" s="65"/>
      <c r="C36" s="52"/>
      <c r="D36" s="12"/>
      <c r="E36" s="52"/>
      <c r="F36" s="52"/>
      <c r="G36" s="12"/>
      <c r="H36" s="52"/>
      <c r="I36" s="52"/>
      <c r="J36" s="12"/>
      <c r="K36" s="78"/>
      <c r="L36" s="80"/>
      <c r="M36" s="12"/>
      <c r="N36" s="14">
        <f>SUM(L35:L36)</f>
        <v>4875</v>
      </c>
    </row>
    <row r="37" spans="2:14" ht="18.75" customHeight="1">
      <c r="B37" s="64" t="s">
        <v>21</v>
      </c>
      <c r="C37" s="9"/>
      <c r="D37" s="9"/>
      <c r="E37" s="50">
        <v>1595</v>
      </c>
      <c r="F37" s="50"/>
      <c r="G37" s="9"/>
      <c r="H37" s="50">
        <v>620</v>
      </c>
      <c r="I37" s="50">
        <v>3510</v>
      </c>
      <c r="J37" s="9"/>
      <c r="K37" s="77" t="s">
        <v>76</v>
      </c>
      <c r="L37" s="79">
        <v>5775</v>
      </c>
      <c r="M37" s="9"/>
      <c r="N37" s="11">
        <f>SUM(C37:J38)</f>
        <v>5725</v>
      </c>
    </row>
    <row r="38" spans="2:14" ht="18.75" customHeight="1">
      <c r="B38" s="65"/>
      <c r="C38" s="12"/>
      <c r="D38" s="12"/>
      <c r="E38" s="52"/>
      <c r="F38" s="52"/>
      <c r="G38" s="12"/>
      <c r="H38" s="52"/>
      <c r="I38" s="52"/>
      <c r="J38" s="12"/>
      <c r="K38" s="78"/>
      <c r="L38" s="80"/>
      <c r="M38" s="12"/>
      <c r="N38" s="14">
        <f>SUM(L37:L38)</f>
        <v>5775</v>
      </c>
    </row>
    <row r="39" spans="2:14" ht="37.5" customHeight="1">
      <c r="B39" s="4" t="s">
        <v>22</v>
      </c>
      <c r="C39" s="2"/>
      <c r="D39" s="2"/>
      <c r="E39" s="2">
        <v>650</v>
      </c>
      <c r="F39" s="2">
        <v>3000</v>
      </c>
      <c r="G39" s="2"/>
      <c r="H39" s="2"/>
      <c r="I39" s="2">
        <v>150</v>
      </c>
      <c r="J39" s="2"/>
      <c r="K39" s="40"/>
      <c r="L39" s="41"/>
      <c r="M39" s="2"/>
      <c r="N39" s="3">
        <f>SUM(C39:I39)</f>
        <v>3800</v>
      </c>
    </row>
    <row r="40" spans="2:14" ht="18.75" customHeight="1">
      <c r="B40" s="64" t="s">
        <v>23</v>
      </c>
      <c r="C40" s="9"/>
      <c r="D40" s="9"/>
      <c r="E40" s="9"/>
      <c r="F40" s="50">
        <v>3300</v>
      </c>
      <c r="G40" s="9"/>
      <c r="H40" s="50">
        <v>2500</v>
      </c>
      <c r="I40" s="50">
        <v>1600</v>
      </c>
      <c r="J40" s="9"/>
      <c r="K40" s="36" t="s">
        <v>76</v>
      </c>
      <c r="L40" s="37">
        <v>7875</v>
      </c>
      <c r="M40" s="9"/>
      <c r="N40" s="11">
        <f>SUM(C40:J41)</f>
        <v>7400</v>
      </c>
    </row>
    <row r="41" spans="2:14" ht="18.75" customHeight="1">
      <c r="B41" s="65"/>
      <c r="C41" s="12"/>
      <c r="D41" s="12"/>
      <c r="E41" s="12"/>
      <c r="F41" s="52"/>
      <c r="G41" s="12"/>
      <c r="H41" s="52"/>
      <c r="I41" s="52"/>
      <c r="J41" s="12"/>
      <c r="K41" s="38" t="s">
        <v>83</v>
      </c>
      <c r="L41" s="39">
        <v>900</v>
      </c>
      <c r="M41" s="12"/>
      <c r="N41" s="14">
        <f>SUM(L40:L41)</f>
        <v>8775</v>
      </c>
    </row>
    <row r="42" spans="2:14" ht="18.75" customHeight="1">
      <c r="B42" s="64" t="s">
        <v>24</v>
      </c>
      <c r="C42" s="9"/>
      <c r="D42" s="9"/>
      <c r="E42" s="9"/>
      <c r="F42" s="9"/>
      <c r="G42" s="9"/>
      <c r="H42" s="50">
        <v>920</v>
      </c>
      <c r="I42" s="9"/>
      <c r="J42" s="9"/>
      <c r="K42" s="77" t="s">
        <v>76</v>
      </c>
      <c r="L42" s="79">
        <v>2425</v>
      </c>
      <c r="M42" s="9"/>
      <c r="N42" s="11">
        <f>SUM(C42:J43)</f>
        <v>920</v>
      </c>
    </row>
    <row r="43" spans="2:14" ht="18.75" customHeight="1">
      <c r="B43" s="65"/>
      <c r="C43" s="12"/>
      <c r="D43" s="12"/>
      <c r="E43" s="12"/>
      <c r="F43" s="12"/>
      <c r="G43" s="12"/>
      <c r="H43" s="52"/>
      <c r="I43" s="12"/>
      <c r="J43" s="12"/>
      <c r="K43" s="78"/>
      <c r="L43" s="80"/>
      <c r="M43" s="12"/>
      <c r="N43" s="14">
        <f>SUM(L42:L43)</f>
        <v>2425</v>
      </c>
    </row>
    <row r="44" spans="2:14" ht="18.75" customHeight="1">
      <c r="B44" s="64" t="s">
        <v>25</v>
      </c>
      <c r="C44" s="9"/>
      <c r="D44" s="9"/>
      <c r="E44" s="9"/>
      <c r="F44" s="9"/>
      <c r="G44" s="9"/>
      <c r="H44" s="9"/>
      <c r="I44" s="50">
        <v>1451</v>
      </c>
      <c r="J44" s="9"/>
      <c r="K44" s="77" t="s">
        <v>76</v>
      </c>
      <c r="L44" s="79">
        <v>4225</v>
      </c>
      <c r="M44" s="9"/>
      <c r="N44" s="11">
        <f>SUM(C44:J45)</f>
        <v>1451</v>
      </c>
    </row>
    <row r="45" spans="2:14" ht="18.75" customHeight="1">
      <c r="B45" s="65"/>
      <c r="C45" s="12"/>
      <c r="D45" s="12"/>
      <c r="E45" s="12"/>
      <c r="F45" s="12"/>
      <c r="G45" s="12"/>
      <c r="H45" s="12"/>
      <c r="I45" s="52"/>
      <c r="J45" s="12"/>
      <c r="K45" s="78"/>
      <c r="L45" s="80"/>
      <c r="M45" s="12"/>
      <c r="N45" s="14">
        <f>SUM(L44:L45)</f>
        <v>4225</v>
      </c>
    </row>
    <row r="46" spans="2:14" ht="37.5" customHeight="1">
      <c r="B46" s="8"/>
      <c r="C46" s="9"/>
      <c r="D46" s="9"/>
      <c r="E46" s="9"/>
      <c r="F46" s="9"/>
      <c r="G46" s="9"/>
      <c r="H46" s="9"/>
      <c r="I46" s="9"/>
      <c r="J46" s="9"/>
      <c r="K46" s="36"/>
      <c r="L46" s="37"/>
      <c r="M46" s="9"/>
      <c r="N46" s="11"/>
    </row>
    <row r="47" spans="2:14" ht="18.75" customHeight="1">
      <c r="B47" s="60">
        <f>COUNTA(B7:B45)</f>
        <v>20</v>
      </c>
      <c r="C47" s="50">
        <f aca="true" t="shared" si="0" ref="C47:J47">SUM(C7:C45)</f>
        <v>160680</v>
      </c>
      <c r="D47" s="50">
        <f t="shared" si="0"/>
        <v>277000</v>
      </c>
      <c r="E47" s="50">
        <f t="shared" si="0"/>
        <v>8518</v>
      </c>
      <c r="F47" s="50">
        <f t="shared" si="0"/>
        <v>210105</v>
      </c>
      <c r="G47" s="50">
        <f t="shared" si="0"/>
        <v>35027</v>
      </c>
      <c r="H47" s="50">
        <f t="shared" si="0"/>
        <v>81815</v>
      </c>
      <c r="I47" s="50">
        <f t="shared" si="0"/>
        <v>22711</v>
      </c>
      <c r="J47" s="50">
        <f t="shared" si="0"/>
        <v>0</v>
      </c>
      <c r="K47" s="15"/>
      <c r="L47" s="55">
        <f>SUM(L7:L45)</f>
        <v>313700</v>
      </c>
      <c r="M47" s="50">
        <f>SUM(M7:M45)</f>
        <v>0</v>
      </c>
      <c r="N47" s="19">
        <f>SUM(C47:J48)+M47</f>
        <v>795856</v>
      </c>
    </row>
    <row r="48" spans="2:14" ht="18.75" customHeight="1" thickBot="1">
      <c r="B48" s="72"/>
      <c r="C48" s="51"/>
      <c r="D48" s="51"/>
      <c r="E48" s="51"/>
      <c r="F48" s="51"/>
      <c r="G48" s="51"/>
      <c r="H48" s="51"/>
      <c r="I48" s="51"/>
      <c r="J48" s="51"/>
      <c r="K48" s="20"/>
      <c r="L48" s="58"/>
      <c r="M48" s="51"/>
      <c r="N48" s="21">
        <f>SUM(L47)</f>
        <v>313700</v>
      </c>
    </row>
    <row r="49" spans="2:14" ht="24.75" customHeight="1">
      <c r="B49" s="22"/>
      <c r="C49" s="23"/>
      <c r="D49" s="23"/>
      <c r="E49" s="23"/>
      <c r="F49" s="23"/>
      <c r="G49" s="23"/>
      <c r="H49" s="23"/>
      <c r="I49" s="23"/>
      <c r="J49" s="23"/>
      <c r="K49" s="24"/>
      <c r="L49" s="23"/>
      <c r="M49" s="23"/>
      <c r="N49" s="23"/>
    </row>
    <row r="50" spans="2:14" ht="24.75" customHeight="1">
      <c r="B50" s="5"/>
      <c r="C50" s="6"/>
      <c r="D50" s="6"/>
      <c r="E50" s="6"/>
      <c r="F50" s="6"/>
      <c r="G50" s="6"/>
      <c r="H50" s="6"/>
      <c r="I50" s="6"/>
      <c r="J50" s="6"/>
      <c r="K50" s="25"/>
      <c r="L50" s="6"/>
      <c r="M50" s="6"/>
      <c r="N50" s="6"/>
    </row>
    <row r="51" spans="2:14" ht="24.75" customHeight="1">
      <c r="B51" s="5"/>
      <c r="C51" s="6"/>
      <c r="D51" s="6"/>
      <c r="E51" s="6"/>
      <c r="F51" s="6"/>
      <c r="G51" s="6"/>
      <c r="H51" s="6"/>
      <c r="I51" s="6"/>
      <c r="J51" s="6"/>
      <c r="K51" s="25"/>
      <c r="L51" s="6"/>
      <c r="M51" s="6"/>
      <c r="N51" s="6"/>
    </row>
    <row r="52" spans="2:14" ht="24.75" customHeight="1" thickBot="1">
      <c r="B52" s="26" t="s">
        <v>26</v>
      </c>
      <c r="C52" s="27"/>
      <c r="D52" s="27"/>
      <c r="E52" s="27"/>
      <c r="F52" s="27"/>
      <c r="G52" s="27"/>
      <c r="H52" s="27"/>
      <c r="I52" s="27"/>
      <c r="J52" s="27"/>
      <c r="K52" s="28"/>
      <c r="L52" s="27"/>
      <c r="M52" s="27"/>
      <c r="N52" s="1" t="s">
        <v>0</v>
      </c>
    </row>
    <row r="53" spans="2:14" ht="18.75" customHeight="1">
      <c r="B53" s="47" t="s">
        <v>63</v>
      </c>
      <c r="C53" s="45" t="s">
        <v>91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2:14" ht="13.5">
      <c r="B54" s="48"/>
      <c r="C54" s="44" t="s">
        <v>68</v>
      </c>
      <c r="D54" s="44"/>
      <c r="E54" s="44"/>
      <c r="F54" s="44"/>
      <c r="G54" s="44" t="s">
        <v>69</v>
      </c>
      <c r="H54" s="44" t="s">
        <v>70</v>
      </c>
      <c r="I54" s="44" t="s">
        <v>71</v>
      </c>
      <c r="J54" s="68" t="s">
        <v>72</v>
      </c>
      <c r="K54" s="70" t="s">
        <v>73</v>
      </c>
      <c r="L54" s="71"/>
      <c r="M54" s="44" t="s">
        <v>74</v>
      </c>
      <c r="N54" s="75" t="s">
        <v>75</v>
      </c>
    </row>
    <row r="55" spans="2:14" ht="13.5">
      <c r="B55" s="49"/>
      <c r="C55" s="7" t="s">
        <v>92</v>
      </c>
      <c r="D55" s="7" t="s">
        <v>93</v>
      </c>
      <c r="E55" s="7" t="s">
        <v>94</v>
      </c>
      <c r="F55" s="7" t="s">
        <v>95</v>
      </c>
      <c r="G55" s="69"/>
      <c r="H55" s="69"/>
      <c r="I55" s="69"/>
      <c r="J55" s="69"/>
      <c r="K55" s="42"/>
      <c r="L55" s="43"/>
      <c r="M55" s="69"/>
      <c r="N55" s="76"/>
    </row>
    <row r="56" spans="2:14" ht="27" customHeight="1">
      <c r="B56" s="4" t="s">
        <v>2</v>
      </c>
      <c r="C56" s="2">
        <v>385100</v>
      </c>
      <c r="D56" s="2">
        <v>59100</v>
      </c>
      <c r="E56" s="2"/>
      <c r="F56" s="2">
        <v>393000</v>
      </c>
      <c r="G56" s="2">
        <v>26100</v>
      </c>
      <c r="H56" s="2"/>
      <c r="I56" s="2"/>
      <c r="J56" s="2"/>
      <c r="K56" s="17"/>
      <c r="L56" s="18"/>
      <c r="M56" s="2"/>
      <c r="N56" s="3">
        <f>SUM(C56:J56)</f>
        <v>863300</v>
      </c>
    </row>
    <row r="57" spans="2:14" ht="13.5">
      <c r="B57" s="64" t="s">
        <v>27</v>
      </c>
      <c r="C57" s="9"/>
      <c r="D57" s="50">
        <v>12280</v>
      </c>
      <c r="E57" s="50">
        <v>5000</v>
      </c>
      <c r="F57" s="9"/>
      <c r="G57" s="50">
        <v>2720</v>
      </c>
      <c r="H57" s="9"/>
      <c r="I57" s="9"/>
      <c r="J57" s="9"/>
      <c r="K57" s="53" t="s">
        <v>84</v>
      </c>
      <c r="L57" s="55">
        <v>3800</v>
      </c>
      <c r="M57" s="9"/>
      <c r="N57" s="11">
        <f>SUM(C57:J58)</f>
        <v>20000</v>
      </c>
    </row>
    <row r="58" spans="2:14" ht="13.5">
      <c r="B58" s="65"/>
      <c r="C58" s="12"/>
      <c r="D58" s="52"/>
      <c r="E58" s="52"/>
      <c r="F58" s="12"/>
      <c r="G58" s="52"/>
      <c r="H58" s="12"/>
      <c r="I58" s="12"/>
      <c r="J58" s="12"/>
      <c r="K58" s="54"/>
      <c r="L58" s="56"/>
      <c r="M58" s="12"/>
      <c r="N58" s="14">
        <f>SUM(L57:L58)</f>
        <v>3800</v>
      </c>
    </row>
    <row r="59" spans="2:14" ht="13.5">
      <c r="B59" s="64" t="s">
        <v>28</v>
      </c>
      <c r="C59" s="9"/>
      <c r="D59" s="9"/>
      <c r="E59" s="9"/>
      <c r="F59" s="9"/>
      <c r="G59" s="9"/>
      <c r="H59" s="9"/>
      <c r="I59" s="50">
        <v>4300</v>
      </c>
      <c r="J59" s="9"/>
      <c r="K59" s="53" t="s">
        <v>84</v>
      </c>
      <c r="L59" s="55">
        <v>6470</v>
      </c>
      <c r="M59" s="9"/>
      <c r="N59" s="11">
        <f>SUM(C59:J60)</f>
        <v>4300</v>
      </c>
    </row>
    <row r="60" spans="2:14" ht="13.5">
      <c r="B60" s="65"/>
      <c r="C60" s="12"/>
      <c r="D60" s="12"/>
      <c r="E60" s="12"/>
      <c r="F60" s="12"/>
      <c r="G60" s="12"/>
      <c r="H60" s="12"/>
      <c r="I60" s="52"/>
      <c r="J60" s="12"/>
      <c r="K60" s="54"/>
      <c r="L60" s="56"/>
      <c r="M60" s="12"/>
      <c r="N60" s="14">
        <f>SUM(L59:L60)</f>
        <v>6470</v>
      </c>
    </row>
    <row r="61" spans="2:14" ht="27" customHeight="1">
      <c r="B61" s="4" t="s">
        <v>85</v>
      </c>
      <c r="C61" s="2"/>
      <c r="D61" s="2"/>
      <c r="E61" s="2">
        <v>20200</v>
      </c>
      <c r="F61" s="2">
        <v>20700</v>
      </c>
      <c r="G61" s="2"/>
      <c r="H61" s="2"/>
      <c r="I61" s="2"/>
      <c r="J61" s="2"/>
      <c r="K61" s="17"/>
      <c r="L61" s="18"/>
      <c r="M61" s="2"/>
      <c r="N61" s="3">
        <f>SUM(C61:J61)</f>
        <v>40900</v>
      </c>
    </row>
    <row r="62" spans="2:14" ht="13.5">
      <c r="B62" s="64" t="s">
        <v>29</v>
      </c>
      <c r="C62" s="9"/>
      <c r="D62" s="9"/>
      <c r="E62" s="9"/>
      <c r="F62" s="9"/>
      <c r="G62" s="9"/>
      <c r="H62" s="9"/>
      <c r="I62" s="9"/>
      <c r="J62" s="9"/>
      <c r="K62" s="53" t="s">
        <v>86</v>
      </c>
      <c r="L62" s="55">
        <v>9040</v>
      </c>
      <c r="M62" s="9"/>
      <c r="N62" s="11">
        <f>SUM(C62:J63)</f>
        <v>0</v>
      </c>
    </row>
    <row r="63" spans="2:14" ht="13.5">
      <c r="B63" s="65"/>
      <c r="C63" s="12"/>
      <c r="D63" s="12"/>
      <c r="E63" s="12"/>
      <c r="F63" s="12"/>
      <c r="G63" s="12"/>
      <c r="H63" s="12"/>
      <c r="I63" s="12"/>
      <c r="J63" s="12"/>
      <c r="K63" s="54"/>
      <c r="L63" s="56"/>
      <c r="M63" s="12"/>
      <c r="N63" s="14">
        <f>SUM(L62:L63)</f>
        <v>9040</v>
      </c>
    </row>
    <row r="64" spans="2:14" ht="13.5">
      <c r="B64" s="64" t="s">
        <v>3</v>
      </c>
      <c r="C64" s="9"/>
      <c r="D64" s="9"/>
      <c r="E64" s="9"/>
      <c r="F64" s="9"/>
      <c r="G64" s="9"/>
      <c r="H64" s="9"/>
      <c r="I64" s="9"/>
      <c r="J64" s="9"/>
      <c r="K64" s="53" t="s">
        <v>86</v>
      </c>
      <c r="L64" s="55">
        <v>16770</v>
      </c>
      <c r="M64" s="9"/>
      <c r="N64" s="11">
        <f>SUM(C64:J65)</f>
        <v>0</v>
      </c>
    </row>
    <row r="65" spans="2:14" ht="13.5">
      <c r="B65" s="65"/>
      <c r="C65" s="12"/>
      <c r="D65" s="12"/>
      <c r="E65" s="12"/>
      <c r="F65" s="12"/>
      <c r="G65" s="12"/>
      <c r="H65" s="12"/>
      <c r="I65" s="12"/>
      <c r="J65" s="12"/>
      <c r="K65" s="54"/>
      <c r="L65" s="56"/>
      <c r="M65" s="12"/>
      <c r="N65" s="14">
        <f>SUM(L64:L65)</f>
        <v>16770</v>
      </c>
    </row>
    <row r="66" spans="2:14" ht="13.5">
      <c r="B66" s="64" t="s">
        <v>30</v>
      </c>
      <c r="C66" s="9"/>
      <c r="D66" s="9"/>
      <c r="E66" s="9"/>
      <c r="F66" s="9"/>
      <c r="G66" s="9"/>
      <c r="H66" s="50">
        <v>4900</v>
      </c>
      <c r="I66" s="50">
        <v>5600</v>
      </c>
      <c r="J66" s="9"/>
      <c r="K66" s="53" t="s">
        <v>86</v>
      </c>
      <c r="L66" s="55">
        <v>4780</v>
      </c>
      <c r="M66" s="9"/>
      <c r="N66" s="11">
        <f>SUM(C66:J67)</f>
        <v>10500</v>
      </c>
    </row>
    <row r="67" spans="2:14" ht="13.5">
      <c r="B67" s="65"/>
      <c r="C67" s="12"/>
      <c r="D67" s="12"/>
      <c r="E67" s="12"/>
      <c r="F67" s="12"/>
      <c r="G67" s="12"/>
      <c r="H67" s="52"/>
      <c r="I67" s="52"/>
      <c r="J67" s="12"/>
      <c r="K67" s="54"/>
      <c r="L67" s="56"/>
      <c r="M67" s="12"/>
      <c r="N67" s="14">
        <f>SUM(L66:L67)</f>
        <v>4780</v>
      </c>
    </row>
    <row r="68" spans="2:14" ht="13.5">
      <c r="B68" s="64" t="s">
        <v>4</v>
      </c>
      <c r="C68" s="50">
        <v>2000</v>
      </c>
      <c r="D68" s="50">
        <v>13000</v>
      </c>
      <c r="E68" s="50">
        <v>2000</v>
      </c>
      <c r="F68" s="9"/>
      <c r="G68" s="9"/>
      <c r="H68" s="9"/>
      <c r="I68" s="9"/>
      <c r="J68" s="9"/>
      <c r="K68" s="53" t="s">
        <v>84</v>
      </c>
      <c r="L68" s="55">
        <v>1800</v>
      </c>
      <c r="M68" s="9"/>
      <c r="N68" s="11">
        <f>SUM(C68:J69)</f>
        <v>21000</v>
      </c>
    </row>
    <row r="69" spans="2:14" ht="13.5">
      <c r="B69" s="65"/>
      <c r="C69" s="52"/>
      <c r="D69" s="52"/>
      <c r="E69" s="52"/>
      <c r="F69" s="12"/>
      <c r="G69" s="12"/>
      <c r="H69" s="12"/>
      <c r="I69" s="12"/>
      <c r="J69" s="12">
        <v>4000</v>
      </c>
      <c r="K69" s="54"/>
      <c r="L69" s="56"/>
      <c r="M69" s="12"/>
      <c r="N69" s="14">
        <f>SUM(L68:L69)</f>
        <v>1800</v>
      </c>
    </row>
    <row r="70" spans="2:14" ht="13.5">
      <c r="B70" s="64" t="s">
        <v>31</v>
      </c>
      <c r="C70" s="9"/>
      <c r="D70" s="9"/>
      <c r="E70" s="9"/>
      <c r="F70" s="50"/>
      <c r="G70" s="50"/>
      <c r="H70" s="50">
        <v>1870</v>
      </c>
      <c r="I70" s="50"/>
      <c r="J70" s="9"/>
      <c r="K70" s="53" t="s">
        <v>84</v>
      </c>
      <c r="L70" s="55">
        <v>1050</v>
      </c>
      <c r="M70" s="9"/>
      <c r="N70" s="11">
        <f>SUM(C70:J71)</f>
        <v>1870</v>
      </c>
    </row>
    <row r="71" spans="2:14" ht="13.5">
      <c r="B71" s="65"/>
      <c r="C71" s="12"/>
      <c r="D71" s="12"/>
      <c r="E71" s="12"/>
      <c r="F71" s="52"/>
      <c r="G71" s="52"/>
      <c r="H71" s="52"/>
      <c r="I71" s="52"/>
      <c r="J71" s="12"/>
      <c r="K71" s="54"/>
      <c r="L71" s="56"/>
      <c r="M71" s="12"/>
      <c r="N71" s="14">
        <f>SUM(L70:L71)</f>
        <v>1050</v>
      </c>
    </row>
    <row r="72" spans="2:14" ht="13.5">
      <c r="B72" s="64" t="s">
        <v>32</v>
      </c>
      <c r="C72" s="9"/>
      <c r="D72" s="9"/>
      <c r="E72" s="9"/>
      <c r="F72" s="50">
        <v>750</v>
      </c>
      <c r="G72" s="50">
        <v>1250</v>
      </c>
      <c r="H72" s="9"/>
      <c r="I72" s="50">
        <v>2300</v>
      </c>
      <c r="J72" s="9"/>
      <c r="K72" s="53" t="s">
        <v>84</v>
      </c>
      <c r="L72" s="55">
        <v>1360</v>
      </c>
      <c r="M72" s="9"/>
      <c r="N72" s="11">
        <f>SUM(C72:J73)</f>
        <v>4300</v>
      </c>
    </row>
    <row r="73" spans="2:14" ht="13.5">
      <c r="B73" s="65"/>
      <c r="C73" s="12"/>
      <c r="D73" s="12"/>
      <c r="E73" s="12"/>
      <c r="F73" s="52"/>
      <c r="G73" s="52"/>
      <c r="H73" s="12"/>
      <c r="I73" s="52"/>
      <c r="J73" s="12"/>
      <c r="K73" s="54"/>
      <c r="L73" s="56"/>
      <c r="M73" s="12"/>
      <c r="N73" s="14">
        <f>SUM(L72:L73)</f>
        <v>1360</v>
      </c>
    </row>
    <row r="74" spans="2:14" ht="13.5">
      <c r="B74" s="64" t="s">
        <v>33</v>
      </c>
      <c r="C74" s="9"/>
      <c r="D74" s="9"/>
      <c r="E74" s="9"/>
      <c r="F74" s="9"/>
      <c r="G74" s="9"/>
      <c r="H74" s="50">
        <v>1700</v>
      </c>
      <c r="I74" s="50">
        <v>100</v>
      </c>
      <c r="J74" s="9"/>
      <c r="K74" s="53" t="s">
        <v>84</v>
      </c>
      <c r="L74" s="55">
        <v>650</v>
      </c>
      <c r="M74" s="9"/>
      <c r="N74" s="11">
        <f>SUM(C74:J75)</f>
        <v>1800</v>
      </c>
    </row>
    <row r="75" spans="2:14" ht="13.5">
      <c r="B75" s="65"/>
      <c r="C75" s="12"/>
      <c r="D75" s="12"/>
      <c r="E75" s="12"/>
      <c r="F75" s="12"/>
      <c r="G75" s="12"/>
      <c r="H75" s="52"/>
      <c r="I75" s="52"/>
      <c r="J75" s="12"/>
      <c r="K75" s="54"/>
      <c r="L75" s="56"/>
      <c r="M75" s="12"/>
      <c r="N75" s="14">
        <f>SUM(L74:L75)</f>
        <v>650</v>
      </c>
    </row>
    <row r="76" spans="2:14" ht="27" customHeight="1">
      <c r="B76" s="4"/>
      <c r="C76" s="2"/>
      <c r="D76" s="2"/>
      <c r="E76" s="2"/>
      <c r="F76" s="2"/>
      <c r="G76" s="2"/>
      <c r="H76" s="2"/>
      <c r="I76" s="2"/>
      <c r="J76" s="2"/>
      <c r="K76" s="17"/>
      <c r="L76" s="18"/>
      <c r="M76" s="2"/>
      <c r="N76" s="3"/>
    </row>
    <row r="77" spans="2:14" ht="13.5">
      <c r="B77" s="60">
        <f>COUNTA(B56:B76)</f>
        <v>11</v>
      </c>
      <c r="C77" s="50">
        <f aca="true" t="shared" si="1" ref="C77:J77">SUM(C56:C75)</f>
        <v>387100</v>
      </c>
      <c r="D77" s="50">
        <f t="shared" si="1"/>
        <v>84380</v>
      </c>
      <c r="E77" s="50">
        <f t="shared" si="1"/>
        <v>27200</v>
      </c>
      <c r="F77" s="50">
        <f t="shared" si="1"/>
        <v>414450</v>
      </c>
      <c r="G77" s="50">
        <f t="shared" si="1"/>
        <v>30070</v>
      </c>
      <c r="H77" s="50">
        <f t="shared" si="1"/>
        <v>8470</v>
      </c>
      <c r="I77" s="50">
        <f t="shared" si="1"/>
        <v>12300</v>
      </c>
      <c r="J77" s="50">
        <f t="shared" si="1"/>
        <v>4000</v>
      </c>
      <c r="K77" s="15"/>
      <c r="L77" s="55">
        <f>SUM(L56:L75)</f>
        <v>45720</v>
      </c>
      <c r="M77" s="50">
        <f>SUM(M56:M75)</f>
        <v>0</v>
      </c>
      <c r="N77" s="19">
        <f>SUM(C77:J78)+M77</f>
        <v>967970</v>
      </c>
    </row>
    <row r="78" spans="2:14" ht="14.25" thickBot="1">
      <c r="B78" s="72"/>
      <c r="C78" s="51"/>
      <c r="D78" s="51"/>
      <c r="E78" s="51"/>
      <c r="F78" s="51"/>
      <c r="G78" s="51"/>
      <c r="H78" s="51"/>
      <c r="I78" s="51"/>
      <c r="J78" s="51"/>
      <c r="K78" s="20"/>
      <c r="L78" s="58"/>
      <c r="M78" s="51"/>
      <c r="N78" s="21">
        <f>SUM(L77)</f>
        <v>45720</v>
      </c>
    </row>
    <row r="79" spans="2:14" ht="27" customHeight="1">
      <c r="B79" s="22"/>
      <c r="C79" s="23"/>
      <c r="D79" s="23"/>
      <c r="E79" s="23"/>
      <c r="F79" s="23"/>
      <c r="G79" s="23"/>
      <c r="H79" s="23"/>
      <c r="I79" s="23"/>
      <c r="J79" s="23"/>
      <c r="K79" s="24"/>
      <c r="L79" s="23"/>
      <c r="M79" s="23"/>
      <c r="N79" s="23"/>
    </row>
    <row r="80" spans="2:14" ht="27" customHeight="1">
      <c r="B80" s="5"/>
      <c r="C80" s="6"/>
      <c r="D80" s="6"/>
      <c r="E80" s="6"/>
      <c r="F80" s="6"/>
      <c r="G80" s="6"/>
      <c r="H80" s="6"/>
      <c r="I80" s="6"/>
      <c r="J80" s="6"/>
      <c r="K80" s="25"/>
      <c r="L80" s="6"/>
      <c r="M80" s="6"/>
      <c r="N80" s="6"/>
    </row>
    <row r="81" spans="2:14" ht="18" customHeight="1" thickBot="1">
      <c r="B81" s="26" t="s">
        <v>34</v>
      </c>
      <c r="C81" s="27"/>
      <c r="D81" s="27"/>
      <c r="E81" s="27"/>
      <c r="F81" s="27"/>
      <c r="G81" s="27"/>
      <c r="H81" s="27"/>
      <c r="I81" s="27"/>
      <c r="J81" s="27"/>
      <c r="K81" s="28"/>
      <c r="L81" s="27"/>
      <c r="M81" s="27"/>
      <c r="N81" s="1" t="s">
        <v>0</v>
      </c>
    </row>
    <row r="82" spans="2:14" ht="18.75" customHeight="1">
      <c r="B82" s="47" t="s">
        <v>63</v>
      </c>
      <c r="C82" s="45" t="s">
        <v>91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</row>
    <row r="83" spans="2:14" ht="13.5">
      <c r="B83" s="48"/>
      <c r="C83" s="44" t="s">
        <v>68</v>
      </c>
      <c r="D83" s="44"/>
      <c r="E83" s="44"/>
      <c r="F83" s="44"/>
      <c r="G83" s="44" t="s">
        <v>69</v>
      </c>
      <c r="H83" s="44" t="s">
        <v>70</v>
      </c>
      <c r="I83" s="44" t="s">
        <v>71</v>
      </c>
      <c r="J83" s="68" t="s">
        <v>72</v>
      </c>
      <c r="K83" s="70" t="s">
        <v>73</v>
      </c>
      <c r="L83" s="71"/>
      <c r="M83" s="44" t="s">
        <v>74</v>
      </c>
      <c r="N83" s="75" t="s">
        <v>75</v>
      </c>
    </row>
    <row r="84" spans="2:14" ht="13.5">
      <c r="B84" s="49"/>
      <c r="C84" s="7" t="s">
        <v>92</v>
      </c>
      <c r="D84" s="7" t="s">
        <v>93</v>
      </c>
      <c r="E84" s="7" t="s">
        <v>94</v>
      </c>
      <c r="F84" s="7" t="s">
        <v>95</v>
      </c>
      <c r="G84" s="69"/>
      <c r="H84" s="69"/>
      <c r="I84" s="69"/>
      <c r="J84" s="69"/>
      <c r="K84" s="42"/>
      <c r="L84" s="43"/>
      <c r="M84" s="69"/>
      <c r="N84" s="76"/>
    </row>
    <row r="85" spans="2:14" ht="13.5">
      <c r="B85" s="64" t="s">
        <v>35</v>
      </c>
      <c r="C85" s="9"/>
      <c r="D85" s="9"/>
      <c r="E85" s="9"/>
      <c r="F85" s="50">
        <v>28200</v>
      </c>
      <c r="G85" s="9"/>
      <c r="H85" s="9"/>
      <c r="I85" s="50">
        <v>20000</v>
      </c>
      <c r="J85" s="9"/>
      <c r="K85" s="53" t="s">
        <v>87</v>
      </c>
      <c r="L85" s="55">
        <v>16500</v>
      </c>
      <c r="M85" s="9"/>
      <c r="N85" s="11">
        <f>SUM(C85:J86)</f>
        <v>48200</v>
      </c>
    </row>
    <row r="86" spans="2:14" ht="13.5">
      <c r="B86" s="65"/>
      <c r="C86" s="12"/>
      <c r="D86" s="12"/>
      <c r="E86" s="12"/>
      <c r="F86" s="66"/>
      <c r="G86" s="12"/>
      <c r="H86" s="12"/>
      <c r="I86" s="66"/>
      <c r="J86" s="12"/>
      <c r="K86" s="54"/>
      <c r="L86" s="67"/>
      <c r="M86" s="12"/>
      <c r="N86" s="14">
        <f>SUM(L85)</f>
        <v>16500</v>
      </c>
    </row>
    <row r="87" spans="2:14" ht="13.5">
      <c r="B87" s="64" t="s">
        <v>5</v>
      </c>
      <c r="C87" s="9"/>
      <c r="D87" s="9"/>
      <c r="E87" s="9"/>
      <c r="F87" s="50">
        <v>103000</v>
      </c>
      <c r="G87" s="9"/>
      <c r="H87" s="9"/>
      <c r="I87" s="9"/>
      <c r="J87" s="9"/>
      <c r="K87" s="53" t="s">
        <v>87</v>
      </c>
      <c r="L87" s="55">
        <v>46000</v>
      </c>
      <c r="M87" s="9"/>
      <c r="N87" s="11">
        <f>SUM(C87:J88)</f>
        <v>103000</v>
      </c>
    </row>
    <row r="88" spans="2:14" ht="13.5">
      <c r="B88" s="65"/>
      <c r="C88" s="12"/>
      <c r="D88" s="12"/>
      <c r="E88" s="12"/>
      <c r="F88" s="66"/>
      <c r="G88" s="12"/>
      <c r="H88" s="12"/>
      <c r="I88" s="12"/>
      <c r="J88" s="12"/>
      <c r="K88" s="54"/>
      <c r="L88" s="67"/>
      <c r="M88" s="12"/>
      <c r="N88" s="14">
        <f>SUM(L87)</f>
        <v>46000</v>
      </c>
    </row>
    <row r="89" spans="2:14" ht="13.5">
      <c r="B89" s="64" t="s">
        <v>36</v>
      </c>
      <c r="C89" s="9"/>
      <c r="D89" s="9"/>
      <c r="E89" s="9"/>
      <c r="F89" s="9"/>
      <c r="G89" s="9"/>
      <c r="H89" s="9"/>
      <c r="I89" s="50">
        <v>8000</v>
      </c>
      <c r="J89" s="9"/>
      <c r="K89" s="53" t="s">
        <v>87</v>
      </c>
      <c r="L89" s="55">
        <v>24200</v>
      </c>
      <c r="M89" s="9"/>
      <c r="N89" s="11">
        <f>SUM(C89:J90)</f>
        <v>8000</v>
      </c>
    </row>
    <row r="90" spans="2:14" ht="13.5">
      <c r="B90" s="65"/>
      <c r="C90" s="12"/>
      <c r="D90" s="12"/>
      <c r="E90" s="12"/>
      <c r="F90" s="12"/>
      <c r="G90" s="12"/>
      <c r="H90" s="12"/>
      <c r="I90" s="52"/>
      <c r="J90" s="12"/>
      <c r="K90" s="54"/>
      <c r="L90" s="56"/>
      <c r="M90" s="12"/>
      <c r="N90" s="14">
        <f>SUM(L89)</f>
        <v>24200</v>
      </c>
    </row>
    <row r="91" spans="2:14" ht="27" customHeight="1">
      <c r="B91" s="4" t="s">
        <v>37</v>
      </c>
      <c r="C91" s="2"/>
      <c r="D91" s="2">
        <v>7000</v>
      </c>
      <c r="E91" s="2"/>
      <c r="F91" s="2"/>
      <c r="G91" s="2"/>
      <c r="H91" s="2"/>
      <c r="I91" s="2"/>
      <c r="J91" s="2"/>
      <c r="K91" s="17"/>
      <c r="L91" s="18"/>
      <c r="M91" s="2"/>
      <c r="N91" s="3">
        <f>SUM(C91:J91)</f>
        <v>7000</v>
      </c>
    </row>
    <row r="92" spans="2:14" ht="13.5">
      <c r="B92" s="64" t="s">
        <v>6</v>
      </c>
      <c r="C92" s="9"/>
      <c r="D92" s="9"/>
      <c r="E92" s="9"/>
      <c r="F92" s="9"/>
      <c r="G92" s="9"/>
      <c r="H92" s="9"/>
      <c r="I92" s="9"/>
      <c r="J92" s="9"/>
      <c r="K92" s="53" t="s">
        <v>87</v>
      </c>
      <c r="L92" s="55">
        <v>6100</v>
      </c>
      <c r="M92" s="9"/>
      <c r="N92" s="11">
        <f>SUM(C92:J93)</f>
        <v>0</v>
      </c>
    </row>
    <row r="93" spans="2:14" ht="13.5">
      <c r="B93" s="65"/>
      <c r="C93" s="12"/>
      <c r="D93" s="12"/>
      <c r="E93" s="12"/>
      <c r="F93" s="12"/>
      <c r="G93" s="12"/>
      <c r="H93" s="12"/>
      <c r="I93" s="12"/>
      <c r="J93" s="12"/>
      <c r="K93" s="54"/>
      <c r="L93" s="56"/>
      <c r="M93" s="12"/>
      <c r="N93" s="14">
        <f>SUM(L92)</f>
        <v>6100</v>
      </c>
    </row>
    <row r="94" spans="2:14" ht="13.5">
      <c r="B94" s="64" t="s">
        <v>7</v>
      </c>
      <c r="C94" s="9"/>
      <c r="D94" s="9"/>
      <c r="E94" s="9"/>
      <c r="F94" s="9"/>
      <c r="G94" s="9"/>
      <c r="H94" s="9"/>
      <c r="I94" s="50">
        <v>5500</v>
      </c>
      <c r="J94" s="9"/>
      <c r="K94" s="53" t="s">
        <v>87</v>
      </c>
      <c r="L94" s="55">
        <v>8500</v>
      </c>
      <c r="M94" s="9"/>
      <c r="N94" s="11">
        <f>SUM(C94:J95)</f>
        <v>5500</v>
      </c>
    </row>
    <row r="95" spans="2:14" ht="13.5">
      <c r="B95" s="65"/>
      <c r="C95" s="12"/>
      <c r="D95" s="12"/>
      <c r="E95" s="12"/>
      <c r="F95" s="12"/>
      <c r="G95" s="12"/>
      <c r="H95" s="12"/>
      <c r="I95" s="52"/>
      <c r="J95" s="12"/>
      <c r="K95" s="54"/>
      <c r="L95" s="56"/>
      <c r="M95" s="12"/>
      <c r="N95" s="14">
        <f>SUM(L94)</f>
        <v>8500</v>
      </c>
    </row>
    <row r="96" spans="2:14" ht="13.5">
      <c r="B96" s="64" t="s">
        <v>38</v>
      </c>
      <c r="C96" s="9"/>
      <c r="D96" s="9"/>
      <c r="E96" s="9"/>
      <c r="F96" s="9"/>
      <c r="G96" s="9"/>
      <c r="H96" s="9"/>
      <c r="I96" s="9"/>
      <c r="J96" s="9"/>
      <c r="K96" s="53" t="s">
        <v>87</v>
      </c>
      <c r="L96" s="55">
        <v>19900</v>
      </c>
      <c r="M96" s="9"/>
      <c r="N96" s="11">
        <f>SUM(C96:J97)</f>
        <v>0</v>
      </c>
    </row>
    <row r="97" spans="2:14" ht="13.5">
      <c r="B97" s="65"/>
      <c r="C97" s="12"/>
      <c r="D97" s="12"/>
      <c r="E97" s="12"/>
      <c r="F97" s="12"/>
      <c r="G97" s="12"/>
      <c r="H97" s="12"/>
      <c r="I97" s="12"/>
      <c r="J97" s="12"/>
      <c r="K97" s="54"/>
      <c r="L97" s="56"/>
      <c r="M97" s="12"/>
      <c r="N97" s="14">
        <f>SUM(L96)</f>
        <v>19900</v>
      </c>
    </row>
    <row r="98" spans="2:14" ht="13.5">
      <c r="B98" s="73" t="s">
        <v>88</v>
      </c>
      <c r="C98" s="9"/>
      <c r="D98" s="9"/>
      <c r="E98" s="9"/>
      <c r="F98" s="9"/>
      <c r="G98" s="9"/>
      <c r="H98" s="9"/>
      <c r="I98" s="9"/>
      <c r="J98" s="9"/>
      <c r="K98" s="10" t="s">
        <v>87</v>
      </c>
      <c r="L98" s="37">
        <v>17000</v>
      </c>
      <c r="M98" s="9"/>
      <c r="N98" s="11">
        <f>SUM(C98:J99)</f>
        <v>0</v>
      </c>
    </row>
    <row r="99" spans="2:14" ht="13.5">
      <c r="B99" s="74"/>
      <c r="C99" s="12"/>
      <c r="D99" s="12"/>
      <c r="E99" s="12"/>
      <c r="F99" s="12"/>
      <c r="G99" s="12"/>
      <c r="H99" s="12"/>
      <c r="I99" s="12"/>
      <c r="J99" s="12"/>
      <c r="K99" s="13" t="s">
        <v>77</v>
      </c>
      <c r="L99" s="39">
        <v>8100</v>
      </c>
      <c r="M99" s="12"/>
      <c r="N99" s="14">
        <f>SUM(L98:L99)</f>
        <v>25100</v>
      </c>
    </row>
    <row r="100" spans="2:14" ht="13.5">
      <c r="B100" s="64" t="s">
        <v>67</v>
      </c>
      <c r="C100" s="9"/>
      <c r="D100" s="9"/>
      <c r="E100" s="9"/>
      <c r="F100" s="9"/>
      <c r="G100" s="9"/>
      <c r="H100" s="9"/>
      <c r="I100" s="9"/>
      <c r="J100" s="9"/>
      <c r="K100" s="53" t="s">
        <v>87</v>
      </c>
      <c r="L100" s="55">
        <v>5140</v>
      </c>
      <c r="M100" s="9"/>
      <c r="N100" s="11">
        <f>SUM(C100:J101)</f>
        <v>0</v>
      </c>
    </row>
    <row r="101" spans="2:14" ht="13.5">
      <c r="B101" s="65"/>
      <c r="C101" s="12"/>
      <c r="D101" s="12"/>
      <c r="E101" s="12"/>
      <c r="F101" s="12"/>
      <c r="G101" s="12"/>
      <c r="H101" s="12"/>
      <c r="I101" s="12"/>
      <c r="J101" s="12"/>
      <c r="K101" s="54"/>
      <c r="L101" s="56"/>
      <c r="M101" s="12"/>
      <c r="N101" s="14">
        <f>SUM(L100)</f>
        <v>5140</v>
      </c>
    </row>
    <row r="102" spans="2:14" ht="27" customHeight="1">
      <c r="B102" s="4" t="s">
        <v>39</v>
      </c>
      <c r="C102" s="2"/>
      <c r="D102" s="2"/>
      <c r="E102" s="2"/>
      <c r="F102" s="2"/>
      <c r="G102" s="2"/>
      <c r="H102" s="2">
        <v>2530</v>
      </c>
      <c r="I102" s="2"/>
      <c r="J102" s="2"/>
      <c r="K102" s="17"/>
      <c r="L102" s="18"/>
      <c r="M102" s="2"/>
      <c r="N102" s="3">
        <f>SUM(C102:J102)</f>
        <v>2530</v>
      </c>
    </row>
    <row r="103" spans="2:14" ht="13.5">
      <c r="B103" s="64" t="s">
        <v>40</v>
      </c>
      <c r="C103" s="9"/>
      <c r="D103" s="9"/>
      <c r="E103" s="9"/>
      <c r="F103" s="9"/>
      <c r="G103" s="9"/>
      <c r="H103" s="9"/>
      <c r="I103" s="9"/>
      <c r="J103" s="9"/>
      <c r="K103" s="53" t="s">
        <v>87</v>
      </c>
      <c r="L103" s="55">
        <v>5140</v>
      </c>
      <c r="M103" s="9"/>
      <c r="N103" s="11">
        <f>SUM(C103:J104)</f>
        <v>0</v>
      </c>
    </row>
    <row r="104" spans="2:14" ht="13.5">
      <c r="B104" s="65"/>
      <c r="C104" s="12"/>
      <c r="D104" s="12"/>
      <c r="E104" s="12"/>
      <c r="F104" s="12"/>
      <c r="G104" s="12"/>
      <c r="H104" s="12"/>
      <c r="I104" s="12"/>
      <c r="J104" s="12"/>
      <c r="K104" s="54"/>
      <c r="L104" s="56"/>
      <c r="M104" s="12"/>
      <c r="N104" s="14">
        <f>SUM(L103)</f>
        <v>5140</v>
      </c>
    </row>
    <row r="105" spans="2:14" ht="13.5">
      <c r="B105" s="64" t="s">
        <v>41</v>
      </c>
      <c r="C105" s="9"/>
      <c r="D105" s="9"/>
      <c r="E105" s="9"/>
      <c r="F105" s="9"/>
      <c r="G105" s="9"/>
      <c r="H105" s="9"/>
      <c r="I105" s="9"/>
      <c r="J105" s="9"/>
      <c r="K105" s="53" t="s">
        <v>87</v>
      </c>
      <c r="L105" s="55">
        <v>6600</v>
      </c>
      <c r="M105" s="9"/>
      <c r="N105" s="11">
        <f>SUM(C105:J106)</f>
        <v>0</v>
      </c>
    </row>
    <row r="106" spans="2:14" ht="13.5">
      <c r="B106" s="65"/>
      <c r="C106" s="12"/>
      <c r="D106" s="12"/>
      <c r="E106" s="12"/>
      <c r="F106" s="12"/>
      <c r="G106" s="12"/>
      <c r="H106" s="12"/>
      <c r="I106" s="12"/>
      <c r="J106" s="12"/>
      <c r="K106" s="54"/>
      <c r="L106" s="56"/>
      <c r="M106" s="12"/>
      <c r="N106" s="14">
        <f>SUM(L105:L106)</f>
        <v>6600</v>
      </c>
    </row>
    <row r="107" spans="2:14" ht="27" customHeight="1">
      <c r="B107" s="4" t="s">
        <v>42</v>
      </c>
      <c r="C107" s="2"/>
      <c r="D107" s="2"/>
      <c r="E107" s="2"/>
      <c r="F107" s="2"/>
      <c r="G107" s="2"/>
      <c r="H107" s="2">
        <v>6600</v>
      </c>
      <c r="I107" s="2">
        <v>600</v>
      </c>
      <c r="J107" s="2"/>
      <c r="K107" s="17"/>
      <c r="L107" s="18"/>
      <c r="M107" s="2"/>
      <c r="N107" s="3">
        <f>SUM(C107:J107)</f>
        <v>7200</v>
      </c>
    </row>
    <row r="108" spans="2:14" ht="13.5">
      <c r="B108" s="64" t="s">
        <v>43</v>
      </c>
      <c r="C108" s="9"/>
      <c r="D108" s="9"/>
      <c r="E108" s="9"/>
      <c r="F108" s="9"/>
      <c r="G108" s="9"/>
      <c r="H108" s="9"/>
      <c r="I108" s="50">
        <v>2200</v>
      </c>
      <c r="J108" s="9"/>
      <c r="K108" s="53" t="s">
        <v>87</v>
      </c>
      <c r="L108" s="55">
        <v>4000</v>
      </c>
      <c r="M108" s="9"/>
      <c r="N108" s="11">
        <f>SUM(C108:J109)</f>
        <v>2200</v>
      </c>
    </row>
    <row r="109" spans="2:14" ht="13.5">
      <c r="B109" s="65"/>
      <c r="C109" s="12"/>
      <c r="D109" s="12"/>
      <c r="E109" s="12"/>
      <c r="F109" s="12"/>
      <c r="G109" s="12"/>
      <c r="H109" s="12"/>
      <c r="I109" s="52"/>
      <c r="J109" s="12"/>
      <c r="K109" s="54"/>
      <c r="L109" s="56"/>
      <c r="M109" s="12"/>
      <c r="N109" s="14">
        <f>SUM(L108)</f>
        <v>4000</v>
      </c>
    </row>
    <row r="110" spans="2:14" ht="27" customHeight="1">
      <c r="B110" s="4"/>
      <c r="C110" s="2"/>
      <c r="D110" s="2"/>
      <c r="E110" s="2"/>
      <c r="F110" s="2"/>
      <c r="G110" s="2"/>
      <c r="H110" s="2"/>
      <c r="I110" s="2"/>
      <c r="J110" s="2"/>
      <c r="K110" s="17"/>
      <c r="L110" s="18"/>
      <c r="M110" s="2"/>
      <c r="N110" s="3"/>
    </row>
    <row r="111" spans="2:14" ht="13.5">
      <c r="B111" s="60">
        <f>COUNTA(B85:B109)</f>
        <v>14</v>
      </c>
      <c r="C111" s="50">
        <f aca="true" t="shared" si="2" ref="C111:J111">SUM(C85:C109)</f>
        <v>0</v>
      </c>
      <c r="D111" s="50">
        <f t="shared" si="2"/>
        <v>7000</v>
      </c>
      <c r="E111" s="50">
        <f t="shared" si="2"/>
        <v>0</v>
      </c>
      <c r="F111" s="50">
        <f t="shared" si="2"/>
        <v>131200</v>
      </c>
      <c r="G111" s="50">
        <f t="shared" si="2"/>
        <v>0</v>
      </c>
      <c r="H111" s="50">
        <f t="shared" si="2"/>
        <v>9130</v>
      </c>
      <c r="I111" s="50">
        <f t="shared" si="2"/>
        <v>36300</v>
      </c>
      <c r="J111" s="50">
        <f t="shared" si="2"/>
        <v>0</v>
      </c>
      <c r="K111" s="15"/>
      <c r="L111" s="55">
        <f>SUM(L85:L109)</f>
        <v>167180</v>
      </c>
      <c r="M111" s="50">
        <f>SUM(M85:M109)</f>
        <v>0</v>
      </c>
      <c r="N111" s="19">
        <f>SUM(C111:J112)+M111</f>
        <v>183630</v>
      </c>
    </row>
    <row r="112" spans="2:14" ht="14.25" thickBot="1">
      <c r="B112" s="72"/>
      <c r="C112" s="51"/>
      <c r="D112" s="51"/>
      <c r="E112" s="51"/>
      <c r="F112" s="51"/>
      <c r="G112" s="51"/>
      <c r="H112" s="51"/>
      <c r="I112" s="51"/>
      <c r="J112" s="51"/>
      <c r="K112" s="20"/>
      <c r="L112" s="58"/>
      <c r="M112" s="51"/>
      <c r="N112" s="21">
        <f>SUM(L111)</f>
        <v>167180</v>
      </c>
    </row>
    <row r="113" spans="2:14" ht="24.75" customHeight="1">
      <c r="B113" s="22"/>
      <c r="C113" s="23"/>
      <c r="D113" s="23"/>
      <c r="E113" s="23"/>
      <c r="F113" s="23"/>
      <c r="G113" s="23"/>
      <c r="H113" s="23"/>
      <c r="I113" s="23"/>
      <c r="J113" s="23"/>
      <c r="K113" s="24"/>
      <c r="L113" s="23"/>
      <c r="M113" s="23"/>
      <c r="N113" s="23"/>
    </row>
    <row r="114" spans="2:14" ht="24.75" customHeight="1">
      <c r="B114" s="5"/>
      <c r="C114" s="6"/>
      <c r="D114" s="6"/>
      <c r="E114" s="6"/>
      <c r="F114" s="6"/>
      <c r="G114" s="6"/>
      <c r="H114" s="6"/>
      <c r="I114" s="6"/>
      <c r="J114" s="6"/>
      <c r="K114" s="25"/>
      <c r="L114" s="6"/>
      <c r="M114" s="6"/>
      <c r="N114" s="6"/>
    </row>
    <row r="115" spans="2:14" ht="27" customHeight="1" thickBot="1">
      <c r="B115" s="26" t="s">
        <v>44</v>
      </c>
      <c r="C115" s="27"/>
      <c r="D115" s="27"/>
      <c r="E115" s="27"/>
      <c r="F115" s="27"/>
      <c r="G115" s="27"/>
      <c r="H115" s="27"/>
      <c r="I115" s="27"/>
      <c r="J115" s="27"/>
      <c r="K115" s="28"/>
      <c r="L115" s="27"/>
      <c r="M115" s="27"/>
      <c r="N115" s="1" t="s">
        <v>0</v>
      </c>
    </row>
    <row r="116" spans="2:14" ht="18.75" customHeight="1">
      <c r="B116" s="47" t="s">
        <v>63</v>
      </c>
      <c r="C116" s="45" t="s">
        <v>91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6"/>
    </row>
    <row r="117" spans="2:14" ht="16.5" customHeight="1">
      <c r="B117" s="48"/>
      <c r="C117" s="44" t="s">
        <v>68</v>
      </c>
      <c r="D117" s="44"/>
      <c r="E117" s="44"/>
      <c r="F117" s="44"/>
      <c r="G117" s="44" t="s">
        <v>69</v>
      </c>
      <c r="H117" s="44" t="s">
        <v>70</v>
      </c>
      <c r="I117" s="44" t="s">
        <v>71</v>
      </c>
      <c r="J117" s="68" t="s">
        <v>72</v>
      </c>
      <c r="K117" s="70" t="s">
        <v>73</v>
      </c>
      <c r="L117" s="71"/>
      <c r="M117" s="44" t="s">
        <v>74</v>
      </c>
      <c r="N117" s="75" t="s">
        <v>75</v>
      </c>
    </row>
    <row r="118" spans="2:14" ht="16.5" customHeight="1">
      <c r="B118" s="49"/>
      <c r="C118" s="7" t="s">
        <v>92</v>
      </c>
      <c r="D118" s="7" t="s">
        <v>93</v>
      </c>
      <c r="E118" s="7" t="s">
        <v>94</v>
      </c>
      <c r="F118" s="7" t="s">
        <v>95</v>
      </c>
      <c r="G118" s="69"/>
      <c r="H118" s="69"/>
      <c r="I118" s="69"/>
      <c r="J118" s="69"/>
      <c r="K118" s="42"/>
      <c r="L118" s="43"/>
      <c r="M118" s="69"/>
      <c r="N118" s="76"/>
    </row>
    <row r="119" spans="2:14" ht="33.75" customHeight="1">
      <c r="B119" s="4" t="s">
        <v>45</v>
      </c>
      <c r="C119" s="2">
        <v>27100</v>
      </c>
      <c r="D119" s="2"/>
      <c r="E119" s="2"/>
      <c r="F119" s="2">
        <v>4000</v>
      </c>
      <c r="G119" s="2"/>
      <c r="H119" s="2">
        <v>5000</v>
      </c>
      <c r="I119" s="2"/>
      <c r="J119" s="2"/>
      <c r="K119" s="17"/>
      <c r="L119" s="18"/>
      <c r="M119" s="2"/>
      <c r="N119" s="3">
        <f>SUM(C119:J119)</f>
        <v>36100</v>
      </c>
    </row>
    <row r="120" spans="2:14" ht="33.75" customHeight="1">
      <c r="B120" s="4" t="s">
        <v>8</v>
      </c>
      <c r="C120" s="2">
        <v>13000</v>
      </c>
      <c r="D120" s="2"/>
      <c r="E120" s="2"/>
      <c r="F120" s="2">
        <v>16200</v>
      </c>
      <c r="G120" s="2">
        <v>12470</v>
      </c>
      <c r="H120" s="2">
        <v>2530</v>
      </c>
      <c r="I120" s="2">
        <v>640</v>
      </c>
      <c r="J120" s="2"/>
      <c r="K120" s="17"/>
      <c r="L120" s="18"/>
      <c r="M120" s="2"/>
      <c r="N120" s="3">
        <f>SUM(C120:J120)</f>
        <v>44840</v>
      </c>
    </row>
    <row r="121" spans="2:14" ht="16.5" customHeight="1">
      <c r="B121" s="64" t="s">
        <v>46</v>
      </c>
      <c r="C121" s="9"/>
      <c r="D121" s="50">
        <v>4560</v>
      </c>
      <c r="E121" s="50">
        <v>200</v>
      </c>
      <c r="F121" s="50">
        <v>4500</v>
      </c>
      <c r="G121" s="50">
        <v>3540</v>
      </c>
      <c r="H121" s="50">
        <v>4000</v>
      </c>
      <c r="I121" s="9"/>
      <c r="J121" s="9"/>
      <c r="K121" s="53" t="s">
        <v>89</v>
      </c>
      <c r="L121" s="55">
        <v>10200</v>
      </c>
      <c r="M121" s="9"/>
      <c r="N121" s="11">
        <f>SUM(C121:J122)</f>
        <v>16800</v>
      </c>
    </row>
    <row r="122" spans="2:14" ht="16.5" customHeight="1">
      <c r="B122" s="65"/>
      <c r="C122" s="12"/>
      <c r="D122" s="52"/>
      <c r="E122" s="52"/>
      <c r="F122" s="52"/>
      <c r="G122" s="52"/>
      <c r="H122" s="52"/>
      <c r="I122" s="12"/>
      <c r="J122" s="12"/>
      <c r="K122" s="54"/>
      <c r="L122" s="56"/>
      <c r="M122" s="12"/>
      <c r="N122" s="14">
        <f>SUM(L121)</f>
        <v>10200</v>
      </c>
    </row>
    <row r="123" spans="2:14" ht="33.75" customHeight="1">
      <c r="B123" s="4" t="s">
        <v>47</v>
      </c>
      <c r="C123" s="2"/>
      <c r="D123" s="2"/>
      <c r="E123" s="2"/>
      <c r="F123" s="2">
        <v>3550</v>
      </c>
      <c r="G123" s="2"/>
      <c r="H123" s="2"/>
      <c r="I123" s="2">
        <v>3250</v>
      </c>
      <c r="J123" s="2"/>
      <c r="K123" s="17"/>
      <c r="L123" s="18"/>
      <c r="M123" s="2"/>
      <c r="N123" s="3">
        <f aca="true" t="shared" si="3" ref="N123:N134">SUM(C123:J123)</f>
        <v>6800</v>
      </c>
    </row>
    <row r="124" spans="2:14" ht="33.75" customHeight="1">
      <c r="B124" s="4" t="s">
        <v>48</v>
      </c>
      <c r="C124" s="2"/>
      <c r="D124" s="2"/>
      <c r="E124" s="2"/>
      <c r="F124" s="2">
        <v>2110</v>
      </c>
      <c r="G124" s="2">
        <v>3340</v>
      </c>
      <c r="H124" s="2"/>
      <c r="I124" s="2">
        <v>950</v>
      </c>
      <c r="J124" s="2"/>
      <c r="K124" s="17"/>
      <c r="L124" s="18"/>
      <c r="M124" s="2"/>
      <c r="N124" s="3">
        <f t="shared" si="3"/>
        <v>6400</v>
      </c>
    </row>
    <row r="125" spans="2:14" ht="33.75" customHeight="1">
      <c r="B125" s="4" t="s">
        <v>9</v>
      </c>
      <c r="C125" s="2"/>
      <c r="D125" s="2"/>
      <c r="E125" s="2">
        <v>11000</v>
      </c>
      <c r="F125" s="2"/>
      <c r="G125" s="2"/>
      <c r="H125" s="2"/>
      <c r="I125" s="2"/>
      <c r="J125" s="2"/>
      <c r="K125" s="17"/>
      <c r="L125" s="18"/>
      <c r="M125" s="2"/>
      <c r="N125" s="3">
        <f t="shared" si="3"/>
        <v>11000</v>
      </c>
    </row>
    <row r="126" spans="2:14" ht="33.75" customHeight="1">
      <c r="B126" s="4" t="s">
        <v>49</v>
      </c>
      <c r="C126" s="2"/>
      <c r="D126" s="2">
        <v>3500</v>
      </c>
      <c r="E126" s="2"/>
      <c r="F126" s="2"/>
      <c r="G126" s="2"/>
      <c r="H126" s="2">
        <v>9400</v>
      </c>
      <c r="I126" s="2"/>
      <c r="J126" s="2"/>
      <c r="K126" s="17"/>
      <c r="L126" s="18"/>
      <c r="M126" s="2"/>
      <c r="N126" s="3">
        <f t="shared" si="3"/>
        <v>12900</v>
      </c>
    </row>
    <row r="127" spans="2:14" ht="33.75" customHeight="1">
      <c r="B127" s="4" t="s">
        <v>50</v>
      </c>
      <c r="C127" s="2"/>
      <c r="D127" s="2"/>
      <c r="E127" s="2"/>
      <c r="F127" s="2">
        <v>2620</v>
      </c>
      <c r="G127" s="2"/>
      <c r="H127" s="2">
        <v>2880</v>
      </c>
      <c r="I127" s="2">
        <v>800</v>
      </c>
      <c r="J127" s="2"/>
      <c r="K127" s="17"/>
      <c r="L127" s="18"/>
      <c r="M127" s="2"/>
      <c r="N127" s="3">
        <f t="shared" si="3"/>
        <v>6300</v>
      </c>
    </row>
    <row r="128" spans="2:14" ht="33.75" customHeight="1">
      <c r="B128" s="4" t="s">
        <v>51</v>
      </c>
      <c r="C128" s="2"/>
      <c r="D128" s="2"/>
      <c r="E128" s="2"/>
      <c r="F128" s="2">
        <v>2850</v>
      </c>
      <c r="G128" s="2">
        <v>6600</v>
      </c>
      <c r="H128" s="2">
        <v>1935</v>
      </c>
      <c r="I128" s="2"/>
      <c r="J128" s="2"/>
      <c r="K128" s="17"/>
      <c r="L128" s="18"/>
      <c r="M128" s="2"/>
      <c r="N128" s="3">
        <f t="shared" si="3"/>
        <v>11385</v>
      </c>
    </row>
    <row r="129" spans="2:14" ht="33.75" customHeight="1">
      <c r="B129" s="4" t="s">
        <v>10</v>
      </c>
      <c r="C129" s="2"/>
      <c r="D129" s="2"/>
      <c r="E129" s="2"/>
      <c r="F129" s="2"/>
      <c r="G129" s="2">
        <v>2800</v>
      </c>
      <c r="H129" s="2"/>
      <c r="I129" s="2"/>
      <c r="J129" s="2"/>
      <c r="K129" s="17"/>
      <c r="L129" s="18"/>
      <c r="M129" s="2"/>
      <c r="N129" s="3">
        <f t="shared" si="3"/>
        <v>2800</v>
      </c>
    </row>
    <row r="130" spans="2:14" ht="33.75" customHeight="1">
      <c r="B130" s="4" t="s">
        <v>11</v>
      </c>
      <c r="C130" s="2"/>
      <c r="D130" s="2"/>
      <c r="E130" s="2"/>
      <c r="F130" s="2"/>
      <c r="G130" s="2">
        <v>1192</v>
      </c>
      <c r="H130" s="2">
        <v>1094</v>
      </c>
      <c r="I130" s="2"/>
      <c r="J130" s="2"/>
      <c r="K130" s="17"/>
      <c r="L130" s="18"/>
      <c r="M130" s="2"/>
      <c r="N130" s="3">
        <f t="shared" si="3"/>
        <v>2286</v>
      </c>
    </row>
    <row r="131" spans="2:14" ht="33.75" customHeight="1">
      <c r="B131" s="4" t="s">
        <v>12</v>
      </c>
      <c r="C131" s="2"/>
      <c r="D131" s="2"/>
      <c r="E131" s="2"/>
      <c r="F131" s="2"/>
      <c r="G131" s="2">
        <v>1050</v>
      </c>
      <c r="H131" s="2">
        <v>1750</v>
      </c>
      <c r="I131" s="2">
        <v>1300</v>
      </c>
      <c r="J131" s="2"/>
      <c r="K131" s="17"/>
      <c r="L131" s="18"/>
      <c r="M131" s="2"/>
      <c r="N131" s="3">
        <f t="shared" si="3"/>
        <v>4100</v>
      </c>
    </row>
    <row r="132" spans="2:14" ht="33.75" customHeight="1">
      <c r="B132" s="4" t="s">
        <v>52</v>
      </c>
      <c r="C132" s="2"/>
      <c r="D132" s="2"/>
      <c r="E132" s="2"/>
      <c r="F132" s="2">
        <v>7600</v>
      </c>
      <c r="G132" s="2">
        <v>1210</v>
      </c>
      <c r="H132" s="2">
        <v>4080</v>
      </c>
      <c r="I132" s="2"/>
      <c r="J132" s="2"/>
      <c r="K132" s="17"/>
      <c r="L132" s="18"/>
      <c r="M132" s="2"/>
      <c r="N132" s="3">
        <f t="shared" si="3"/>
        <v>12890</v>
      </c>
    </row>
    <row r="133" spans="2:14" ht="33.75" customHeight="1">
      <c r="B133" s="4" t="s">
        <v>53</v>
      </c>
      <c r="C133" s="2"/>
      <c r="D133" s="2"/>
      <c r="E133" s="2"/>
      <c r="F133" s="2">
        <v>3000</v>
      </c>
      <c r="G133" s="2"/>
      <c r="H133" s="2">
        <v>2900</v>
      </c>
      <c r="I133" s="2"/>
      <c r="J133" s="2"/>
      <c r="K133" s="17"/>
      <c r="L133" s="18"/>
      <c r="M133" s="2"/>
      <c r="N133" s="3">
        <f t="shared" si="3"/>
        <v>5900</v>
      </c>
    </row>
    <row r="134" spans="2:14" ht="33.75" customHeight="1">
      <c r="B134" s="4" t="s">
        <v>54</v>
      </c>
      <c r="C134" s="2"/>
      <c r="D134" s="2"/>
      <c r="E134" s="2"/>
      <c r="F134" s="2">
        <v>1600</v>
      </c>
      <c r="G134" s="2">
        <v>300</v>
      </c>
      <c r="H134" s="2">
        <v>300</v>
      </c>
      <c r="I134" s="2">
        <v>1900</v>
      </c>
      <c r="J134" s="2"/>
      <c r="K134" s="17"/>
      <c r="L134" s="18"/>
      <c r="M134" s="2"/>
      <c r="N134" s="3">
        <f t="shared" si="3"/>
        <v>4100</v>
      </c>
    </row>
    <row r="135" spans="2:14" ht="16.5" customHeight="1">
      <c r="B135" s="64" t="s">
        <v>55</v>
      </c>
      <c r="C135" s="9"/>
      <c r="D135" s="9"/>
      <c r="E135" s="9"/>
      <c r="F135" s="50">
        <v>430</v>
      </c>
      <c r="G135" s="9"/>
      <c r="H135" s="50">
        <v>1330</v>
      </c>
      <c r="I135" s="9"/>
      <c r="J135" s="9"/>
      <c r="K135" s="53" t="s">
        <v>86</v>
      </c>
      <c r="L135" s="55">
        <v>525</v>
      </c>
      <c r="M135" s="9">
        <v>2200</v>
      </c>
      <c r="N135" s="11">
        <f>SUM(C135:J136)+M135</f>
        <v>3960</v>
      </c>
    </row>
    <row r="136" spans="2:14" ht="16.5" customHeight="1">
      <c r="B136" s="65"/>
      <c r="C136" s="12"/>
      <c r="D136" s="12"/>
      <c r="E136" s="12"/>
      <c r="F136" s="52"/>
      <c r="G136" s="12"/>
      <c r="H136" s="52"/>
      <c r="I136" s="12"/>
      <c r="J136" s="12"/>
      <c r="K136" s="54"/>
      <c r="L136" s="56"/>
      <c r="M136" s="12"/>
      <c r="N136" s="14">
        <f>SUM(L135)</f>
        <v>525</v>
      </c>
    </row>
    <row r="137" spans="2:14" ht="33.75" customHeight="1">
      <c r="B137" s="4" t="s">
        <v>56</v>
      </c>
      <c r="C137" s="2"/>
      <c r="D137" s="2"/>
      <c r="E137" s="2"/>
      <c r="F137" s="2"/>
      <c r="G137" s="2">
        <v>2700</v>
      </c>
      <c r="H137" s="2">
        <v>2500</v>
      </c>
      <c r="I137" s="2"/>
      <c r="J137" s="2"/>
      <c r="K137" s="17"/>
      <c r="L137" s="18"/>
      <c r="M137" s="2"/>
      <c r="N137" s="3">
        <f>SUM(C137:J137)</f>
        <v>5200</v>
      </c>
    </row>
    <row r="138" spans="2:14" ht="16.5" customHeight="1">
      <c r="B138" s="64" t="s">
        <v>57</v>
      </c>
      <c r="C138" s="9"/>
      <c r="D138" s="9"/>
      <c r="E138" s="9"/>
      <c r="F138" s="9"/>
      <c r="G138" s="50">
        <v>725</v>
      </c>
      <c r="H138" s="50">
        <v>55</v>
      </c>
      <c r="I138" s="50"/>
      <c r="J138" s="9"/>
      <c r="K138" s="53" t="s">
        <v>89</v>
      </c>
      <c r="L138" s="55">
        <v>3500</v>
      </c>
      <c r="M138" s="9"/>
      <c r="N138" s="11">
        <f>SUM(C138:J139)</f>
        <v>780</v>
      </c>
    </row>
    <row r="139" spans="2:14" ht="16.5" customHeight="1">
      <c r="B139" s="65"/>
      <c r="C139" s="12"/>
      <c r="D139" s="12"/>
      <c r="E139" s="12"/>
      <c r="F139" s="12"/>
      <c r="G139" s="52"/>
      <c r="H139" s="52"/>
      <c r="I139" s="52"/>
      <c r="J139" s="12"/>
      <c r="K139" s="54"/>
      <c r="L139" s="56"/>
      <c r="M139" s="12"/>
      <c r="N139" s="14">
        <f>SUM(L138)</f>
        <v>3500</v>
      </c>
    </row>
    <row r="140" spans="2:14" ht="16.5" customHeight="1">
      <c r="B140" s="64" t="s">
        <v>58</v>
      </c>
      <c r="C140" s="9"/>
      <c r="D140" s="9"/>
      <c r="E140" s="9"/>
      <c r="F140" s="50">
        <v>600</v>
      </c>
      <c r="G140" s="9"/>
      <c r="H140" s="9"/>
      <c r="I140" s="50">
        <v>840</v>
      </c>
      <c r="J140" s="9"/>
      <c r="K140" s="53" t="s">
        <v>89</v>
      </c>
      <c r="L140" s="55">
        <v>5000</v>
      </c>
      <c r="M140" s="9"/>
      <c r="N140" s="11">
        <f>SUM(C140:J141)</f>
        <v>1440</v>
      </c>
    </row>
    <row r="141" spans="2:14" ht="16.5" customHeight="1">
      <c r="B141" s="65"/>
      <c r="C141" s="12"/>
      <c r="D141" s="12"/>
      <c r="E141" s="12"/>
      <c r="F141" s="52"/>
      <c r="G141" s="12"/>
      <c r="H141" s="12"/>
      <c r="I141" s="52"/>
      <c r="J141" s="12"/>
      <c r="K141" s="54"/>
      <c r="L141" s="56"/>
      <c r="M141" s="12"/>
      <c r="N141" s="14">
        <f>SUM(L140)</f>
        <v>5000</v>
      </c>
    </row>
    <row r="142" spans="2:14" ht="16.5" customHeight="1">
      <c r="B142" s="64" t="s">
        <v>59</v>
      </c>
      <c r="C142" s="9"/>
      <c r="D142" s="50">
        <v>1688</v>
      </c>
      <c r="E142" s="9"/>
      <c r="F142" s="50">
        <v>3781</v>
      </c>
      <c r="G142" s="50">
        <v>1331</v>
      </c>
      <c r="H142" s="9"/>
      <c r="I142" s="50">
        <v>200</v>
      </c>
      <c r="J142" s="9"/>
      <c r="K142" s="53" t="s">
        <v>89</v>
      </c>
      <c r="L142" s="55">
        <v>5000</v>
      </c>
      <c r="M142" s="9"/>
      <c r="N142" s="11">
        <f>SUM(C142:J143)</f>
        <v>7000</v>
      </c>
    </row>
    <row r="143" spans="2:14" ht="16.5" customHeight="1">
      <c r="B143" s="65"/>
      <c r="C143" s="12"/>
      <c r="D143" s="52"/>
      <c r="E143" s="12"/>
      <c r="F143" s="52"/>
      <c r="G143" s="52"/>
      <c r="H143" s="12"/>
      <c r="I143" s="52"/>
      <c r="J143" s="12"/>
      <c r="K143" s="54"/>
      <c r="L143" s="56"/>
      <c r="M143" s="12"/>
      <c r="N143" s="14">
        <f>SUM(L142)</f>
        <v>5000</v>
      </c>
    </row>
    <row r="144" spans="2:14" ht="16.5" customHeight="1">
      <c r="B144" s="64" t="s">
        <v>60</v>
      </c>
      <c r="C144" s="9"/>
      <c r="D144" s="9"/>
      <c r="E144" s="9"/>
      <c r="F144" s="9"/>
      <c r="G144" s="50">
        <v>3470</v>
      </c>
      <c r="H144" s="50">
        <v>1640</v>
      </c>
      <c r="I144" s="50"/>
      <c r="J144" s="9"/>
      <c r="K144" s="53" t="s">
        <v>89</v>
      </c>
      <c r="L144" s="55">
        <v>2000</v>
      </c>
      <c r="M144" s="9"/>
      <c r="N144" s="11">
        <f>SUM(C144:J145)</f>
        <v>5110</v>
      </c>
    </row>
    <row r="145" spans="2:14" ht="16.5" customHeight="1">
      <c r="B145" s="65"/>
      <c r="C145" s="12"/>
      <c r="D145" s="12"/>
      <c r="E145" s="12"/>
      <c r="F145" s="12"/>
      <c r="G145" s="52"/>
      <c r="H145" s="52"/>
      <c r="I145" s="52"/>
      <c r="J145" s="12"/>
      <c r="K145" s="54"/>
      <c r="L145" s="56"/>
      <c r="M145" s="12"/>
      <c r="N145" s="14">
        <f>SUM(L144)</f>
        <v>2000</v>
      </c>
    </row>
    <row r="146" spans="2:14" ht="33.75" customHeight="1">
      <c r="B146" s="4" t="s">
        <v>61</v>
      </c>
      <c r="C146" s="2"/>
      <c r="D146" s="2"/>
      <c r="E146" s="2">
        <v>1100</v>
      </c>
      <c r="F146" s="2">
        <v>1500</v>
      </c>
      <c r="G146" s="2"/>
      <c r="H146" s="2">
        <v>930</v>
      </c>
      <c r="I146" s="2"/>
      <c r="J146" s="2"/>
      <c r="K146" s="17"/>
      <c r="L146" s="18"/>
      <c r="M146" s="2"/>
      <c r="N146" s="3">
        <f>SUM(C146:J146)</f>
        <v>3530</v>
      </c>
    </row>
    <row r="147" spans="2:14" ht="33.75" customHeight="1">
      <c r="B147" s="4" t="s">
        <v>62</v>
      </c>
      <c r="C147" s="2"/>
      <c r="D147" s="2"/>
      <c r="E147" s="2"/>
      <c r="F147" s="2"/>
      <c r="G147" s="2">
        <v>1100</v>
      </c>
      <c r="H147" s="2">
        <v>2160</v>
      </c>
      <c r="I147" s="2"/>
      <c r="J147" s="2"/>
      <c r="K147" s="17"/>
      <c r="L147" s="18"/>
      <c r="M147" s="2"/>
      <c r="N147" s="3">
        <f>SUM(C147:J147)</f>
        <v>3260</v>
      </c>
    </row>
    <row r="148" spans="2:14" ht="33.75" customHeight="1">
      <c r="B148" s="4"/>
      <c r="C148" s="2"/>
      <c r="D148" s="2"/>
      <c r="E148" s="2"/>
      <c r="F148" s="2"/>
      <c r="G148" s="2"/>
      <c r="H148" s="2"/>
      <c r="I148" s="2"/>
      <c r="J148" s="2"/>
      <c r="K148" s="17"/>
      <c r="L148" s="18"/>
      <c r="M148" s="2"/>
      <c r="N148" s="3"/>
    </row>
    <row r="149" spans="2:14" ht="16.5" customHeight="1">
      <c r="B149" s="60">
        <f>COUNTA(B119:B148)</f>
        <v>23</v>
      </c>
      <c r="C149" s="50">
        <f aca="true" t="shared" si="4" ref="C149:J149">SUM(C119:C147)</f>
        <v>40100</v>
      </c>
      <c r="D149" s="50">
        <f t="shared" si="4"/>
        <v>9748</v>
      </c>
      <c r="E149" s="50">
        <f t="shared" si="4"/>
        <v>12300</v>
      </c>
      <c r="F149" s="50">
        <f t="shared" si="4"/>
        <v>54341</v>
      </c>
      <c r="G149" s="50">
        <f t="shared" si="4"/>
        <v>41828</v>
      </c>
      <c r="H149" s="50">
        <f t="shared" si="4"/>
        <v>44484</v>
      </c>
      <c r="I149" s="50">
        <f t="shared" si="4"/>
        <v>9880</v>
      </c>
      <c r="J149" s="50">
        <f t="shared" si="4"/>
        <v>0</v>
      </c>
      <c r="K149" s="15"/>
      <c r="L149" s="55">
        <f>SUM(L119:L147)</f>
        <v>26225</v>
      </c>
      <c r="M149" s="50">
        <f>SUM(M119:M147)</f>
        <v>2200</v>
      </c>
      <c r="N149" s="19">
        <f>SUM(C149:J150)+M149</f>
        <v>214881</v>
      </c>
    </row>
    <row r="150" spans="2:14" ht="16.5" customHeight="1">
      <c r="B150" s="61"/>
      <c r="C150" s="52"/>
      <c r="D150" s="52"/>
      <c r="E150" s="52"/>
      <c r="F150" s="52"/>
      <c r="G150" s="52"/>
      <c r="H150" s="52"/>
      <c r="I150" s="52"/>
      <c r="J150" s="52"/>
      <c r="K150" s="16"/>
      <c r="L150" s="56"/>
      <c r="M150" s="52"/>
      <c r="N150" s="29">
        <f>SUM(L149)</f>
        <v>26225</v>
      </c>
    </row>
    <row r="151" spans="2:14" ht="33.75" customHeight="1" thickBot="1">
      <c r="B151" s="30"/>
      <c r="C151" s="31"/>
      <c r="D151" s="31"/>
      <c r="E151" s="31"/>
      <c r="F151" s="31"/>
      <c r="G151" s="31"/>
      <c r="H151" s="31"/>
      <c r="I151" s="31"/>
      <c r="J151" s="31"/>
      <c r="K151" s="32"/>
      <c r="L151" s="33"/>
      <c r="M151" s="31"/>
      <c r="N151" s="34"/>
    </row>
    <row r="152" spans="2:14" ht="16.5" customHeight="1" thickTop="1">
      <c r="B152" s="62">
        <f aca="true" t="shared" si="5" ref="B152:J152">B47+B77+B111+B149</f>
        <v>68</v>
      </c>
      <c r="C152" s="59">
        <f t="shared" si="5"/>
        <v>587880</v>
      </c>
      <c r="D152" s="59">
        <f t="shared" si="5"/>
        <v>378128</v>
      </c>
      <c r="E152" s="59">
        <f t="shared" si="5"/>
        <v>48018</v>
      </c>
      <c r="F152" s="59">
        <f t="shared" si="5"/>
        <v>810096</v>
      </c>
      <c r="G152" s="59">
        <f t="shared" si="5"/>
        <v>106925</v>
      </c>
      <c r="H152" s="59">
        <f t="shared" si="5"/>
        <v>143899</v>
      </c>
      <c r="I152" s="59">
        <f t="shared" si="5"/>
        <v>81191</v>
      </c>
      <c r="J152" s="59">
        <f t="shared" si="5"/>
        <v>4000</v>
      </c>
      <c r="K152" s="35"/>
      <c r="L152" s="57">
        <f>L47+L77+L111+L149</f>
        <v>552825</v>
      </c>
      <c r="M152" s="59">
        <f>M47+M77+M111+M149</f>
        <v>2200</v>
      </c>
      <c r="N152" s="19">
        <f>SUM(C152:J153)+M152</f>
        <v>2162337</v>
      </c>
    </row>
    <row r="153" spans="2:14" ht="16.5" customHeight="1" thickBot="1">
      <c r="B153" s="63"/>
      <c r="C153" s="51"/>
      <c r="D153" s="51"/>
      <c r="E153" s="51"/>
      <c r="F153" s="51"/>
      <c r="G153" s="51"/>
      <c r="H153" s="51"/>
      <c r="I153" s="51"/>
      <c r="J153" s="51"/>
      <c r="K153" s="20"/>
      <c r="L153" s="58"/>
      <c r="M153" s="51"/>
      <c r="N153" s="21">
        <f>SUM(L152)</f>
        <v>552825</v>
      </c>
    </row>
  </sheetData>
  <sheetProtection sheet="1" objects="1" scenarios="1"/>
  <mergeCells count="314">
    <mergeCell ref="B82:B84"/>
    <mergeCell ref="B53:B55"/>
    <mergeCell ref="B116:B118"/>
    <mergeCell ref="F140:F141"/>
    <mergeCell ref="E121:E122"/>
    <mergeCell ref="F121:F122"/>
    <mergeCell ref="B135:B136"/>
    <mergeCell ref="B121:B122"/>
    <mergeCell ref="D121:D122"/>
    <mergeCell ref="F72:F73"/>
    <mergeCell ref="I142:I143"/>
    <mergeCell ref="L135:L136"/>
    <mergeCell ref="F135:F136"/>
    <mergeCell ref="H135:H136"/>
    <mergeCell ref="H138:H139"/>
    <mergeCell ref="I138:I139"/>
    <mergeCell ref="G138:G139"/>
    <mergeCell ref="K135:K136"/>
    <mergeCell ref="G121:G122"/>
    <mergeCell ref="H121:H122"/>
    <mergeCell ref="K121:K122"/>
    <mergeCell ref="L70:L71"/>
    <mergeCell ref="H70:H71"/>
    <mergeCell ref="K105:K106"/>
    <mergeCell ref="L105:L106"/>
    <mergeCell ref="K100:K101"/>
    <mergeCell ref="L100:L101"/>
    <mergeCell ref="J83:J84"/>
    <mergeCell ref="K83:L84"/>
    <mergeCell ref="I94:I95"/>
    <mergeCell ref="K85:K86"/>
    <mergeCell ref="G33:G34"/>
    <mergeCell ref="H33:H34"/>
    <mergeCell ref="I33:I34"/>
    <mergeCell ref="I54:I55"/>
    <mergeCell ref="L68:L69"/>
    <mergeCell ref="L72:L73"/>
    <mergeCell ref="L74:L75"/>
    <mergeCell ref="E33:E34"/>
    <mergeCell ref="I40:I41"/>
    <mergeCell ref="K64:K65"/>
    <mergeCell ref="I44:I45"/>
    <mergeCell ref="E35:E36"/>
    <mergeCell ref="I47:I48"/>
    <mergeCell ref="J47:J48"/>
    <mergeCell ref="C54:F54"/>
    <mergeCell ref="G54:G55"/>
    <mergeCell ref="H54:H55"/>
    <mergeCell ref="C25:C26"/>
    <mergeCell ref="E7:E8"/>
    <mergeCell ref="H7:H8"/>
    <mergeCell ref="I7:I8"/>
    <mergeCell ref="I9:I10"/>
    <mergeCell ref="C21:C22"/>
    <mergeCell ref="H21:H22"/>
    <mergeCell ref="I21:I22"/>
    <mergeCell ref="C19:C20"/>
    <mergeCell ref="H19:H20"/>
    <mergeCell ref="H74:H75"/>
    <mergeCell ref="I74:I75"/>
    <mergeCell ref="M77:M78"/>
    <mergeCell ref="H77:H78"/>
    <mergeCell ref="I77:I78"/>
    <mergeCell ref="J77:J78"/>
    <mergeCell ref="L77:L78"/>
    <mergeCell ref="K74:K75"/>
    <mergeCell ref="I66:I67"/>
    <mergeCell ref="H66:H67"/>
    <mergeCell ref="G72:G73"/>
    <mergeCell ref="I72:I73"/>
    <mergeCell ref="G70:G71"/>
    <mergeCell ref="I70:I71"/>
    <mergeCell ref="C68:C69"/>
    <mergeCell ref="D68:D69"/>
    <mergeCell ref="E68:E69"/>
    <mergeCell ref="F70:F71"/>
    <mergeCell ref="K70:K71"/>
    <mergeCell ref="K68:K69"/>
    <mergeCell ref="K72:K73"/>
    <mergeCell ref="L62:L63"/>
    <mergeCell ref="K62:K63"/>
    <mergeCell ref="K66:K67"/>
    <mergeCell ref="L66:L67"/>
    <mergeCell ref="L64:L65"/>
    <mergeCell ref="L57:L58"/>
    <mergeCell ref="K57:K58"/>
    <mergeCell ref="I59:I60"/>
    <mergeCell ref="K59:K60"/>
    <mergeCell ref="L59:L60"/>
    <mergeCell ref="B77:B78"/>
    <mergeCell ref="D57:D58"/>
    <mergeCell ref="E57:E58"/>
    <mergeCell ref="G57:G58"/>
    <mergeCell ref="C77:C78"/>
    <mergeCell ref="D77:D78"/>
    <mergeCell ref="E77:E78"/>
    <mergeCell ref="F77:F78"/>
    <mergeCell ref="G77:G78"/>
    <mergeCell ref="B66:B67"/>
    <mergeCell ref="B68:B69"/>
    <mergeCell ref="B72:B73"/>
    <mergeCell ref="B74:B75"/>
    <mergeCell ref="B57:B58"/>
    <mergeCell ref="B59:B60"/>
    <mergeCell ref="B62:B63"/>
    <mergeCell ref="B64:B65"/>
    <mergeCell ref="B70:B71"/>
    <mergeCell ref="L42:L43"/>
    <mergeCell ref="L44:L45"/>
    <mergeCell ref="K42:K43"/>
    <mergeCell ref="K44:K45"/>
    <mergeCell ref="C35:C36"/>
    <mergeCell ref="H42:H43"/>
    <mergeCell ref="H35:H36"/>
    <mergeCell ref="H37:H38"/>
    <mergeCell ref="F35:F36"/>
    <mergeCell ref="F37:F38"/>
    <mergeCell ref="F40:F41"/>
    <mergeCell ref="H40:H41"/>
    <mergeCell ref="E37:E38"/>
    <mergeCell ref="L35:L36"/>
    <mergeCell ref="L37:L38"/>
    <mergeCell ref="I35:I36"/>
    <mergeCell ref="I37:I38"/>
    <mergeCell ref="K35:K36"/>
    <mergeCell ref="K37:K38"/>
    <mergeCell ref="L33:L34"/>
    <mergeCell ref="C23:C24"/>
    <mergeCell ref="F23:F24"/>
    <mergeCell ref="H23:H24"/>
    <mergeCell ref="I23:I24"/>
    <mergeCell ref="C29:C30"/>
    <mergeCell ref="E29:E30"/>
    <mergeCell ref="F29:F30"/>
    <mergeCell ref="K33:K34"/>
    <mergeCell ref="G29:G30"/>
    <mergeCell ref="H29:H30"/>
    <mergeCell ref="I29:I30"/>
    <mergeCell ref="H31:H32"/>
    <mergeCell ref="F31:F32"/>
    <mergeCell ref="I31:I32"/>
    <mergeCell ref="L21:L22"/>
    <mergeCell ref="K23:K24"/>
    <mergeCell ref="K29:K30"/>
    <mergeCell ref="K31:K32"/>
    <mergeCell ref="L23:L24"/>
    <mergeCell ref="L31:L32"/>
    <mergeCell ref="L29:L30"/>
    <mergeCell ref="K21:K22"/>
    <mergeCell ref="I19:I20"/>
    <mergeCell ref="C17:C18"/>
    <mergeCell ref="E13:E14"/>
    <mergeCell ref="C13:C14"/>
    <mergeCell ref="C15:C16"/>
    <mergeCell ref="K13:K14"/>
    <mergeCell ref="L13:L14"/>
    <mergeCell ref="H13:H14"/>
    <mergeCell ref="F13:F14"/>
    <mergeCell ref="C9:C10"/>
    <mergeCell ref="H9:H10"/>
    <mergeCell ref="E11:E12"/>
    <mergeCell ref="F11:F12"/>
    <mergeCell ref="H11:H12"/>
    <mergeCell ref="M47:M48"/>
    <mergeCell ref="C7:C8"/>
    <mergeCell ref="D7:D8"/>
    <mergeCell ref="F7:F8"/>
    <mergeCell ref="G7:G8"/>
    <mergeCell ref="L7:L8"/>
    <mergeCell ref="K7:K8"/>
    <mergeCell ref="K11:K12"/>
    <mergeCell ref="L11:L12"/>
    <mergeCell ref="H47:H48"/>
    <mergeCell ref="L47:L48"/>
    <mergeCell ref="D47:D48"/>
    <mergeCell ref="E47:E48"/>
    <mergeCell ref="F47:F48"/>
    <mergeCell ref="G47:G48"/>
    <mergeCell ref="B42:B43"/>
    <mergeCell ref="B44:B45"/>
    <mergeCell ref="B47:B48"/>
    <mergeCell ref="C47:C48"/>
    <mergeCell ref="B23:B24"/>
    <mergeCell ref="B37:B38"/>
    <mergeCell ref="B40:B41"/>
    <mergeCell ref="B35:B36"/>
    <mergeCell ref="B29:B30"/>
    <mergeCell ref="B31:B32"/>
    <mergeCell ref="B33:B34"/>
    <mergeCell ref="B27:B28"/>
    <mergeCell ref="B25:B26"/>
    <mergeCell ref="B7:B8"/>
    <mergeCell ref="B9:B10"/>
    <mergeCell ref="B11:B12"/>
    <mergeCell ref="B13:B14"/>
    <mergeCell ref="B17:B18"/>
    <mergeCell ref="B19:B20"/>
    <mergeCell ref="B21:B22"/>
    <mergeCell ref="B15:B16"/>
    <mergeCell ref="M5:M6"/>
    <mergeCell ref="N5:N6"/>
    <mergeCell ref="K5:L6"/>
    <mergeCell ref="C5:F5"/>
    <mergeCell ref="G5:G6"/>
    <mergeCell ref="H5:H6"/>
    <mergeCell ref="I5:I6"/>
    <mergeCell ref="J5:J6"/>
    <mergeCell ref="J54:J55"/>
    <mergeCell ref="K54:L55"/>
    <mergeCell ref="M54:M55"/>
    <mergeCell ref="N54:N55"/>
    <mergeCell ref="C83:F83"/>
    <mergeCell ref="G83:G84"/>
    <mergeCell ref="H83:H84"/>
    <mergeCell ref="I83:I84"/>
    <mergeCell ref="M83:M84"/>
    <mergeCell ref="N83:N84"/>
    <mergeCell ref="N117:N118"/>
    <mergeCell ref="C117:F117"/>
    <mergeCell ref="G117:G118"/>
    <mergeCell ref="H117:H118"/>
    <mergeCell ref="I117:I118"/>
    <mergeCell ref="F85:F86"/>
    <mergeCell ref="F87:F88"/>
    <mergeCell ref="F111:F112"/>
    <mergeCell ref="B105:B106"/>
    <mergeCell ref="B94:B95"/>
    <mergeCell ref="B96:B97"/>
    <mergeCell ref="B98:B99"/>
    <mergeCell ref="B100:B101"/>
    <mergeCell ref="B103:B104"/>
    <mergeCell ref="B85:B86"/>
    <mergeCell ref="B87:B88"/>
    <mergeCell ref="B89:B90"/>
    <mergeCell ref="B92:B93"/>
    <mergeCell ref="H111:H112"/>
    <mergeCell ref="B108:B109"/>
    <mergeCell ref="B111:B112"/>
    <mergeCell ref="D111:D112"/>
    <mergeCell ref="E111:E112"/>
    <mergeCell ref="L111:L112"/>
    <mergeCell ref="M111:M112"/>
    <mergeCell ref="L121:L122"/>
    <mergeCell ref="I85:I86"/>
    <mergeCell ref="L85:L86"/>
    <mergeCell ref="L87:L88"/>
    <mergeCell ref="I111:I112"/>
    <mergeCell ref="J117:J118"/>
    <mergeCell ref="K117:L118"/>
    <mergeCell ref="M117:M118"/>
    <mergeCell ref="L103:L104"/>
    <mergeCell ref="L108:L109"/>
    <mergeCell ref="K94:K95"/>
    <mergeCell ref="K103:K104"/>
    <mergeCell ref="K108:K109"/>
    <mergeCell ref="L89:L90"/>
    <mergeCell ref="L92:L93"/>
    <mergeCell ref="L94:L95"/>
    <mergeCell ref="L96:L97"/>
    <mergeCell ref="K89:K90"/>
    <mergeCell ref="K92:K93"/>
    <mergeCell ref="K96:K97"/>
    <mergeCell ref="I89:I90"/>
    <mergeCell ref="B138:B139"/>
    <mergeCell ref="B140:B141"/>
    <mergeCell ref="B142:B143"/>
    <mergeCell ref="B144:B145"/>
    <mergeCell ref="D142:D143"/>
    <mergeCell ref="F142:F143"/>
    <mergeCell ref="G142:G143"/>
    <mergeCell ref="G144:G145"/>
    <mergeCell ref="H144:H145"/>
    <mergeCell ref="I144:I145"/>
    <mergeCell ref="I140:I141"/>
    <mergeCell ref="L138:L139"/>
    <mergeCell ref="L140:L141"/>
    <mergeCell ref="L142:L143"/>
    <mergeCell ref="L144:L145"/>
    <mergeCell ref="K138:K139"/>
    <mergeCell ref="K140:K141"/>
    <mergeCell ref="K142:K143"/>
    <mergeCell ref="K144:K145"/>
    <mergeCell ref="B149:B150"/>
    <mergeCell ref="B152:B153"/>
    <mergeCell ref="C149:C150"/>
    <mergeCell ref="C152:C153"/>
    <mergeCell ref="D149:D150"/>
    <mergeCell ref="D152:D153"/>
    <mergeCell ref="E149:E150"/>
    <mergeCell ref="E152:E153"/>
    <mergeCell ref="F149:F150"/>
    <mergeCell ref="F152:F153"/>
    <mergeCell ref="G149:G150"/>
    <mergeCell ref="G152:G153"/>
    <mergeCell ref="H149:H150"/>
    <mergeCell ref="H152:H153"/>
    <mergeCell ref="I152:I153"/>
    <mergeCell ref="I149:I150"/>
    <mergeCell ref="J149:J150"/>
    <mergeCell ref="J152:J153"/>
    <mergeCell ref="L149:L150"/>
    <mergeCell ref="L152:L153"/>
    <mergeCell ref="M149:M150"/>
    <mergeCell ref="M152:M153"/>
    <mergeCell ref="C116:N116"/>
    <mergeCell ref="B4:B6"/>
    <mergeCell ref="C4:N4"/>
    <mergeCell ref="C53:N53"/>
    <mergeCell ref="C82:N82"/>
    <mergeCell ref="J111:J112"/>
    <mergeCell ref="C111:C112"/>
    <mergeCell ref="I108:I109"/>
    <mergeCell ref="G111:G112"/>
    <mergeCell ref="K87:K8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1"/>
  <rowBreaks count="2" manualBreakCount="2">
    <brk id="50" min="1" max="13" man="1"/>
    <brk id="11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2005-12-16T02:04:24Z</dcterms:modified>
  <cp:category/>
  <cp:version/>
  <cp:contentType/>
  <cp:contentStatus/>
</cp:coreProperties>
</file>