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管種別" sheetId="1" r:id="rId1"/>
  </sheets>
  <definedNames>
    <definedName name="_xlnm.Print_Area" localSheetId="0">'管種別'!$B$1:$AX$102</definedName>
    <definedName name="_xlnm.Print_Titles" localSheetId="0">'管種別'!$B:$B</definedName>
  </definedNames>
  <calcPr fullCalcOnLoad="1"/>
</workbook>
</file>

<file path=xl/sharedStrings.xml><?xml version="1.0" encoding="utf-8"?>
<sst xmlns="http://schemas.openxmlformats.org/spreadsheetml/2006/main" count="305" uniqueCount="109">
  <si>
    <t>その他</t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</si>
  <si>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</si>
  <si>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</si>
  <si>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</si>
  <si>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</si>
  <si>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</si>
  <si>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</si>
  <si>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</si>
  <si>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</si>
  <si>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</si>
  <si>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</si>
  <si>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</si>
  <si>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</si>
  <si>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比率（％）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</si>
  <si>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</si>
  <si>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</si>
  <si>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</si>
  <si>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</si>
  <si>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</si>
  <si>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</si>
  <si>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</si>
  <si>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</si>
  <si>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</si>
  <si>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</si>
  <si>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</si>
  <si>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</si>
  <si>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</si>
  <si>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</si>
  <si>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</si>
  <si>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</si>
  <si>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</si>
  <si>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</si>
  <si>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</si>
  <si>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</si>
  <si>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</si>
  <si>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</si>
  <si>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</si>
  <si>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</si>
  <si>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</si>
  <si>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</si>
  <si>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</si>
  <si>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</si>
  <si>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</si>
  <si>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</si>
  <si>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</si>
  <si>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</si>
  <si>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</si>
  <si>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</si>
  <si>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</si>
  <si>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</si>
  <si>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</si>
  <si>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</si>
  <si>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</si>
  <si>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</si>
  <si>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</si>
  <si>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</si>
  <si>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</si>
  <si>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</si>
  <si>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</si>
  <si>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</si>
  <si>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</si>
  <si>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</si>
  <si>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</si>
  <si>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</si>
  <si>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</si>
  <si>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</si>
  <si>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</si>
  <si>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春日那珂川
水道企業団</t>
  </si>
  <si>
    <t>宗像市
（宗像地区）</t>
  </si>
  <si>
    <t>宗像市
（玄海地区）</t>
  </si>
  <si>
    <t>福津市
（福間地区）</t>
  </si>
  <si>
    <t>福津市
（津屋崎地区）</t>
  </si>
  <si>
    <t>三井水道
企業団</t>
  </si>
  <si>
    <t>（７）管種別管路延長</t>
  </si>
  <si>
    <t>事　業
主体名</t>
  </si>
  <si>
    <t>導　　　　　水　　　　　管　　　　　延　　　　　長</t>
  </si>
  <si>
    <t>送　　　　　水　　　　　管　　　　　延　　　　　長</t>
  </si>
  <si>
    <t>配　　　　　水　　　　　管　　　　　延　　　　　長</t>
  </si>
  <si>
    <t>鋳鉄管</t>
  </si>
  <si>
    <t>ダクタイル鋳鉄管</t>
  </si>
  <si>
    <t>鋼管</t>
  </si>
  <si>
    <t>石綿
セメン
ト管</t>
  </si>
  <si>
    <t>硬質塩
化ビニ
ル管</t>
  </si>
  <si>
    <t>コンク
リート
管</t>
  </si>
  <si>
    <t>鉛管</t>
  </si>
  <si>
    <t>ポリエ
チレン
管</t>
  </si>
  <si>
    <t>ステン
レス管</t>
  </si>
  <si>
    <t>その他</t>
  </si>
  <si>
    <t>計</t>
  </si>
  <si>
    <t>鋳鉄管</t>
  </si>
  <si>
    <t>鋼管</t>
  </si>
  <si>
    <t>石綿
セメン
ト管</t>
  </si>
  <si>
    <t>硬質塩
化ビニ
ル管</t>
  </si>
  <si>
    <t>コンク
リート
管</t>
  </si>
  <si>
    <t>配　　　水　　　本　　　管</t>
  </si>
  <si>
    <t>配　　　水　　　支　　　管</t>
  </si>
  <si>
    <t>耐震型
継手を
有する</t>
  </si>
  <si>
    <t>左記
以外</t>
  </si>
  <si>
    <t>導　　　水　　　管　　　延　　　長</t>
  </si>
  <si>
    <t>送　　　水　　　管　　　延　　　長</t>
  </si>
  <si>
    <t>配　　　水　　　管　　　延　　　長</t>
  </si>
  <si>
    <t>配　水　本　管</t>
  </si>
  <si>
    <t>配　水　支　管</t>
  </si>
  <si>
    <t>耐震型
継手を
有する</t>
  </si>
  <si>
    <t>鋳鉄管</t>
  </si>
  <si>
    <t>鋼管</t>
  </si>
  <si>
    <t>石綿
セメン
ト管</t>
  </si>
  <si>
    <t>硬質塩
化ビニ
ル管</t>
  </si>
  <si>
    <t>コンク
リート
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</si>
</sst>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38" fontId="0" fillId="0" borderId="12" xfId="17" applyBorder="1" applyAlignment="1">
      <alignment horizontal="distributed"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4" xfId="17" applyBorder="1" applyAlignment="1">
      <alignment horizontal="distributed" vertical="center"/>
    </xf>
    <xf numFmtId="38" fontId="0" fillId="0" borderId="14" xfId="17" applyBorder="1" applyAlignment="1">
      <alignment vertical="center"/>
    </xf>
    <xf numFmtId="38" fontId="0" fillId="0" borderId="14" xfId="17" applyFont="1" applyBorder="1" applyAlignment="1">
      <alignment horizontal="distributed" vertical="center" wrapText="1"/>
    </xf>
    <xf numFmtId="38" fontId="3" fillId="0" borderId="14" xfId="17" applyFont="1" applyBorder="1" applyAlignment="1">
      <alignment horizontal="distributed" vertical="center" wrapText="1"/>
    </xf>
    <xf numFmtId="38" fontId="0" fillId="0" borderId="14" xfId="17" applyFont="1" applyBorder="1" applyAlignment="1">
      <alignment horizontal="distributed" vertical="center"/>
    </xf>
    <xf numFmtId="180" fontId="0" fillId="0" borderId="15" xfId="17" applyNumberFormat="1" applyBorder="1" applyAlignment="1">
      <alignment horizontal="center" vertical="center"/>
    </xf>
    <xf numFmtId="38" fontId="0" fillId="0" borderId="15" xfId="17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16" xfId="17" applyBorder="1" applyAlignment="1">
      <alignment horizontal="distributed" vertical="center"/>
    </xf>
    <xf numFmtId="38" fontId="0" fillId="0" borderId="17" xfId="17" applyBorder="1" applyAlignment="1">
      <alignment vertical="center"/>
    </xf>
    <xf numFmtId="38" fontId="0" fillId="0" borderId="18" xfId="17" applyBorder="1" applyAlignment="1">
      <alignment horizontal="distributed" vertical="center"/>
    </xf>
    <xf numFmtId="38" fontId="0" fillId="0" borderId="18" xfId="17" applyFont="1" applyBorder="1" applyAlignment="1">
      <alignment horizontal="distributed" vertical="center"/>
    </xf>
    <xf numFmtId="38" fontId="0" fillId="0" borderId="18" xfId="17" applyBorder="1" applyAlignment="1">
      <alignment vertical="center"/>
    </xf>
    <xf numFmtId="180" fontId="0" fillId="0" borderId="19" xfId="17" applyNumberFormat="1" applyBorder="1" applyAlignment="1">
      <alignment horizontal="center" vertical="center"/>
    </xf>
    <xf numFmtId="38" fontId="0" fillId="0" borderId="20" xfId="17" applyBorder="1" applyAlignment="1">
      <alignment horizontal="distributed" vertical="center"/>
    </xf>
    <xf numFmtId="38" fontId="0" fillId="0" borderId="21" xfId="17" applyBorder="1" applyAlignment="1">
      <alignment horizontal="distributed" vertical="center"/>
    </xf>
    <xf numFmtId="38" fontId="0" fillId="0" borderId="21" xfId="17" applyFont="1" applyBorder="1" applyAlignment="1">
      <alignment horizontal="distributed" vertical="center" wrapText="1"/>
    </xf>
    <xf numFmtId="38" fontId="0" fillId="0" borderId="21" xfId="17" applyBorder="1" applyAlignment="1">
      <alignment vertical="center"/>
    </xf>
    <xf numFmtId="180" fontId="0" fillId="0" borderId="22" xfId="17" applyNumberFormat="1" applyBorder="1" applyAlignment="1">
      <alignment horizontal="center" vertical="center"/>
    </xf>
    <xf numFmtId="180" fontId="0" fillId="0" borderId="23" xfId="17" applyNumberFormat="1" applyBorder="1" applyAlignment="1">
      <alignment horizontal="center" vertical="center"/>
    </xf>
    <xf numFmtId="38" fontId="0" fillId="0" borderId="24" xfId="17" applyBorder="1" applyAlignment="1">
      <alignment vertical="center"/>
    </xf>
    <xf numFmtId="38" fontId="0" fillId="0" borderId="25" xfId="17" applyBorder="1" applyAlignment="1">
      <alignment vertical="center"/>
    </xf>
    <xf numFmtId="181" fontId="0" fillId="0" borderId="26" xfId="17" applyNumberFormat="1" applyBorder="1" applyAlignment="1">
      <alignment horizontal="center" vertical="center"/>
    </xf>
    <xf numFmtId="38" fontId="0" fillId="0" borderId="27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19" xfId="17" applyFont="1" applyBorder="1" applyAlignment="1">
      <alignment horizontal="center" vertical="center"/>
    </xf>
    <xf numFmtId="194" fontId="0" fillId="0" borderId="15" xfId="17" applyNumberFormat="1" applyBorder="1" applyAlignment="1">
      <alignment vertical="center"/>
    </xf>
    <xf numFmtId="194" fontId="0" fillId="0" borderId="3" xfId="17" applyNumberFormat="1" applyBorder="1" applyAlignment="1">
      <alignment vertical="center"/>
    </xf>
    <xf numFmtId="194" fontId="0" fillId="0" borderId="4" xfId="17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10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" sqref="F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8.125" style="0" bestFit="1" customWidth="1"/>
    <col min="4" max="4" width="7.375" style="0" bestFit="1" customWidth="1"/>
    <col min="5" max="5" width="9.125" style="0" bestFit="1" customWidth="1"/>
    <col min="6" max="6" width="8.125" style="0" bestFit="1" customWidth="1"/>
    <col min="7" max="7" width="7.125" style="0" bestFit="1" customWidth="1"/>
    <col min="8" max="8" width="8.00390625" style="0" bestFit="1" customWidth="1"/>
    <col min="9" max="9" width="8.125" style="0" bestFit="1" customWidth="1"/>
    <col min="10" max="10" width="6.625" style="0" customWidth="1"/>
    <col min="11" max="11" width="7.125" style="0" bestFit="1" customWidth="1"/>
    <col min="12" max="12" width="7.00390625" style="0" bestFit="1" customWidth="1"/>
    <col min="13" max="13" width="7.25390625" style="0" bestFit="1" customWidth="1"/>
    <col min="14" max="14" width="9.25390625" style="0" bestFit="1" customWidth="1"/>
    <col min="15" max="15" width="7.375" style="0" bestFit="1" customWidth="1"/>
    <col min="16" max="16" width="8.00390625" style="0" bestFit="1" customWidth="1"/>
    <col min="17" max="17" width="8.125" style="0" bestFit="1" customWidth="1"/>
    <col min="18" max="18" width="7.00390625" style="0" bestFit="1" customWidth="1"/>
    <col min="19" max="19" width="6.25390625" style="0" bestFit="1" customWidth="1"/>
    <col min="20" max="20" width="7.25390625" style="0" bestFit="1" customWidth="1"/>
    <col min="21" max="21" width="6.125" style="0" bestFit="1" customWidth="1"/>
    <col min="22" max="22" width="6.625" style="0" customWidth="1"/>
    <col min="23" max="23" width="6.375" style="0" bestFit="1" customWidth="1"/>
    <col min="24" max="24" width="6.875" style="0" bestFit="1" customWidth="1"/>
    <col min="25" max="25" width="7.125" style="0" bestFit="1" customWidth="1"/>
    <col min="26" max="27" width="8.00390625" style="0" bestFit="1" customWidth="1"/>
    <col min="28" max="28" width="7.25390625" style="0" bestFit="1" customWidth="1"/>
    <col min="29" max="29" width="9.375" style="0" bestFit="1" customWidth="1"/>
    <col min="30" max="30" width="8.00390625" style="0" bestFit="1" customWidth="1"/>
    <col min="31" max="31" width="7.00390625" style="0" bestFit="1" customWidth="1"/>
    <col min="32" max="32" width="8.00390625" style="0" bestFit="1" customWidth="1"/>
    <col min="33" max="33" width="6.125" style="0" bestFit="1" customWidth="1"/>
    <col min="34" max="34" width="5.25390625" style="0" bestFit="1" customWidth="1"/>
    <col min="35" max="35" width="6.875" style="0" bestFit="1" customWidth="1"/>
    <col min="36" max="36" width="6.75390625" style="0" bestFit="1" customWidth="1"/>
    <col min="37" max="37" width="7.00390625" style="0" bestFit="1" customWidth="1"/>
    <col min="38" max="38" width="9.25390625" style="0" bestFit="1" customWidth="1"/>
    <col min="39" max="40" width="7.875" style="0" bestFit="1" customWidth="1"/>
    <col min="41" max="41" width="9.25390625" style="0" bestFit="1" customWidth="1"/>
    <col min="42" max="42" width="7.875" style="0" bestFit="1" customWidth="1"/>
    <col min="43" max="43" width="6.875" style="0" bestFit="1" customWidth="1"/>
    <col min="44" max="44" width="9.25390625" style="0" bestFit="1" customWidth="1"/>
    <col min="45" max="45" width="6.875" style="0" bestFit="1" customWidth="1"/>
    <col min="46" max="46" width="5.25390625" style="0" bestFit="1" customWidth="1"/>
    <col min="47" max="47" width="7.875" style="0" bestFit="1" customWidth="1"/>
    <col min="48" max="48" width="6.75390625" style="0" bestFit="1" customWidth="1"/>
    <col min="49" max="49" width="7.00390625" style="0" bestFit="1" customWidth="1"/>
    <col min="50" max="50" width="10.25390625" style="0" bestFit="1" customWidth="1"/>
    <col min="52" max="52" width="11.875" style="0" customWidth="1"/>
  </cols>
  <sheetData>
    <row r="1" ht="24.75" customHeight="1">
      <c r="B1" t="s">
        <v>73</v>
      </c>
    </row>
    <row r="2" ht="24.75" customHeight="1"/>
    <row r="3" ht="24.75" customHeight="1" thickBot="1">
      <c r="C3" t="s">
        <v>14</v>
      </c>
    </row>
    <row r="4" spans="2:50" ht="15" customHeight="1">
      <c r="B4" s="71" t="s">
        <v>74</v>
      </c>
      <c r="C4" s="60" t="s">
        <v>75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6"/>
      <c r="O4" s="59" t="s">
        <v>76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1"/>
      <c r="AA4" s="59" t="s">
        <v>77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2:50" ht="15" customHeight="1">
      <c r="B5" s="54"/>
      <c r="C5" s="50" t="s">
        <v>78</v>
      </c>
      <c r="D5" s="50" t="s">
        <v>79</v>
      </c>
      <c r="E5" s="50"/>
      <c r="F5" s="50" t="s">
        <v>80</v>
      </c>
      <c r="G5" s="48" t="s">
        <v>81</v>
      </c>
      <c r="H5" s="48" t="s">
        <v>82</v>
      </c>
      <c r="I5" s="48" t="s">
        <v>83</v>
      </c>
      <c r="J5" s="50" t="s">
        <v>84</v>
      </c>
      <c r="K5" s="48" t="s">
        <v>85</v>
      </c>
      <c r="L5" s="48" t="s">
        <v>86</v>
      </c>
      <c r="M5" s="50" t="s">
        <v>87</v>
      </c>
      <c r="N5" s="69" t="s">
        <v>88</v>
      </c>
      <c r="O5" s="54" t="s">
        <v>89</v>
      </c>
      <c r="P5" s="50" t="s">
        <v>79</v>
      </c>
      <c r="Q5" s="50"/>
      <c r="R5" s="50" t="s">
        <v>90</v>
      </c>
      <c r="S5" s="48" t="s">
        <v>91</v>
      </c>
      <c r="T5" s="48" t="s">
        <v>92</v>
      </c>
      <c r="U5" s="48" t="s">
        <v>93</v>
      </c>
      <c r="V5" s="50" t="s">
        <v>84</v>
      </c>
      <c r="W5" s="48" t="s">
        <v>85</v>
      </c>
      <c r="X5" s="48" t="s">
        <v>86</v>
      </c>
      <c r="Y5" s="50" t="s">
        <v>87</v>
      </c>
      <c r="Z5" s="52" t="s">
        <v>88</v>
      </c>
      <c r="AA5" s="54" t="s">
        <v>94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 t="s">
        <v>95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2"/>
    </row>
    <row r="6" spans="2:50" ht="15" customHeight="1">
      <c r="B6" s="54"/>
      <c r="C6" s="50"/>
      <c r="D6" s="48" t="s">
        <v>96</v>
      </c>
      <c r="E6" s="48" t="s">
        <v>97</v>
      </c>
      <c r="F6" s="50"/>
      <c r="G6" s="48"/>
      <c r="H6" s="48"/>
      <c r="I6" s="48"/>
      <c r="J6" s="50"/>
      <c r="K6" s="48"/>
      <c r="L6" s="48"/>
      <c r="M6" s="50"/>
      <c r="N6" s="69"/>
      <c r="O6" s="54"/>
      <c r="P6" s="48" t="s">
        <v>103</v>
      </c>
      <c r="Q6" s="48" t="s">
        <v>97</v>
      </c>
      <c r="R6" s="50"/>
      <c r="S6" s="48"/>
      <c r="T6" s="48"/>
      <c r="U6" s="48"/>
      <c r="V6" s="50"/>
      <c r="W6" s="48"/>
      <c r="X6" s="48"/>
      <c r="Y6" s="50"/>
      <c r="Z6" s="52"/>
      <c r="AA6" s="54" t="s">
        <v>104</v>
      </c>
      <c r="AB6" s="50" t="s">
        <v>79</v>
      </c>
      <c r="AC6" s="50"/>
      <c r="AD6" s="50" t="s">
        <v>105</v>
      </c>
      <c r="AE6" s="48" t="s">
        <v>106</v>
      </c>
      <c r="AF6" s="48" t="s">
        <v>107</v>
      </c>
      <c r="AG6" s="48" t="s">
        <v>108</v>
      </c>
      <c r="AH6" s="50" t="s">
        <v>84</v>
      </c>
      <c r="AI6" s="48" t="s">
        <v>85</v>
      </c>
      <c r="AJ6" s="48" t="s">
        <v>86</v>
      </c>
      <c r="AK6" s="50" t="s">
        <v>0</v>
      </c>
      <c r="AL6" s="50" t="s">
        <v>88</v>
      </c>
      <c r="AM6" s="50" t="s">
        <v>89</v>
      </c>
      <c r="AN6" s="50" t="s">
        <v>79</v>
      </c>
      <c r="AO6" s="50"/>
      <c r="AP6" s="50" t="s">
        <v>90</v>
      </c>
      <c r="AQ6" s="48" t="s">
        <v>91</v>
      </c>
      <c r="AR6" s="48" t="s">
        <v>92</v>
      </c>
      <c r="AS6" s="48" t="s">
        <v>93</v>
      </c>
      <c r="AT6" s="50" t="s">
        <v>84</v>
      </c>
      <c r="AU6" s="48" t="s">
        <v>85</v>
      </c>
      <c r="AV6" s="48" t="s">
        <v>86</v>
      </c>
      <c r="AW6" s="50" t="s">
        <v>0</v>
      </c>
      <c r="AX6" s="52" t="s">
        <v>88</v>
      </c>
    </row>
    <row r="7" spans="2:50" ht="41.25" thickBot="1">
      <c r="B7" s="55"/>
      <c r="C7" s="51"/>
      <c r="D7" s="49"/>
      <c r="E7" s="51"/>
      <c r="F7" s="51"/>
      <c r="G7" s="49"/>
      <c r="H7" s="49"/>
      <c r="I7" s="49"/>
      <c r="J7" s="51"/>
      <c r="K7" s="49"/>
      <c r="L7" s="49"/>
      <c r="M7" s="51"/>
      <c r="N7" s="70"/>
      <c r="O7" s="55"/>
      <c r="P7" s="49"/>
      <c r="Q7" s="51"/>
      <c r="R7" s="51"/>
      <c r="S7" s="49"/>
      <c r="T7" s="49"/>
      <c r="U7" s="49"/>
      <c r="V7" s="51"/>
      <c r="W7" s="49"/>
      <c r="X7" s="49"/>
      <c r="Y7" s="51"/>
      <c r="Z7" s="53"/>
      <c r="AA7" s="55"/>
      <c r="AB7" s="13" t="s">
        <v>96</v>
      </c>
      <c r="AC7" s="13" t="s">
        <v>97</v>
      </c>
      <c r="AD7" s="51"/>
      <c r="AE7" s="49"/>
      <c r="AF7" s="49"/>
      <c r="AG7" s="49"/>
      <c r="AH7" s="51"/>
      <c r="AI7" s="49"/>
      <c r="AJ7" s="49"/>
      <c r="AK7" s="51"/>
      <c r="AL7" s="51"/>
      <c r="AM7" s="51"/>
      <c r="AN7" s="13" t="s">
        <v>103</v>
      </c>
      <c r="AO7" s="13" t="s">
        <v>97</v>
      </c>
      <c r="AP7" s="51"/>
      <c r="AQ7" s="49"/>
      <c r="AR7" s="49"/>
      <c r="AS7" s="49"/>
      <c r="AT7" s="51"/>
      <c r="AU7" s="49"/>
      <c r="AV7" s="49"/>
      <c r="AW7" s="51"/>
      <c r="AX7" s="53"/>
    </row>
    <row r="8" spans="2:50" ht="24.75" customHeight="1">
      <c r="B8" s="14" t="s">
        <v>15</v>
      </c>
      <c r="C8" s="6"/>
      <c r="D8" s="6">
        <v>1431</v>
      </c>
      <c r="E8" s="6">
        <v>78371</v>
      </c>
      <c r="F8" s="6">
        <v>31841</v>
      </c>
      <c r="G8" s="6"/>
      <c r="H8" s="6"/>
      <c r="I8" s="6">
        <v>10229</v>
      </c>
      <c r="J8" s="6"/>
      <c r="K8" s="6"/>
      <c r="L8" s="6"/>
      <c r="M8" s="6"/>
      <c r="N8" s="12">
        <f aca="true" t="shared" si="0" ref="N8:N27">SUM(C8:M8)</f>
        <v>121872</v>
      </c>
      <c r="O8" s="15"/>
      <c r="P8" s="6"/>
      <c r="Q8" s="6">
        <v>16196</v>
      </c>
      <c r="R8" s="6">
        <v>2924</v>
      </c>
      <c r="S8" s="6"/>
      <c r="T8" s="6">
        <v>345</v>
      </c>
      <c r="U8" s="6"/>
      <c r="V8" s="6"/>
      <c r="W8" s="6"/>
      <c r="X8" s="6"/>
      <c r="Y8" s="6"/>
      <c r="Z8" s="16">
        <f aca="true" t="shared" si="1" ref="Z8:Z27">SUM(O8:Y8)</f>
        <v>19465</v>
      </c>
      <c r="AA8" s="15">
        <v>8886</v>
      </c>
      <c r="AB8" s="6">
        <v>4651</v>
      </c>
      <c r="AC8" s="6">
        <v>307042</v>
      </c>
      <c r="AD8" s="6">
        <v>11413</v>
      </c>
      <c r="AE8" s="6"/>
      <c r="AF8" s="6"/>
      <c r="AG8" s="6"/>
      <c r="AH8" s="6"/>
      <c r="AI8" s="6"/>
      <c r="AJ8" s="6">
        <v>139</v>
      </c>
      <c r="AK8" s="6"/>
      <c r="AL8" s="6">
        <f aca="true" t="shared" si="2" ref="AL8:AL27">SUM(AA8:AK8)</f>
        <v>332131</v>
      </c>
      <c r="AM8" s="6">
        <v>177601</v>
      </c>
      <c r="AN8" s="6">
        <v>57909</v>
      </c>
      <c r="AO8" s="6">
        <v>3088885</v>
      </c>
      <c r="AP8" s="6">
        <v>22600</v>
      </c>
      <c r="AQ8" s="6"/>
      <c r="AR8" s="6">
        <v>3119</v>
      </c>
      <c r="AS8" s="6"/>
      <c r="AT8" s="6"/>
      <c r="AU8" s="6">
        <v>10864</v>
      </c>
      <c r="AV8" s="6">
        <v>274</v>
      </c>
      <c r="AW8" s="6"/>
      <c r="AX8" s="16">
        <f aca="true" t="shared" si="3" ref="AX8:AX27">SUM(AM8:AW8)</f>
        <v>3361252</v>
      </c>
    </row>
    <row r="9" spans="2:50" ht="24.75" customHeight="1">
      <c r="B9" s="17" t="s">
        <v>16</v>
      </c>
      <c r="C9" s="1"/>
      <c r="D9" s="1"/>
      <c r="E9" s="1">
        <v>4950</v>
      </c>
      <c r="F9" s="1">
        <v>279</v>
      </c>
      <c r="G9" s="1"/>
      <c r="H9" s="1"/>
      <c r="I9" s="1">
        <v>178</v>
      </c>
      <c r="J9" s="1"/>
      <c r="K9" s="1"/>
      <c r="L9" s="1"/>
      <c r="M9" s="1"/>
      <c r="N9" s="9">
        <f t="shared" si="0"/>
        <v>5407</v>
      </c>
      <c r="O9" s="18"/>
      <c r="P9" s="1"/>
      <c r="Q9" s="1">
        <v>9659</v>
      </c>
      <c r="R9" s="1">
        <v>27</v>
      </c>
      <c r="S9" s="1"/>
      <c r="T9" s="1">
        <v>10</v>
      </c>
      <c r="U9" s="1"/>
      <c r="V9" s="1"/>
      <c r="W9" s="1"/>
      <c r="X9" s="1"/>
      <c r="Y9" s="1"/>
      <c r="Z9" s="2">
        <f t="shared" si="1"/>
        <v>9696</v>
      </c>
      <c r="AA9" s="18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2"/>
        <v>0</v>
      </c>
      <c r="AM9" s="1">
        <v>2431</v>
      </c>
      <c r="AN9" s="1">
        <v>1537</v>
      </c>
      <c r="AO9" s="1">
        <v>235438</v>
      </c>
      <c r="AP9" s="1">
        <v>1213</v>
      </c>
      <c r="AQ9" s="1">
        <v>100</v>
      </c>
      <c r="AR9" s="1">
        <v>44194</v>
      </c>
      <c r="AS9" s="1">
        <v>198</v>
      </c>
      <c r="AT9" s="1"/>
      <c r="AU9" s="1">
        <v>187</v>
      </c>
      <c r="AV9" s="1">
        <v>329</v>
      </c>
      <c r="AW9" s="1">
        <v>1201</v>
      </c>
      <c r="AX9" s="2">
        <f t="shared" si="3"/>
        <v>286828</v>
      </c>
    </row>
    <row r="10" spans="2:50" ht="27">
      <c r="B10" s="19" t="s">
        <v>67</v>
      </c>
      <c r="C10" s="1">
        <v>1364</v>
      </c>
      <c r="D10" s="1"/>
      <c r="E10" s="1">
        <v>6058</v>
      </c>
      <c r="F10" s="1">
        <v>82</v>
      </c>
      <c r="G10" s="1"/>
      <c r="H10" s="1"/>
      <c r="I10" s="1"/>
      <c r="J10" s="1"/>
      <c r="K10" s="1"/>
      <c r="L10" s="1"/>
      <c r="M10" s="1"/>
      <c r="N10" s="9">
        <f t="shared" si="0"/>
        <v>7504</v>
      </c>
      <c r="O10" s="18">
        <v>6715</v>
      </c>
      <c r="P10" s="1">
        <v>100</v>
      </c>
      <c r="Q10" s="1">
        <v>7447</v>
      </c>
      <c r="R10" s="1"/>
      <c r="S10" s="1"/>
      <c r="T10" s="1"/>
      <c r="U10" s="1"/>
      <c r="V10" s="1"/>
      <c r="W10" s="1"/>
      <c r="X10" s="1">
        <v>17</v>
      </c>
      <c r="Y10" s="1"/>
      <c r="Z10" s="2">
        <f t="shared" si="1"/>
        <v>14279</v>
      </c>
      <c r="AA10" s="18"/>
      <c r="AB10" s="1"/>
      <c r="AC10" s="1">
        <v>34276</v>
      </c>
      <c r="AD10" s="1">
        <v>88</v>
      </c>
      <c r="AE10" s="1"/>
      <c r="AF10" s="1"/>
      <c r="AG10" s="1"/>
      <c r="AH10" s="1"/>
      <c r="AI10" s="1"/>
      <c r="AJ10" s="1">
        <v>120</v>
      </c>
      <c r="AK10" s="1"/>
      <c r="AL10" s="1">
        <f t="shared" si="2"/>
        <v>34484</v>
      </c>
      <c r="AM10" s="1"/>
      <c r="AN10" s="1"/>
      <c r="AO10" s="1">
        <v>187728</v>
      </c>
      <c r="AP10" s="1">
        <v>3702</v>
      </c>
      <c r="AQ10" s="1">
        <v>591</v>
      </c>
      <c r="AR10" s="1">
        <v>177362</v>
      </c>
      <c r="AS10" s="1"/>
      <c r="AT10" s="1"/>
      <c r="AU10" s="1">
        <v>1606</v>
      </c>
      <c r="AV10" s="1">
        <v>348</v>
      </c>
      <c r="AW10" s="1"/>
      <c r="AX10" s="2">
        <f t="shared" si="3"/>
        <v>371337</v>
      </c>
    </row>
    <row r="11" spans="2:50" ht="24.75" customHeight="1">
      <c r="B11" s="17" t="s">
        <v>17</v>
      </c>
      <c r="C11" s="1"/>
      <c r="D11" s="1">
        <v>3198</v>
      </c>
      <c r="E11" s="1">
        <v>12305</v>
      </c>
      <c r="F11" s="1">
        <v>209</v>
      </c>
      <c r="G11" s="1"/>
      <c r="H11" s="1">
        <v>925</v>
      </c>
      <c r="I11" s="1"/>
      <c r="J11" s="1"/>
      <c r="K11" s="1"/>
      <c r="L11" s="1">
        <v>33</v>
      </c>
      <c r="M11" s="1"/>
      <c r="N11" s="9">
        <f t="shared" si="0"/>
        <v>16670</v>
      </c>
      <c r="O11" s="18"/>
      <c r="P11" s="1">
        <v>6041</v>
      </c>
      <c r="Q11" s="1">
        <v>9822</v>
      </c>
      <c r="R11" s="1">
        <v>409</v>
      </c>
      <c r="S11" s="1"/>
      <c r="T11" s="1">
        <v>458</v>
      </c>
      <c r="U11" s="1"/>
      <c r="V11" s="1"/>
      <c r="W11" s="1"/>
      <c r="X11" s="1">
        <v>59</v>
      </c>
      <c r="Y11" s="1"/>
      <c r="Z11" s="2">
        <f t="shared" si="1"/>
        <v>16789</v>
      </c>
      <c r="AA11" s="18"/>
      <c r="AB11" s="1">
        <v>7310</v>
      </c>
      <c r="AC11" s="1">
        <v>5833</v>
      </c>
      <c r="AD11" s="1"/>
      <c r="AE11" s="1"/>
      <c r="AF11" s="1"/>
      <c r="AG11" s="1"/>
      <c r="AH11" s="1"/>
      <c r="AI11" s="1"/>
      <c r="AJ11" s="1">
        <v>59</v>
      </c>
      <c r="AK11" s="1"/>
      <c r="AL11" s="1">
        <f t="shared" si="2"/>
        <v>13202</v>
      </c>
      <c r="AM11" s="1"/>
      <c r="AN11" s="1">
        <v>117024</v>
      </c>
      <c r="AO11" s="1">
        <v>163304</v>
      </c>
      <c r="AP11" s="1">
        <v>3784</v>
      </c>
      <c r="AQ11" s="1">
        <v>2527</v>
      </c>
      <c r="AR11" s="1">
        <v>68096</v>
      </c>
      <c r="AS11" s="1"/>
      <c r="AT11" s="1"/>
      <c r="AU11" s="1">
        <v>1038</v>
      </c>
      <c r="AV11" s="1"/>
      <c r="AW11" s="1"/>
      <c r="AX11" s="2">
        <f t="shared" si="3"/>
        <v>355773</v>
      </c>
    </row>
    <row r="12" spans="2:50" ht="27">
      <c r="B12" s="19" t="s">
        <v>68</v>
      </c>
      <c r="C12" s="1"/>
      <c r="D12" s="1"/>
      <c r="E12" s="1">
        <v>2151</v>
      </c>
      <c r="F12" s="1">
        <v>14</v>
      </c>
      <c r="G12" s="1"/>
      <c r="H12" s="1"/>
      <c r="I12" s="1"/>
      <c r="J12" s="1"/>
      <c r="K12" s="1"/>
      <c r="L12" s="1"/>
      <c r="M12" s="1"/>
      <c r="N12" s="9">
        <f t="shared" si="0"/>
        <v>2165</v>
      </c>
      <c r="O12" s="18"/>
      <c r="P12" s="1">
        <v>287</v>
      </c>
      <c r="Q12" s="1">
        <v>3090</v>
      </c>
      <c r="R12" s="1"/>
      <c r="S12" s="1"/>
      <c r="T12" s="1"/>
      <c r="U12" s="1"/>
      <c r="V12" s="1"/>
      <c r="W12" s="1"/>
      <c r="X12" s="1">
        <v>22</v>
      </c>
      <c r="Y12" s="1"/>
      <c r="Z12" s="2">
        <f t="shared" si="1"/>
        <v>3399</v>
      </c>
      <c r="AA12" s="18"/>
      <c r="AB12" s="1">
        <v>1518</v>
      </c>
      <c r="AC12" s="1">
        <v>10787</v>
      </c>
      <c r="AD12" s="1">
        <v>30</v>
      </c>
      <c r="AE12" s="1"/>
      <c r="AF12" s="1"/>
      <c r="AG12" s="1"/>
      <c r="AH12" s="1"/>
      <c r="AI12" s="1"/>
      <c r="AJ12" s="1">
        <v>22</v>
      </c>
      <c r="AK12" s="1"/>
      <c r="AL12" s="1">
        <f t="shared" si="2"/>
        <v>12357</v>
      </c>
      <c r="AM12" s="1">
        <v>2778</v>
      </c>
      <c r="AN12" s="1">
        <v>2734</v>
      </c>
      <c r="AO12" s="1">
        <v>209938</v>
      </c>
      <c r="AP12" s="1">
        <v>6380</v>
      </c>
      <c r="AQ12" s="1">
        <v>1273</v>
      </c>
      <c r="AR12" s="1">
        <v>188292</v>
      </c>
      <c r="AS12" s="1"/>
      <c r="AT12" s="1"/>
      <c r="AU12" s="1">
        <v>1018</v>
      </c>
      <c r="AV12" s="1">
        <v>265</v>
      </c>
      <c r="AW12" s="1"/>
      <c r="AX12" s="2">
        <f t="shared" si="3"/>
        <v>412678</v>
      </c>
    </row>
    <row r="13" spans="2:50" ht="27">
      <c r="B13" s="19" t="s">
        <v>69</v>
      </c>
      <c r="C13" s="1"/>
      <c r="D13" s="1"/>
      <c r="E13" s="1">
        <v>1343</v>
      </c>
      <c r="F13" s="1"/>
      <c r="G13" s="1"/>
      <c r="H13" s="1"/>
      <c r="I13" s="1"/>
      <c r="J13" s="1"/>
      <c r="K13" s="1"/>
      <c r="L13" s="1"/>
      <c r="M13" s="1"/>
      <c r="N13" s="9">
        <f t="shared" si="0"/>
        <v>1343</v>
      </c>
      <c r="O13" s="18"/>
      <c r="P13" s="1"/>
      <c r="Q13" s="1">
        <v>1393</v>
      </c>
      <c r="R13" s="1"/>
      <c r="S13" s="1"/>
      <c r="T13" s="1"/>
      <c r="U13" s="1"/>
      <c r="V13" s="1"/>
      <c r="W13" s="1"/>
      <c r="X13" s="1"/>
      <c r="Y13" s="1"/>
      <c r="Z13" s="2">
        <f t="shared" si="1"/>
        <v>1393</v>
      </c>
      <c r="AA13" s="1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2"/>
        <v>0</v>
      </c>
      <c r="AM13" s="1"/>
      <c r="AN13" s="1"/>
      <c r="AO13" s="1">
        <v>22916</v>
      </c>
      <c r="AP13" s="1">
        <v>1270</v>
      </c>
      <c r="AQ13" s="1">
        <v>835</v>
      </c>
      <c r="AR13" s="1">
        <v>48765</v>
      </c>
      <c r="AS13" s="1"/>
      <c r="AT13" s="1"/>
      <c r="AU13" s="1"/>
      <c r="AV13" s="1"/>
      <c r="AW13" s="1"/>
      <c r="AX13" s="2">
        <f t="shared" si="3"/>
        <v>73786</v>
      </c>
    </row>
    <row r="14" spans="2:50" ht="24.75" customHeight="1">
      <c r="B14" s="17" t="s">
        <v>18</v>
      </c>
      <c r="C14" s="1"/>
      <c r="D14" s="1"/>
      <c r="E14" s="1">
        <v>2601</v>
      </c>
      <c r="F14" s="1">
        <v>13</v>
      </c>
      <c r="G14" s="1"/>
      <c r="H14" s="1">
        <v>2893</v>
      </c>
      <c r="I14" s="1"/>
      <c r="J14" s="1"/>
      <c r="K14" s="1"/>
      <c r="L14" s="1"/>
      <c r="M14" s="1">
        <v>6</v>
      </c>
      <c r="N14" s="9">
        <f t="shared" si="0"/>
        <v>5513</v>
      </c>
      <c r="O14" s="18"/>
      <c r="P14" s="1"/>
      <c r="Q14" s="1">
        <v>3559</v>
      </c>
      <c r="R14" s="1"/>
      <c r="S14" s="1"/>
      <c r="T14" s="1">
        <v>32</v>
      </c>
      <c r="U14" s="1"/>
      <c r="V14" s="1"/>
      <c r="W14" s="1"/>
      <c r="X14" s="1"/>
      <c r="Y14" s="1">
        <v>18</v>
      </c>
      <c r="Z14" s="2">
        <f t="shared" si="1"/>
        <v>3609</v>
      </c>
      <c r="AA14" s="18"/>
      <c r="AB14" s="1"/>
      <c r="AC14" s="1">
        <v>177416</v>
      </c>
      <c r="AD14" s="1">
        <v>1752</v>
      </c>
      <c r="AE14" s="1">
        <v>1383</v>
      </c>
      <c r="AF14" s="1">
        <v>5418</v>
      </c>
      <c r="AG14" s="1"/>
      <c r="AH14" s="1"/>
      <c r="AI14" s="1"/>
      <c r="AJ14" s="1"/>
      <c r="AK14" s="1">
        <v>207</v>
      </c>
      <c r="AL14" s="1">
        <f t="shared" si="2"/>
        <v>186176</v>
      </c>
      <c r="AM14" s="1"/>
      <c r="AN14" s="1"/>
      <c r="AO14" s="1">
        <v>672</v>
      </c>
      <c r="AP14" s="1">
        <v>4348</v>
      </c>
      <c r="AQ14" s="1"/>
      <c r="AR14" s="1">
        <v>95533</v>
      </c>
      <c r="AS14" s="1"/>
      <c r="AT14" s="1"/>
      <c r="AU14" s="1">
        <v>42</v>
      </c>
      <c r="AV14" s="1"/>
      <c r="AW14" s="1">
        <v>902</v>
      </c>
      <c r="AX14" s="2">
        <f t="shared" si="3"/>
        <v>101497</v>
      </c>
    </row>
    <row r="15" spans="2:50" ht="24.75" customHeight="1">
      <c r="B15" s="17" t="s">
        <v>19</v>
      </c>
      <c r="C15" s="1"/>
      <c r="D15" s="1"/>
      <c r="E15" s="1">
        <v>4842</v>
      </c>
      <c r="F15" s="1">
        <v>172</v>
      </c>
      <c r="G15" s="1"/>
      <c r="H15" s="1">
        <v>86</v>
      </c>
      <c r="I15" s="1"/>
      <c r="J15" s="1"/>
      <c r="K15" s="1"/>
      <c r="L15" s="1"/>
      <c r="M15" s="1"/>
      <c r="N15" s="9">
        <f t="shared" si="0"/>
        <v>5100</v>
      </c>
      <c r="O15" s="18"/>
      <c r="P15" s="1"/>
      <c r="Q15" s="1">
        <v>13865</v>
      </c>
      <c r="R15" s="1">
        <v>168</v>
      </c>
      <c r="S15" s="1"/>
      <c r="T15" s="1"/>
      <c r="U15" s="1"/>
      <c r="V15" s="1"/>
      <c r="W15" s="1"/>
      <c r="X15" s="1"/>
      <c r="Y15" s="1"/>
      <c r="Z15" s="2">
        <f t="shared" si="1"/>
        <v>14033</v>
      </c>
      <c r="AA15" s="18"/>
      <c r="AB15" s="1"/>
      <c r="AC15" s="1">
        <v>33272</v>
      </c>
      <c r="AD15" s="1">
        <v>168</v>
      </c>
      <c r="AE15" s="1"/>
      <c r="AF15" s="1"/>
      <c r="AG15" s="1"/>
      <c r="AH15" s="1"/>
      <c r="AI15" s="1"/>
      <c r="AJ15" s="1"/>
      <c r="AK15" s="1"/>
      <c r="AL15" s="1">
        <f t="shared" si="2"/>
        <v>33440</v>
      </c>
      <c r="AM15" s="1"/>
      <c r="AN15" s="1"/>
      <c r="AO15" s="1">
        <v>83028</v>
      </c>
      <c r="AP15" s="1">
        <v>1844</v>
      </c>
      <c r="AQ15" s="1">
        <v>0</v>
      </c>
      <c r="AR15" s="1">
        <v>178942</v>
      </c>
      <c r="AS15" s="1"/>
      <c r="AT15" s="1"/>
      <c r="AU15" s="1"/>
      <c r="AV15" s="1"/>
      <c r="AW15" s="1"/>
      <c r="AX15" s="2">
        <f t="shared" si="3"/>
        <v>263814</v>
      </c>
    </row>
    <row r="16" spans="2:50" ht="24.75" customHeight="1">
      <c r="B16" s="17" t="s">
        <v>20</v>
      </c>
      <c r="C16" s="1"/>
      <c r="D16" s="1"/>
      <c r="E16" s="1">
        <v>9931</v>
      </c>
      <c r="F16" s="1">
        <v>560</v>
      </c>
      <c r="G16" s="1"/>
      <c r="H16" s="1">
        <v>394</v>
      </c>
      <c r="I16" s="1"/>
      <c r="J16" s="1"/>
      <c r="K16" s="1">
        <v>1818</v>
      </c>
      <c r="L16" s="1"/>
      <c r="M16" s="1"/>
      <c r="N16" s="9">
        <f t="shared" si="0"/>
        <v>12703</v>
      </c>
      <c r="O16" s="18"/>
      <c r="P16" s="1"/>
      <c r="Q16" s="1">
        <v>1224</v>
      </c>
      <c r="R16" s="1">
        <v>148</v>
      </c>
      <c r="S16" s="1"/>
      <c r="T16" s="1"/>
      <c r="U16" s="1"/>
      <c r="V16" s="1"/>
      <c r="W16" s="1"/>
      <c r="X16" s="1"/>
      <c r="Y16" s="1"/>
      <c r="Z16" s="2">
        <f t="shared" si="1"/>
        <v>1372</v>
      </c>
      <c r="AA16" s="18"/>
      <c r="AB16" s="1"/>
      <c r="AC16" s="1">
        <v>7888</v>
      </c>
      <c r="AD16" s="1">
        <v>148</v>
      </c>
      <c r="AE16" s="1"/>
      <c r="AF16" s="1"/>
      <c r="AG16" s="1"/>
      <c r="AH16" s="1"/>
      <c r="AI16" s="1"/>
      <c r="AJ16" s="1">
        <v>92</v>
      </c>
      <c r="AK16" s="1"/>
      <c r="AL16" s="1">
        <f t="shared" si="2"/>
        <v>8128</v>
      </c>
      <c r="AM16" s="1">
        <v>6720</v>
      </c>
      <c r="AN16" s="1"/>
      <c r="AO16" s="1">
        <v>85760</v>
      </c>
      <c r="AP16" s="1">
        <v>480</v>
      </c>
      <c r="AQ16" s="1"/>
      <c r="AR16" s="1">
        <v>76629</v>
      </c>
      <c r="AS16" s="1"/>
      <c r="AT16" s="1"/>
      <c r="AU16" s="1">
        <v>284</v>
      </c>
      <c r="AV16" s="1">
        <v>107</v>
      </c>
      <c r="AW16" s="1"/>
      <c r="AX16" s="2">
        <f t="shared" si="3"/>
        <v>169980</v>
      </c>
    </row>
    <row r="17" spans="2:50" ht="27">
      <c r="B17" s="19" t="s">
        <v>70</v>
      </c>
      <c r="C17" s="1"/>
      <c r="D17" s="1"/>
      <c r="E17" s="1">
        <v>2790</v>
      </c>
      <c r="F17" s="1">
        <v>3100</v>
      </c>
      <c r="G17" s="1">
        <v>3119</v>
      </c>
      <c r="H17" s="1"/>
      <c r="I17" s="1"/>
      <c r="J17" s="1"/>
      <c r="K17" s="1"/>
      <c r="L17" s="1"/>
      <c r="M17" s="1"/>
      <c r="N17" s="9">
        <f t="shared" si="0"/>
        <v>9009</v>
      </c>
      <c r="O17" s="18"/>
      <c r="P17" s="1"/>
      <c r="Q17" s="1">
        <v>4465</v>
      </c>
      <c r="R17" s="1">
        <v>1570</v>
      </c>
      <c r="S17" s="1">
        <v>387</v>
      </c>
      <c r="T17" s="1"/>
      <c r="U17" s="1"/>
      <c r="V17" s="1"/>
      <c r="W17" s="1"/>
      <c r="X17" s="1"/>
      <c r="Y17" s="1"/>
      <c r="Z17" s="2">
        <f t="shared" si="1"/>
        <v>6422</v>
      </c>
      <c r="AA17" s="18"/>
      <c r="AB17" s="1"/>
      <c r="AC17" s="1">
        <v>6117</v>
      </c>
      <c r="AD17" s="1">
        <v>3348</v>
      </c>
      <c r="AE17" s="1">
        <v>1455</v>
      </c>
      <c r="AF17" s="1"/>
      <c r="AG17" s="1"/>
      <c r="AH17" s="1"/>
      <c r="AI17" s="1"/>
      <c r="AJ17" s="1">
        <v>32</v>
      </c>
      <c r="AK17" s="1"/>
      <c r="AL17" s="1">
        <f t="shared" si="2"/>
        <v>10952</v>
      </c>
      <c r="AM17" s="1">
        <v>8789</v>
      </c>
      <c r="AN17" s="1"/>
      <c r="AO17" s="1">
        <v>51179</v>
      </c>
      <c r="AP17" s="1">
        <v>15053</v>
      </c>
      <c r="AQ17" s="1">
        <v>4217</v>
      </c>
      <c r="AR17" s="1">
        <v>90768</v>
      </c>
      <c r="AS17" s="1"/>
      <c r="AT17" s="1"/>
      <c r="AU17" s="1">
        <v>271</v>
      </c>
      <c r="AV17" s="1">
        <v>28</v>
      </c>
      <c r="AW17" s="1">
        <v>772</v>
      </c>
      <c r="AX17" s="2">
        <f t="shared" si="3"/>
        <v>171077</v>
      </c>
    </row>
    <row r="18" spans="2:50" ht="22.5">
      <c r="B18" s="20" t="s">
        <v>71</v>
      </c>
      <c r="C18" s="1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9">
        <f t="shared" si="0"/>
        <v>0</v>
      </c>
      <c r="O18" s="18"/>
      <c r="P18" s="1"/>
      <c r="Q18" s="1"/>
      <c r="R18" s="1"/>
      <c r="S18" s="1"/>
      <c r="T18" s="1">
        <v>0</v>
      </c>
      <c r="U18" s="1"/>
      <c r="V18" s="1"/>
      <c r="W18" s="1"/>
      <c r="X18" s="1"/>
      <c r="Y18" s="1"/>
      <c r="Z18" s="2">
        <f t="shared" si="1"/>
        <v>0</v>
      </c>
      <c r="AA18" s="18"/>
      <c r="AB18" s="1"/>
      <c r="AC18" s="1">
        <v>2022</v>
      </c>
      <c r="AD18" s="1"/>
      <c r="AE18" s="1"/>
      <c r="AF18" s="1"/>
      <c r="AG18" s="1"/>
      <c r="AH18" s="1"/>
      <c r="AI18" s="1"/>
      <c r="AJ18" s="1"/>
      <c r="AK18" s="1"/>
      <c r="AL18" s="1">
        <f t="shared" si="2"/>
        <v>2022</v>
      </c>
      <c r="AM18" s="1"/>
      <c r="AN18" s="1"/>
      <c r="AO18" s="1">
        <v>44087</v>
      </c>
      <c r="AP18" s="1"/>
      <c r="AQ18" s="1">
        <v>573</v>
      </c>
      <c r="AR18" s="1">
        <v>37576</v>
      </c>
      <c r="AS18" s="1"/>
      <c r="AT18" s="1"/>
      <c r="AU18" s="1"/>
      <c r="AV18" s="1"/>
      <c r="AW18" s="1">
        <v>413</v>
      </c>
      <c r="AX18" s="2">
        <f t="shared" si="3"/>
        <v>82649</v>
      </c>
    </row>
    <row r="19" spans="2:50" ht="24.75" customHeight="1">
      <c r="B19" s="17" t="s">
        <v>21</v>
      </c>
      <c r="C19" s="1"/>
      <c r="D19" s="1"/>
      <c r="E19" s="1">
        <v>4269</v>
      </c>
      <c r="F19" s="1">
        <v>61</v>
      </c>
      <c r="G19" s="1">
        <v>503</v>
      </c>
      <c r="H19" s="1">
        <v>4425</v>
      </c>
      <c r="I19" s="1"/>
      <c r="J19" s="1"/>
      <c r="K19" s="1"/>
      <c r="L19" s="1"/>
      <c r="M19" s="1"/>
      <c r="N19" s="9">
        <f t="shared" si="0"/>
        <v>9258</v>
      </c>
      <c r="O19" s="18"/>
      <c r="P19" s="1"/>
      <c r="Q19" s="1">
        <v>4194</v>
      </c>
      <c r="R19" s="1"/>
      <c r="S19" s="1"/>
      <c r="T19" s="1">
        <v>157</v>
      </c>
      <c r="U19" s="1"/>
      <c r="V19" s="1"/>
      <c r="W19" s="1"/>
      <c r="X19" s="1"/>
      <c r="Y19" s="1"/>
      <c r="Z19" s="2">
        <f t="shared" si="1"/>
        <v>4351</v>
      </c>
      <c r="AA19" s="18"/>
      <c r="AB19" s="1"/>
      <c r="AC19" s="1">
        <v>50064</v>
      </c>
      <c r="AD19" s="1">
        <v>1808</v>
      </c>
      <c r="AE19" s="1">
        <v>1126</v>
      </c>
      <c r="AF19" s="1">
        <v>164233</v>
      </c>
      <c r="AG19" s="1"/>
      <c r="AH19" s="1"/>
      <c r="AI19" s="1">
        <v>8867</v>
      </c>
      <c r="AJ19" s="1"/>
      <c r="AK19" s="1"/>
      <c r="AL19" s="1">
        <f t="shared" si="2"/>
        <v>226098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2">
        <f t="shared" si="3"/>
        <v>0</v>
      </c>
    </row>
    <row r="20" spans="2:50" ht="24.75" customHeight="1">
      <c r="B20" s="17" t="s">
        <v>1</v>
      </c>
      <c r="C20" s="1">
        <v>40</v>
      </c>
      <c r="D20" s="1"/>
      <c r="E20" s="1">
        <v>1886</v>
      </c>
      <c r="F20" s="1">
        <v>50</v>
      </c>
      <c r="G20" s="1">
        <v>354</v>
      </c>
      <c r="H20" s="1"/>
      <c r="I20" s="1"/>
      <c r="J20" s="1"/>
      <c r="K20" s="1"/>
      <c r="L20" s="1"/>
      <c r="M20" s="1"/>
      <c r="N20" s="9">
        <f t="shared" si="0"/>
        <v>2330</v>
      </c>
      <c r="O20" s="18"/>
      <c r="P20" s="1"/>
      <c r="Q20" s="1">
        <v>2726</v>
      </c>
      <c r="R20" s="1"/>
      <c r="S20" s="1"/>
      <c r="T20" s="1"/>
      <c r="U20" s="1"/>
      <c r="V20" s="1"/>
      <c r="W20" s="1"/>
      <c r="X20" s="1"/>
      <c r="Y20" s="1"/>
      <c r="Z20" s="2">
        <f t="shared" si="1"/>
        <v>2726</v>
      </c>
      <c r="AA20" s="18">
        <v>336</v>
      </c>
      <c r="AB20" s="1"/>
      <c r="AC20" s="1">
        <v>73631</v>
      </c>
      <c r="AD20" s="1">
        <v>1050</v>
      </c>
      <c r="AE20" s="1">
        <v>3135</v>
      </c>
      <c r="AF20" s="1">
        <v>22098</v>
      </c>
      <c r="AG20" s="1"/>
      <c r="AH20" s="1"/>
      <c r="AI20" s="1">
        <v>957</v>
      </c>
      <c r="AJ20" s="1"/>
      <c r="AK20" s="1"/>
      <c r="AL20" s="1">
        <f t="shared" si="2"/>
        <v>101207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2">
        <f t="shared" si="3"/>
        <v>0</v>
      </c>
    </row>
    <row r="21" spans="2:50" ht="24.75" customHeight="1">
      <c r="B21" s="17" t="s">
        <v>22</v>
      </c>
      <c r="C21" s="1">
        <v>2324</v>
      </c>
      <c r="D21" s="1"/>
      <c r="E21" s="1">
        <v>3449</v>
      </c>
      <c r="F21" s="1"/>
      <c r="G21" s="1"/>
      <c r="H21" s="1">
        <v>1717</v>
      </c>
      <c r="I21" s="1"/>
      <c r="J21" s="1"/>
      <c r="K21" s="1"/>
      <c r="L21" s="1"/>
      <c r="M21" s="1">
        <v>7766</v>
      </c>
      <c r="N21" s="9">
        <f t="shared" si="0"/>
        <v>15256</v>
      </c>
      <c r="O21" s="18"/>
      <c r="P21" s="1">
        <v>330</v>
      </c>
      <c r="Q21" s="1">
        <v>5054</v>
      </c>
      <c r="R21" s="1"/>
      <c r="S21" s="1"/>
      <c r="T21" s="1"/>
      <c r="U21" s="1"/>
      <c r="V21" s="1"/>
      <c r="W21" s="1"/>
      <c r="X21" s="1"/>
      <c r="Y21" s="1">
        <v>7769</v>
      </c>
      <c r="Z21" s="2">
        <f t="shared" si="1"/>
        <v>13153</v>
      </c>
      <c r="AA21" s="18">
        <v>6307</v>
      </c>
      <c r="AB21" s="1">
        <v>330</v>
      </c>
      <c r="AC21" s="1">
        <v>42771</v>
      </c>
      <c r="AD21" s="1"/>
      <c r="AE21" s="1">
        <v>1912</v>
      </c>
      <c r="AF21" s="1">
        <v>59392</v>
      </c>
      <c r="AG21" s="1"/>
      <c r="AH21" s="1"/>
      <c r="AI21" s="1">
        <v>528</v>
      </c>
      <c r="AJ21" s="1"/>
      <c r="AK21" s="1">
        <v>45919</v>
      </c>
      <c r="AL21" s="1">
        <f t="shared" si="2"/>
        <v>157159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2">
        <f t="shared" si="3"/>
        <v>0</v>
      </c>
    </row>
    <row r="22" spans="2:50" ht="24.75" customHeight="1">
      <c r="B22" s="17" t="s">
        <v>23</v>
      </c>
      <c r="C22" s="1"/>
      <c r="D22" s="1">
        <v>1975</v>
      </c>
      <c r="E22" s="1"/>
      <c r="F22" s="1"/>
      <c r="G22" s="1">
        <v>4594</v>
      </c>
      <c r="H22" s="1"/>
      <c r="I22" s="1"/>
      <c r="J22" s="1"/>
      <c r="K22" s="1"/>
      <c r="L22" s="1"/>
      <c r="M22" s="1"/>
      <c r="N22" s="9">
        <f t="shared" si="0"/>
        <v>6569</v>
      </c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2">
        <f t="shared" si="1"/>
        <v>0</v>
      </c>
      <c r="AA22" s="18">
        <v>2550</v>
      </c>
      <c r="AB22" s="1"/>
      <c r="AC22" s="1">
        <v>22120</v>
      </c>
      <c r="AD22" s="1">
        <v>372</v>
      </c>
      <c r="AE22" s="1">
        <v>14527</v>
      </c>
      <c r="AF22" s="1">
        <v>40036</v>
      </c>
      <c r="AG22" s="1"/>
      <c r="AH22" s="1"/>
      <c r="AI22" s="1"/>
      <c r="AJ22" s="1"/>
      <c r="AK22" s="1"/>
      <c r="AL22" s="1">
        <f t="shared" si="2"/>
        <v>79605</v>
      </c>
      <c r="AM22" s="1"/>
      <c r="AN22" s="1"/>
      <c r="AO22" s="1"/>
      <c r="AP22" s="1">
        <v>414</v>
      </c>
      <c r="AQ22" s="1"/>
      <c r="AR22" s="1">
        <v>81182</v>
      </c>
      <c r="AS22" s="1"/>
      <c r="AT22" s="1"/>
      <c r="AU22" s="1">
        <v>10991</v>
      </c>
      <c r="AV22" s="1"/>
      <c r="AW22" s="1"/>
      <c r="AX22" s="2">
        <f t="shared" si="3"/>
        <v>92587</v>
      </c>
    </row>
    <row r="23" spans="2:50" ht="24.75" customHeight="1">
      <c r="B23" s="17" t="s">
        <v>24</v>
      </c>
      <c r="C23" s="1"/>
      <c r="D23" s="1"/>
      <c r="E23" s="1">
        <v>12487</v>
      </c>
      <c r="F23" s="1"/>
      <c r="G23" s="1">
        <v>151</v>
      </c>
      <c r="H23" s="1">
        <v>1290</v>
      </c>
      <c r="I23" s="1"/>
      <c r="J23" s="1"/>
      <c r="K23" s="1"/>
      <c r="L23" s="1"/>
      <c r="M23" s="1"/>
      <c r="N23" s="9">
        <f t="shared" si="0"/>
        <v>13928</v>
      </c>
      <c r="O23" s="18"/>
      <c r="P23" s="1">
        <v>361</v>
      </c>
      <c r="Q23" s="1">
        <v>3426</v>
      </c>
      <c r="R23" s="1"/>
      <c r="S23" s="1"/>
      <c r="T23" s="1"/>
      <c r="U23" s="1"/>
      <c r="V23" s="1"/>
      <c r="W23" s="1"/>
      <c r="X23" s="1"/>
      <c r="Y23" s="1"/>
      <c r="Z23" s="2">
        <f t="shared" si="1"/>
        <v>3787</v>
      </c>
      <c r="AA23" s="18"/>
      <c r="AB23" s="1">
        <v>666</v>
      </c>
      <c r="AC23" s="1">
        <v>6807</v>
      </c>
      <c r="AD23" s="1"/>
      <c r="AE23" s="1"/>
      <c r="AF23" s="1"/>
      <c r="AG23" s="1"/>
      <c r="AH23" s="1"/>
      <c r="AI23" s="1"/>
      <c r="AJ23" s="1"/>
      <c r="AK23" s="1"/>
      <c r="AL23" s="1">
        <f t="shared" si="2"/>
        <v>7473</v>
      </c>
      <c r="AM23" s="1"/>
      <c r="AN23" s="1"/>
      <c r="AO23" s="1">
        <v>42679</v>
      </c>
      <c r="AP23" s="1">
        <v>2920</v>
      </c>
      <c r="AQ23" s="1"/>
      <c r="AR23" s="1">
        <v>26279</v>
      </c>
      <c r="AS23" s="1"/>
      <c r="AT23" s="1"/>
      <c r="AU23" s="1">
        <v>245</v>
      </c>
      <c r="AV23" s="1"/>
      <c r="AW23" s="1"/>
      <c r="AX23" s="2">
        <f t="shared" si="3"/>
        <v>72123</v>
      </c>
    </row>
    <row r="24" spans="2:50" ht="24.75" customHeight="1">
      <c r="B24" s="21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>
        <f t="shared" si="0"/>
        <v>0</v>
      </c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2">
        <f t="shared" si="1"/>
        <v>0</v>
      </c>
      <c r="AA24" s="1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2"/>
        <v>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>
        <f t="shared" si="3"/>
        <v>0</v>
      </c>
    </row>
    <row r="25" spans="2:50" ht="24.75" customHeight="1">
      <c r="B25" s="17" t="s">
        <v>26</v>
      </c>
      <c r="C25" s="1"/>
      <c r="D25" s="1"/>
      <c r="E25" s="1">
        <v>10886</v>
      </c>
      <c r="F25" s="1">
        <v>58</v>
      </c>
      <c r="G25" s="1"/>
      <c r="H25" s="1"/>
      <c r="I25" s="1"/>
      <c r="J25" s="1"/>
      <c r="K25" s="1"/>
      <c r="L25" s="1"/>
      <c r="M25" s="1"/>
      <c r="N25" s="9">
        <f t="shared" si="0"/>
        <v>10944</v>
      </c>
      <c r="O25" s="18"/>
      <c r="P25" s="1"/>
      <c r="Q25" s="1">
        <v>3087</v>
      </c>
      <c r="R25" s="1">
        <v>58</v>
      </c>
      <c r="S25" s="1"/>
      <c r="T25" s="1"/>
      <c r="U25" s="1"/>
      <c r="V25" s="1"/>
      <c r="W25" s="1"/>
      <c r="X25" s="1"/>
      <c r="Y25" s="1"/>
      <c r="Z25" s="2">
        <f t="shared" si="1"/>
        <v>3145</v>
      </c>
      <c r="AA25" s="18"/>
      <c r="AB25" s="1"/>
      <c r="AC25" s="1">
        <v>9922</v>
      </c>
      <c r="AD25" s="1"/>
      <c r="AE25" s="1"/>
      <c r="AF25" s="1"/>
      <c r="AG25" s="1"/>
      <c r="AH25" s="1"/>
      <c r="AI25" s="1"/>
      <c r="AJ25" s="1">
        <v>47</v>
      </c>
      <c r="AK25" s="1"/>
      <c r="AL25" s="1">
        <f t="shared" si="2"/>
        <v>9969</v>
      </c>
      <c r="AM25" s="1"/>
      <c r="AN25" s="1"/>
      <c r="AO25" s="1">
        <v>42216</v>
      </c>
      <c r="AP25" s="1">
        <v>195</v>
      </c>
      <c r="AQ25" s="1">
        <v>3334</v>
      </c>
      <c r="AR25" s="1">
        <v>78400</v>
      </c>
      <c r="AS25" s="1"/>
      <c r="AT25" s="1"/>
      <c r="AU25" s="1">
        <v>462</v>
      </c>
      <c r="AV25" s="1">
        <v>51</v>
      </c>
      <c r="AW25" s="1"/>
      <c r="AX25" s="2">
        <f t="shared" si="3"/>
        <v>124658</v>
      </c>
    </row>
    <row r="26" spans="2:50" ht="24.75" customHeight="1">
      <c r="B26" s="17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9">
        <f t="shared" si="0"/>
        <v>0</v>
      </c>
      <c r="O26" s="18"/>
      <c r="P26" s="1"/>
      <c r="Q26" s="1">
        <v>5</v>
      </c>
      <c r="R26" s="1"/>
      <c r="S26" s="1"/>
      <c r="T26" s="1"/>
      <c r="U26" s="1"/>
      <c r="V26" s="1"/>
      <c r="W26" s="1"/>
      <c r="X26" s="1"/>
      <c r="Y26" s="1">
        <v>18</v>
      </c>
      <c r="Z26" s="2">
        <f t="shared" si="1"/>
        <v>23</v>
      </c>
      <c r="AA26" s="18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2"/>
        <v>0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>
        <f t="shared" si="3"/>
        <v>0</v>
      </c>
    </row>
    <row r="27" spans="2:50" ht="24.75" customHeight="1">
      <c r="B27" s="17" t="s">
        <v>28</v>
      </c>
      <c r="C27" s="1"/>
      <c r="D27" s="1"/>
      <c r="E27" s="1">
        <v>121</v>
      </c>
      <c r="F27" s="1"/>
      <c r="G27" s="1"/>
      <c r="H27" s="1">
        <v>1905</v>
      </c>
      <c r="I27" s="1"/>
      <c r="J27" s="1"/>
      <c r="K27" s="1"/>
      <c r="L27" s="1"/>
      <c r="M27" s="1"/>
      <c r="N27" s="9">
        <f t="shared" si="0"/>
        <v>2026</v>
      </c>
      <c r="O27" s="18"/>
      <c r="P27" s="1"/>
      <c r="Q27" s="1"/>
      <c r="R27" s="1"/>
      <c r="S27" s="1"/>
      <c r="T27" s="1">
        <v>1858</v>
      </c>
      <c r="U27" s="1"/>
      <c r="V27" s="1"/>
      <c r="W27" s="1"/>
      <c r="X27" s="1"/>
      <c r="Y27" s="1"/>
      <c r="Z27" s="2">
        <f t="shared" si="1"/>
        <v>1858</v>
      </c>
      <c r="AA27" s="1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2"/>
        <v>0</v>
      </c>
      <c r="AM27" s="1"/>
      <c r="AN27" s="1"/>
      <c r="AO27" s="1">
        <v>20308</v>
      </c>
      <c r="AP27" s="1">
        <v>1540</v>
      </c>
      <c r="AQ27" s="1"/>
      <c r="AR27" s="1">
        <v>87829</v>
      </c>
      <c r="AS27" s="1"/>
      <c r="AT27" s="1"/>
      <c r="AU27" s="1">
        <v>741</v>
      </c>
      <c r="AV27" s="1"/>
      <c r="AW27" s="1"/>
      <c r="AX27" s="2">
        <f t="shared" si="3"/>
        <v>110418</v>
      </c>
    </row>
    <row r="28" spans="2:50" ht="24.75" customHeight="1"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18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</row>
    <row r="29" spans="2:52" ht="24.75" customHeight="1" thickBot="1">
      <c r="B29" s="22">
        <f>COUNTA(B8:B28)</f>
        <v>20</v>
      </c>
      <c r="C29" s="3">
        <f aca="true" t="shared" si="4" ref="C29:AX29">SUM(C8:C27)</f>
        <v>3728</v>
      </c>
      <c r="D29" s="3">
        <f t="shared" si="4"/>
        <v>6604</v>
      </c>
      <c r="E29" s="3">
        <f t="shared" si="4"/>
        <v>158440</v>
      </c>
      <c r="F29" s="3">
        <f t="shared" si="4"/>
        <v>36439</v>
      </c>
      <c r="G29" s="3">
        <f t="shared" si="4"/>
        <v>8721</v>
      </c>
      <c r="H29" s="3">
        <f t="shared" si="4"/>
        <v>13635</v>
      </c>
      <c r="I29" s="3">
        <f t="shared" si="4"/>
        <v>10407</v>
      </c>
      <c r="J29" s="3">
        <f t="shared" si="4"/>
        <v>0</v>
      </c>
      <c r="K29" s="3">
        <f t="shared" si="4"/>
        <v>1818</v>
      </c>
      <c r="L29" s="3">
        <f t="shared" si="4"/>
        <v>33</v>
      </c>
      <c r="M29" s="3">
        <f t="shared" si="4"/>
        <v>7772</v>
      </c>
      <c r="N29" s="11">
        <f t="shared" si="4"/>
        <v>247597</v>
      </c>
      <c r="O29" s="23">
        <f t="shared" si="4"/>
        <v>6715</v>
      </c>
      <c r="P29" s="3">
        <f t="shared" si="4"/>
        <v>7119</v>
      </c>
      <c r="Q29" s="3">
        <f t="shared" si="4"/>
        <v>89212</v>
      </c>
      <c r="R29" s="3">
        <f t="shared" si="4"/>
        <v>5304</v>
      </c>
      <c r="S29" s="3">
        <f t="shared" si="4"/>
        <v>387</v>
      </c>
      <c r="T29" s="3">
        <f t="shared" si="4"/>
        <v>2860</v>
      </c>
      <c r="U29" s="3">
        <f t="shared" si="4"/>
        <v>0</v>
      </c>
      <c r="V29" s="3">
        <f t="shared" si="4"/>
        <v>0</v>
      </c>
      <c r="W29" s="3">
        <f t="shared" si="4"/>
        <v>0</v>
      </c>
      <c r="X29" s="3">
        <f t="shared" si="4"/>
        <v>98</v>
      </c>
      <c r="Y29" s="3">
        <f t="shared" si="4"/>
        <v>7805</v>
      </c>
      <c r="Z29" s="4">
        <f t="shared" si="4"/>
        <v>119500</v>
      </c>
      <c r="AA29" s="23">
        <f t="shared" si="4"/>
        <v>18079</v>
      </c>
      <c r="AB29" s="3">
        <f t="shared" si="4"/>
        <v>14475</v>
      </c>
      <c r="AC29" s="3">
        <f t="shared" si="4"/>
        <v>789968</v>
      </c>
      <c r="AD29" s="3">
        <f t="shared" si="4"/>
        <v>20177</v>
      </c>
      <c r="AE29" s="3">
        <f t="shared" si="4"/>
        <v>23538</v>
      </c>
      <c r="AF29" s="3">
        <f t="shared" si="4"/>
        <v>291177</v>
      </c>
      <c r="AG29" s="3">
        <f t="shared" si="4"/>
        <v>0</v>
      </c>
      <c r="AH29" s="3">
        <f t="shared" si="4"/>
        <v>0</v>
      </c>
      <c r="AI29" s="3">
        <f t="shared" si="4"/>
        <v>10352</v>
      </c>
      <c r="AJ29" s="3">
        <f t="shared" si="4"/>
        <v>511</v>
      </c>
      <c r="AK29" s="3">
        <f t="shared" si="4"/>
        <v>46126</v>
      </c>
      <c r="AL29" s="3">
        <f t="shared" si="4"/>
        <v>1214403</v>
      </c>
      <c r="AM29" s="3">
        <f t="shared" si="4"/>
        <v>198319</v>
      </c>
      <c r="AN29" s="3">
        <f t="shared" si="4"/>
        <v>179204</v>
      </c>
      <c r="AO29" s="3">
        <f t="shared" si="4"/>
        <v>4278138</v>
      </c>
      <c r="AP29" s="3">
        <f t="shared" si="4"/>
        <v>65743</v>
      </c>
      <c r="AQ29" s="3">
        <f t="shared" si="4"/>
        <v>13450</v>
      </c>
      <c r="AR29" s="3">
        <f t="shared" si="4"/>
        <v>1282966</v>
      </c>
      <c r="AS29" s="3">
        <f t="shared" si="4"/>
        <v>198</v>
      </c>
      <c r="AT29" s="3">
        <f t="shared" si="4"/>
        <v>0</v>
      </c>
      <c r="AU29" s="3">
        <f t="shared" si="4"/>
        <v>27749</v>
      </c>
      <c r="AV29" s="3">
        <f t="shared" si="4"/>
        <v>1402</v>
      </c>
      <c r="AW29" s="3">
        <f t="shared" si="4"/>
        <v>3288</v>
      </c>
      <c r="AX29" s="4">
        <f t="shared" si="4"/>
        <v>6050457</v>
      </c>
      <c r="AZ29" s="47">
        <f>AL29+AX29</f>
        <v>7264860</v>
      </c>
    </row>
    <row r="30" spans="2:50" ht="24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ht="15.75" customHeight="1" thickBot="1">
      <c r="B31" s="5"/>
      <c r="C31" s="24" t="s">
        <v>29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15.75" customHeight="1">
      <c r="B32" s="56" t="s">
        <v>74</v>
      </c>
      <c r="C32" s="65" t="s">
        <v>98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6"/>
      <c r="O32" s="59" t="s">
        <v>99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 t="s">
        <v>100</v>
      </c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</row>
    <row r="33" spans="2:50" ht="15.75" customHeight="1">
      <c r="B33" s="57"/>
      <c r="C33" s="67" t="s">
        <v>78</v>
      </c>
      <c r="D33" s="50" t="s">
        <v>79</v>
      </c>
      <c r="E33" s="50"/>
      <c r="F33" s="50" t="s">
        <v>80</v>
      </c>
      <c r="G33" s="48" t="s">
        <v>81</v>
      </c>
      <c r="H33" s="48" t="s">
        <v>82</v>
      </c>
      <c r="I33" s="48" t="s">
        <v>83</v>
      </c>
      <c r="J33" s="50" t="s">
        <v>84</v>
      </c>
      <c r="K33" s="48" t="s">
        <v>85</v>
      </c>
      <c r="L33" s="48" t="s">
        <v>86</v>
      </c>
      <c r="M33" s="50" t="s">
        <v>87</v>
      </c>
      <c r="N33" s="69" t="s">
        <v>88</v>
      </c>
      <c r="O33" s="54" t="s">
        <v>89</v>
      </c>
      <c r="P33" s="50" t="s">
        <v>79</v>
      </c>
      <c r="Q33" s="50"/>
      <c r="R33" s="50" t="s">
        <v>90</v>
      </c>
      <c r="S33" s="48" t="s">
        <v>91</v>
      </c>
      <c r="T33" s="48" t="s">
        <v>92</v>
      </c>
      <c r="U33" s="48" t="s">
        <v>93</v>
      </c>
      <c r="V33" s="50" t="s">
        <v>84</v>
      </c>
      <c r="W33" s="48" t="s">
        <v>85</v>
      </c>
      <c r="X33" s="48" t="s">
        <v>86</v>
      </c>
      <c r="Y33" s="50" t="s">
        <v>87</v>
      </c>
      <c r="Z33" s="52" t="s">
        <v>88</v>
      </c>
      <c r="AA33" s="54" t="s">
        <v>101</v>
      </c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 t="s">
        <v>102</v>
      </c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2"/>
    </row>
    <row r="34" spans="2:50" ht="15.75" customHeight="1">
      <c r="B34" s="57"/>
      <c r="C34" s="67"/>
      <c r="D34" s="48" t="s">
        <v>96</v>
      </c>
      <c r="E34" s="48" t="s">
        <v>97</v>
      </c>
      <c r="F34" s="50"/>
      <c r="G34" s="48"/>
      <c r="H34" s="48"/>
      <c r="I34" s="48"/>
      <c r="J34" s="50"/>
      <c r="K34" s="48"/>
      <c r="L34" s="48"/>
      <c r="M34" s="50"/>
      <c r="N34" s="69"/>
      <c r="O34" s="54"/>
      <c r="P34" s="48" t="s">
        <v>103</v>
      </c>
      <c r="Q34" s="48" t="s">
        <v>97</v>
      </c>
      <c r="R34" s="50"/>
      <c r="S34" s="48"/>
      <c r="T34" s="48"/>
      <c r="U34" s="48"/>
      <c r="V34" s="50"/>
      <c r="W34" s="48"/>
      <c r="X34" s="48"/>
      <c r="Y34" s="50"/>
      <c r="Z34" s="52"/>
      <c r="AA34" s="54" t="s">
        <v>104</v>
      </c>
      <c r="AB34" s="50" t="s">
        <v>79</v>
      </c>
      <c r="AC34" s="50"/>
      <c r="AD34" s="50" t="s">
        <v>105</v>
      </c>
      <c r="AE34" s="48" t="s">
        <v>106</v>
      </c>
      <c r="AF34" s="48" t="s">
        <v>107</v>
      </c>
      <c r="AG34" s="48" t="s">
        <v>108</v>
      </c>
      <c r="AH34" s="50" t="s">
        <v>84</v>
      </c>
      <c r="AI34" s="48" t="s">
        <v>85</v>
      </c>
      <c r="AJ34" s="48" t="s">
        <v>86</v>
      </c>
      <c r="AK34" s="50" t="s">
        <v>0</v>
      </c>
      <c r="AL34" s="50" t="s">
        <v>88</v>
      </c>
      <c r="AM34" s="50" t="s">
        <v>89</v>
      </c>
      <c r="AN34" s="50" t="s">
        <v>79</v>
      </c>
      <c r="AO34" s="50"/>
      <c r="AP34" s="50" t="s">
        <v>90</v>
      </c>
      <c r="AQ34" s="48" t="s">
        <v>91</v>
      </c>
      <c r="AR34" s="48" t="s">
        <v>92</v>
      </c>
      <c r="AS34" s="48" t="s">
        <v>93</v>
      </c>
      <c r="AT34" s="50" t="s">
        <v>84</v>
      </c>
      <c r="AU34" s="48" t="s">
        <v>85</v>
      </c>
      <c r="AV34" s="48" t="s">
        <v>86</v>
      </c>
      <c r="AW34" s="50" t="s">
        <v>0</v>
      </c>
      <c r="AX34" s="52" t="s">
        <v>88</v>
      </c>
    </row>
    <row r="35" spans="2:50" ht="41.25" thickBot="1">
      <c r="B35" s="58"/>
      <c r="C35" s="68"/>
      <c r="D35" s="49"/>
      <c r="E35" s="51"/>
      <c r="F35" s="51"/>
      <c r="G35" s="49"/>
      <c r="H35" s="49"/>
      <c r="I35" s="49"/>
      <c r="J35" s="51"/>
      <c r="K35" s="49"/>
      <c r="L35" s="49"/>
      <c r="M35" s="51"/>
      <c r="N35" s="70"/>
      <c r="O35" s="55"/>
      <c r="P35" s="49"/>
      <c r="Q35" s="51"/>
      <c r="R35" s="51"/>
      <c r="S35" s="49"/>
      <c r="T35" s="49"/>
      <c r="U35" s="49"/>
      <c r="V35" s="51"/>
      <c r="W35" s="49"/>
      <c r="X35" s="49"/>
      <c r="Y35" s="51"/>
      <c r="Z35" s="53"/>
      <c r="AA35" s="55"/>
      <c r="AB35" s="13" t="s">
        <v>96</v>
      </c>
      <c r="AC35" s="13" t="s">
        <v>97</v>
      </c>
      <c r="AD35" s="51"/>
      <c r="AE35" s="49"/>
      <c r="AF35" s="49"/>
      <c r="AG35" s="49"/>
      <c r="AH35" s="51"/>
      <c r="AI35" s="49"/>
      <c r="AJ35" s="49"/>
      <c r="AK35" s="51"/>
      <c r="AL35" s="51"/>
      <c r="AM35" s="51"/>
      <c r="AN35" s="13" t="s">
        <v>103</v>
      </c>
      <c r="AO35" s="13" t="s">
        <v>97</v>
      </c>
      <c r="AP35" s="51"/>
      <c r="AQ35" s="49"/>
      <c r="AR35" s="49"/>
      <c r="AS35" s="49"/>
      <c r="AT35" s="51"/>
      <c r="AU35" s="49"/>
      <c r="AV35" s="49"/>
      <c r="AW35" s="51"/>
      <c r="AX35" s="53"/>
    </row>
    <row r="36" spans="2:50" ht="15.75" customHeight="1">
      <c r="B36" s="25" t="s">
        <v>2</v>
      </c>
      <c r="C36" s="26">
        <v>11359</v>
      </c>
      <c r="D36" s="6"/>
      <c r="E36" s="6">
        <v>83975</v>
      </c>
      <c r="F36" s="6">
        <v>31616</v>
      </c>
      <c r="G36" s="6"/>
      <c r="H36" s="6"/>
      <c r="I36" s="6">
        <v>12089</v>
      </c>
      <c r="J36" s="6"/>
      <c r="K36" s="6"/>
      <c r="L36" s="6"/>
      <c r="M36" s="6">
        <v>2</v>
      </c>
      <c r="N36" s="12">
        <f aca="true" t="shared" si="5" ref="N36:N46">SUM(C36:M36)</f>
        <v>139041</v>
      </c>
      <c r="O36" s="15">
        <v>43320</v>
      </c>
      <c r="P36" s="6"/>
      <c r="Q36" s="6">
        <v>91996</v>
      </c>
      <c r="R36" s="6">
        <v>7088</v>
      </c>
      <c r="S36" s="6"/>
      <c r="T36" s="6"/>
      <c r="U36" s="6">
        <v>800</v>
      </c>
      <c r="V36" s="6"/>
      <c r="W36" s="6"/>
      <c r="X36" s="6"/>
      <c r="Y36" s="6"/>
      <c r="Z36" s="16">
        <f aca="true" t="shared" si="6" ref="Z36:Z46">SUM(O36:Y36)</f>
        <v>143204</v>
      </c>
      <c r="AA36" s="15"/>
      <c r="AB36" s="6"/>
      <c r="AC36" s="6">
        <v>283802</v>
      </c>
      <c r="AD36" s="6"/>
      <c r="AE36" s="6"/>
      <c r="AF36" s="6"/>
      <c r="AG36" s="6"/>
      <c r="AH36" s="6"/>
      <c r="AI36" s="6"/>
      <c r="AJ36" s="6"/>
      <c r="AK36" s="6"/>
      <c r="AL36" s="6">
        <f aca="true" t="shared" si="7" ref="AL36:AL46">SUM(AA36:AK36)</f>
        <v>283802</v>
      </c>
      <c r="AM36" s="6"/>
      <c r="AN36" s="6"/>
      <c r="AO36" s="6">
        <v>3338269</v>
      </c>
      <c r="AP36" s="6">
        <v>82933</v>
      </c>
      <c r="AQ36" s="6"/>
      <c r="AR36" s="6"/>
      <c r="AS36" s="6"/>
      <c r="AT36" s="6"/>
      <c r="AU36" s="6"/>
      <c r="AV36" s="6"/>
      <c r="AW36" s="6">
        <v>142</v>
      </c>
      <c r="AX36" s="16">
        <f aca="true" t="shared" si="8" ref="AX36:AX46">SUM(AL36:AW36)</f>
        <v>3705146</v>
      </c>
    </row>
    <row r="37" spans="2:50" ht="15.75" customHeight="1">
      <c r="B37" s="27" t="s">
        <v>30</v>
      </c>
      <c r="C37" s="8">
        <v>2639</v>
      </c>
      <c r="D37" s="1"/>
      <c r="E37" s="1">
        <v>646</v>
      </c>
      <c r="F37" s="1"/>
      <c r="G37" s="1">
        <v>542</v>
      </c>
      <c r="H37" s="1"/>
      <c r="I37" s="1">
        <v>235</v>
      </c>
      <c r="J37" s="1"/>
      <c r="K37" s="1"/>
      <c r="L37" s="1"/>
      <c r="M37" s="1"/>
      <c r="N37" s="9">
        <f t="shared" si="5"/>
        <v>4062</v>
      </c>
      <c r="O37" s="18">
        <v>369</v>
      </c>
      <c r="P37" s="1"/>
      <c r="Q37" s="1"/>
      <c r="R37" s="1"/>
      <c r="S37" s="1">
        <v>490</v>
      </c>
      <c r="T37" s="1"/>
      <c r="U37" s="1"/>
      <c r="V37" s="1"/>
      <c r="W37" s="1"/>
      <c r="X37" s="1"/>
      <c r="Y37" s="1"/>
      <c r="Z37" s="2">
        <f t="shared" si="6"/>
        <v>859</v>
      </c>
      <c r="AA37" s="18">
        <v>5946</v>
      </c>
      <c r="AB37" s="1"/>
      <c r="AC37" s="1">
        <v>65355</v>
      </c>
      <c r="AD37" s="1"/>
      <c r="AE37" s="1">
        <v>7025</v>
      </c>
      <c r="AF37" s="1"/>
      <c r="AG37" s="1"/>
      <c r="AH37" s="1"/>
      <c r="AI37" s="1"/>
      <c r="AJ37" s="1">
        <v>108</v>
      </c>
      <c r="AK37" s="1"/>
      <c r="AL37" s="1">
        <f t="shared" si="7"/>
        <v>78434</v>
      </c>
      <c r="AM37" s="1">
        <v>13502</v>
      </c>
      <c r="AN37" s="1"/>
      <c r="AO37" s="1">
        <v>100609</v>
      </c>
      <c r="AP37" s="1">
        <v>1431</v>
      </c>
      <c r="AQ37" s="1">
        <v>16000</v>
      </c>
      <c r="AR37" s="1">
        <v>49802</v>
      </c>
      <c r="AS37" s="1"/>
      <c r="AT37" s="1"/>
      <c r="AU37" s="1">
        <v>773</v>
      </c>
      <c r="AV37" s="1"/>
      <c r="AW37" s="1"/>
      <c r="AX37" s="2">
        <f t="shared" si="8"/>
        <v>260551</v>
      </c>
    </row>
    <row r="38" spans="2:50" ht="15.75" customHeight="1">
      <c r="B38" s="27" t="s">
        <v>31</v>
      </c>
      <c r="C38" s="8">
        <v>290</v>
      </c>
      <c r="D38" s="1"/>
      <c r="E38" s="1">
        <v>1499</v>
      </c>
      <c r="F38" s="1">
        <v>225</v>
      </c>
      <c r="G38" s="1">
        <v>157</v>
      </c>
      <c r="H38" s="1">
        <v>6073</v>
      </c>
      <c r="I38" s="1"/>
      <c r="J38" s="1"/>
      <c r="K38" s="1"/>
      <c r="L38" s="1"/>
      <c r="M38" s="1">
        <v>348</v>
      </c>
      <c r="N38" s="9">
        <f t="shared" si="5"/>
        <v>8592</v>
      </c>
      <c r="O38" s="18"/>
      <c r="P38" s="1"/>
      <c r="Q38" s="1"/>
      <c r="R38" s="1"/>
      <c r="S38" s="1"/>
      <c r="T38" s="1"/>
      <c r="U38" s="1"/>
      <c r="V38" s="1"/>
      <c r="W38" s="1"/>
      <c r="X38" s="1"/>
      <c r="Y38" s="1"/>
      <c r="Z38" s="2">
        <f t="shared" si="6"/>
        <v>0</v>
      </c>
      <c r="AA38" s="18"/>
      <c r="AB38" s="1"/>
      <c r="AC38" s="1">
        <v>2466</v>
      </c>
      <c r="AD38" s="1"/>
      <c r="AE38" s="1"/>
      <c r="AF38" s="1"/>
      <c r="AG38" s="1"/>
      <c r="AH38" s="1"/>
      <c r="AI38" s="1"/>
      <c r="AJ38" s="1"/>
      <c r="AK38" s="1"/>
      <c r="AL38" s="1">
        <f t="shared" si="7"/>
        <v>2466</v>
      </c>
      <c r="AM38" s="1">
        <v>21391</v>
      </c>
      <c r="AN38" s="1"/>
      <c r="AO38" s="1">
        <v>86450</v>
      </c>
      <c r="AP38" s="1">
        <v>2285</v>
      </c>
      <c r="AQ38" s="1"/>
      <c r="AR38" s="1">
        <v>28375</v>
      </c>
      <c r="AS38" s="1"/>
      <c r="AT38" s="1"/>
      <c r="AU38" s="1">
        <v>5380</v>
      </c>
      <c r="AV38" s="1"/>
      <c r="AW38" s="1">
        <v>512</v>
      </c>
      <c r="AX38" s="2">
        <f t="shared" si="8"/>
        <v>146859</v>
      </c>
    </row>
    <row r="39" spans="2:50" ht="15.75" customHeight="1">
      <c r="B39" s="27" t="s">
        <v>32</v>
      </c>
      <c r="C39" s="8"/>
      <c r="D39" s="1"/>
      <c r="E39" s="1">
        <v>4966</v>
      </c>
      <c r="F39" s="1">
        <v>368</v>
      </c>
      <c r="G39" s="1"/>
      <c r="H39" s="1"/>
      <c r="I39" s="1"/>
      <c r="J39" s="1"/>
      <c r="K39" s="1"/>
      <c r="L39" s="1"/>
      <c r="M39" s="1"/>
      <c r="N39" s="9">
        <f t="shared" si="5"/>
        <v>5334</v>
      </c>
      <c r="O39" s="18">
        <v>1037</v>
      </c>
      <c r="P39" s="1"/>
      <c r="Q39" s="1">
        <v>12761</v>
      </c>
      <c r="R39" s="1">
        <v>1053</v>
      </c>
      <c r="S39" s="1">
        <v>70</v>
      </c>
      <c r="T39" s="1"/>
      <c r="U39" s="1"/>
      <c r="V39" s="1"/>
      <c r="W39" s="1"/>
      <c r="X39" s="1"/>
      <c r="Y39" s="1"/>
      <c r="Z39" s="2">
        <f t="shared" si="6"/>
        <v>14921</v>
      </c>
      <c r="AA39" s="18">
        <v>38086</v>
      </c>
      <c r="AB39" s="1">
        <v>7350</v>
      </c>
      <c r="AC39" s="1">
        <v>106779</v>
      </c>
      <c r="AD39" s="1">
        <v>8771</v>
      </c>
      <c r="AE39" s="1">
        <v>2805</v>
      </c>
      <c r="AF39" s="1">
        <v>20843</v>
      </c>
      <c r="AG39" s="1"/>
      <c r="AH39" s="1"/>
      <c r="AI39" s="1"/>
      <c r="AJ39" s="1"/>
      <c r="AK39" s="1"/>
      <c r="AL39" s="1">
        <f t="shared" si="7"/>
        <v>184634</v>
      </c>
      <c r="AM39" s="1"/>
      <c r="AN39" s="1"/>
      <c r="AO39" s="1"/>
      <c r="AP39" s="1">
        <v>6612</v>
      </c>
      <c r="AQ39" s="1">
        <v>460</v>
      </c>
      <c r="AR39" s="1">
        <v>83688</v>
      </c>
      <c r="AS39" s="1"/>
      <c r="AT39" s="1"/>
      <c r="AU39" s="1"/>
      <c r="AV39" s="1"/>
      <c r="AW39" s="1"/>
      <c r="AX39" s="2">
        <f t="shared" si="8"/>
        <v>275394</v>
      </c>
    </row>
    <row r="40" spans="2:50" ht="15.75" customHeight="1">
      <c r="B40" s="27" t="s">
        <v>33</v>
      </c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9">
        <f t="shared" si="5"/>
        <v>0</v>
      </c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  <c r="Z40" s="2">
        <f t="shared" si="6"/>
        <v>0</v>
      </c>
      <c r="AA40" s="18"/>
      <c r="AB40" s="1"/>
      <c r="AC40" s="1">
        <v>13746</v>
      </c>
      <c r="AD40" s="1">
        <v>245</v>
      </c>
      <c r="AE40" s="1"/>
      <c r="AF40" s="1"/>
      <c r="AG40" s="1"/>
      <c r="AH40" s="1"/>
      <c r="AI40" s="1"/>
      <c r="AJ40" s="1">
        <v>398</v>
      </c>
      <c r="AK40" s="1"/>
      <c r="AL40" s="1">
        <f t="shared" si="7"/>
        <v>14389</v>
      </c>
      <c r="AM40" s="1"/>
      <c r="AN40" s="1"/>
      <c r="AO40" s="1">
        <v>44909</v>
      </c>
      <c r="AP40" s="1">
        <v>3063</v>
      </c>
      <c r="AQ40" s="1"/>
      <c r="AR40" s="1">
        <v>18008</v>
      </c>
      <c r="AS40" s="1"/>
      <c r="AT40" s="1"/>
      <c r="AU40" s="1">
        <v>15836</v>
      </c>
      <c r="AV40" s="1">
        <v>231</v>
      </c>
      <c r="AW40" s="1"/>
      <c r="AX40" s="2">
        <f t="shared" si="8"/>
        <v>96436</v>
      </c>
    </row>
    <row r="41" spans="2:50" ht="15.75" customHeight="1">
      <c r="B41" s="27" t="s">
        <v>3</v>
      </c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9">
        <f t="shared" si="5"/>
        <v>0</v>
      </c>
      <c r="O41" s="18"/>
      <c r="P41" s="1"/>
      <c r="Q41" s="1">
        <v>1011</v>
      </c>
      <c r="R41" s="1"/>
      <c r="S41" s="1"/>
      <c r="T41" s="1"/>
      <c r="U41" s="1"/>
      <c r="V41" s="1"/>
      <c r="W41" s="1"/>
      <c r="X41" s="1"/>
      <c r="Y41" s="1"/>
      <c r="Z41" s="2">
        <f t="shared" si="6"/>
        <v>1011</v>
      </c>
      <c r="AA41" s="18">
        <v>6778</v>
      </c>
      <c r="AB41" s="1"/>
      <c r="AC41" s="1">
        <v>8706</v>
      </c>
      <c r="AD41" s="1">
        <v>87</v>
      </c>
      <c r="AE41" s="1"/>
      <c r="AF41" s="1"/>
      <c r="AG41" s="1"/>
      <c r="AH41" s="1"/>
      <c r="AI41" s="1">
        <v>59</v>
      </c>
      <c r="AJ41" s="1"/>
      <c r="AK41" s="1"/>
      <c r="AL41" s="1">
        <f t="shared" si="7"/>
        <v>15630</v>
      </c>
      <c r="AM41" s="1">
        <v>10402</v>
      </c>
      <c r="AN41" s="1"/>
      <c r="AO41" s="1">
        <v>38195</v>
      </c>
      <c r="AP41" s="1">
        <v>13406</v>
      </c>
      <c r="AQ41" s="1"/>
      <c r="AR41" s="1"/>
      <c r="AS41" s="1"/>
      <c r="AT41" s="1"/>
      <c r="AU41" s="1">
        <v>2539</v>
      </c>
      <c r="AV41" s="1"/>
      <c r="AW41" s="1"/>
      <c r="AX41" s="2">
        <f t="shared" si="8"/>
        <v>80172</v>
      </c>
    </row>
    <row r="42" spans="2:50" ht="15.75" customHeight="1">
      <c r="B42" s="27" t="s">
        <v>34</v>
      </c>
      <c r="C42" s="8"/>
      <c r="D42" s="1"/>
      <c r="E42" s="1">
        <v>12795</v>
      </c>
      <c r="F42" s="1"/>
      <c r="G42" s="1"/>
      <c r="H42" s="1"/>
      <c r="I42" s="1"/>
      <c r="J42" s="1"/>
      <c r="K42" s="1"/>
      <c r="L42" s="1"/>
      <c r="M42" s="1"/>
      <c r="N42" s="9">
        <f t="shared" si="5"/>
        <v>12795</v>
      </c>
      <c r="O42" s="18"/>
      <c r="P42" s="1"/>
      <c r="Q42" s="1">
        <v>11443</v>
      </c>
      <c r="R42" s="1"/>
      <c r="S42" s="1"/>
      <c r="T42" s="1"/>
      <c r="U42" s="1"/>
      <c r="V42" s="1"/>
      <c r="W42" s="1"/>
      <c r="X42" s="1"/>
      <c r="Y42" s="1"/>
      <c r="Z42" s="2">
        <f t="shared" si="6"/>
        <v>11443</v>
      </c>
      <c r="AA42" s="18"/>
      <c r="AB42" s="1"/>
      <c r="AC42" s="1">
        <v>20873</v>
      </c>
      <c r="AD42" s="1"/>
      <c r="AE42" s="1"/>
      <c r="AF42" s="1"/>
      <c r="AG42" s="1"/>
      <c r="AH42" s="1"/>
      <c r="AI42" s="1"/>
      <c r="AJ42" s="1">
        <v>21</v>
      </c>
      <c r="AK42" s="1"/>
      <c r="AL42" s="1">
        <f t="shared" si="7"/>
        <v>20894</v>
      </c>
      <c r="AM42" s="1"/>
      <c r="AN42" s="1"/>
      <c r="AO42" s="1">
        <v>39465</v>
      </c>
      <c r="AP42" s="1">
        <v>98</v>
      </c>
      <c r="AQ42" s="1">
        <v>1128</v>
      </c>
      <c r="AR42" s="1">
        <v>136585</v>
      </c>
      <c r="AS42" s="1"/>
      <c r="AT42" s="1"/>
      <c r="AU42" s="1">
        <v>3347</v>
      </c>
      <c r="AV42" s="1"/>
      <c r="AW42" s="1"/>
      <c r="AX42" s="2">
        <f t="shared" si="8"/>
        <v>201517</v>
      </c>
    </row>
    <row r="43" spans="2:50" ht="15.75" customHeight="1">
      <c r="B43" s="27" t="s">
        <v>4</v>
      </c>
      <c r="C43" s="8"/>
      <c r="D43" s="1"/>
      <c r="E43" s="1">
        <v>890</v>
      </c>
      <c r="F43" s="1">
        <v>1137</v>
      </c>
      <c r="G43" s="1"/>
      <c r="H43" s="1"/>
      <c r="I43" s="1"/>
      <c r="J43" s="1"/>
      <c r="K43" s="1"/>
      <c r="L43" s="1"/>
      <c r="M43" s="1"/>
      <c r="N43" s="9">
        <f t="shared" si="5"/>
        <v>2027</v>
      </c>
      <c r="O43" s="18">
        <v>2325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2">
        <f t="shared" si="6"/>
        <v>2325</v>
      </c>
      <c r="AA43" s="18">
        <v>1190</v>
      </c>
      <c r="AB43" s="1"/>
      <c r="AC43" s="1">
        <v>72270</v>
      </c>
      <c r="AD43" s="1">
        <v>1890</v>
      </c>
      <c r="AE43" s="1">
        <v>1511</v>
      </c>
      <c r="AF43" s="1"/>
      <c r="AG43" s="1"/>
      <c r="AH43" s="1"/>
      <c r="AI43" s="1"/>
      <c r="AJ43" s="1"/>
      <c r="AK43" s="1">
        <v>21</v>
      </c>
      <c r="AL43" s="1">
        <f t="shared" si="7"/>
        <v>76882</v>
      </c>
      <c r="AM43" s="1">
        <v>3112</v>
      </c>
      <c r="AN43" s="1"/>
      <c r="AO43" s="1">
        <v>83518</v>
      </c>
      <c r="AP43" s="1">
        <v>3409</v>
      </c>
      <c r="AQ43" s="1">
        <v>2248</v>
      </c>
      <c r="AR43" s="1">
        <v>1374</v>
      </c>
      <c r="AS43" s="1">
        <v>2396</v>
      </c>
      <c r="AT43" s="1"/>
      <c r="AU43" s="1">
        <v>662</v>
      </c>
      <c r="AV43" s="1"/>
      <c r="AW43" s="1"/>
      <c r="AX43" s="2">
        <f t="shared" si="8"/>
        <v>173601</v>
      </c>
    </row>
    <row r="44" spans="2:50" ht="15.75" customHeight="1">
      <c r="B44" s="28" t="s">
        <v>35</v>
      </c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9">
        <f t="shared" si="5"/>
        <v>0</v>
      </c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  <c r="Z44" s="2">
        <f t="shared" si="6"/>
        <v>0</v>
      </c>
      <c r="AA44" s="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7"/>
        <v>0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">
        <f t="shared" si="8"/>
        <v>0</v>
      </c>
    </row>
    <row r="45" spans="2:50" ht="15.75" customHeight="1">
      <c r="B45" s="27" t="s">
        <v>36</v>
      </c>
      <c r="C45" s="8"/>
      <c r="D45" s="1"/>
      <c r="E45" s="1"/>
      <c r="F45" s="1"/>
      <c r="G45" s="1"/>
      <c r="H45" s="1">
        <v>4118</v>
      </c>
      <c r="I45" s="1"/>
      <c r="J45" s="1"/>
      <c r="K45" s="1"/>
      <c r="L45" s="1"/>
      <c r="M45" s="1"/>
      <c r="N45" s="9">
        <f t="shared" si="5"/>
        <v>4118</v>
      </c>
      <c r="O45" s="18"/>
      <c r="P45" s="1"/>
      <c r="Q45" s="1">
        <v>2125</v>
      </c>
      <c r="R45" s="1"/>
      <c r="S45" s="1"/>
      <c r="T45" s="1">
        <v>2577</v>
      </c>
      <c r="U45" s="1"/>
      <c r="V45" s="1"/>
      <c r="W45" s="1"/>
      <c r="X45" s="1"/>
      <c r="Y45" s="1"/>
      <c r="Z45" s="2">
        <f t="shared" si="6"/>
        <v>4702</v>
      </c>
      <c r="AA45" s="18"/>
      <c r="AB45" s="1"/>
      <c r="AC45" s="1">
        <v>15736</v>
      </c>
      <c r="AD45" s="1">
        <v>133</v>
      </c>
      <c r="AE45" s="1"/>
      <c r="AF45" s="1">
        <v>48111</v>
      </c>
      <c r="AG45" s="1"/>
      <c r="AH45" s="1"/>
      <c r="AI45" s="1"/>
      <c r="AJ45" s="1"/>
      <c r="AK45" s="1"/>
      <c r="AL45" s="1">
        <f t="shared" si="7"/>
        <v>63980</v>
      </c>
      <c r="AM45" s="1"/>
      <c r="AN45" s="1"/>
      <c r="AO45" s="1"/>
      <c r="AP45" s="1">
        <v>172</v>
      </c>
      <c r="AQ45" s="1"/>
      <c r="AR45" s="1">
        <v>20733</v>
      </c>
      <c r="AS45" s="1"/>
      <c r="AT45" s="1"/>
      <c r="AU45" s="1"/>
      <c r="AV45" s="1"/>
      <c r="AW45" s="1"/>
      <c r="AX45" s="2">
        <f t="shared" si="8"/>
        <v>84885</v>
      </c>
    </row>
    <row r="46" spans="2:50" ht="15.75" customHeight="1">
      <c r="B46" s="27" t="s">
        <v>37</v>
      </c>
      <c r="C46" s="8"/>
      <c r="D46" s="1">
        <v>34</v>
      </c>
      <c r="E46" s="1"/>
      <c r="F46" s="1"/>
      <c r="G46" s="1"/>
      <c r="H46" s="1"/>
      <c r="I46" s="1"/>
      <c r="J46" s="1"/>
      <c r="K46" s="1"/>
      <c r="L46" s="1"/>
      <c r="M46" s="1">
        <v>34</v>
      </c>
      <c r="N46" s="9">
        <f t="shared" si="5"/>
        <v>68</v>
      </c>
      <c r="O46" s="18"/>
      <c r="P46" s="1"/>
      <c r="Q46" s="1">
        <v>573</v>
      </c>
      <c r="R46" s="1">
        <v>553</v>
      </c>
      <c r="S46" s="1"/>
      <c r="T46" s="1">
        <v>2126</v>
      </c>
      <c r="U46" s="1"/>
      <c r="V46" s="1"/>
      <c r="W46" s="1"/>
      <c r="X46" s="1"/>
      <c r="Y46" s="1"/>
      <c r="Z46" s="2">
        <f t="shared" si="6"/>
        <v>3252</v>
      </c>
      <c r="AA46" s="18">
        <v>999</v>
      </c>
      <c r="AB46" s="1"/>
      <c r="AC46" s="1"/>
      <c r="AD46" s="1">
        <v>1044</v>
      </c>
      <c r="AE46" s="1">
        <v>931</v>
      </c>
      <c r="AF46" s="1">
        <v>9450</v>
      </c>
      <c r="AG46" s="1"/>
      <c r="AH46" s="1"/>
      <c r="AI46" s="1">
        <v>113</v>
      </c>
      <c r="AJ46" s="1"/>
      <c r="AK46" s="1"/>
      <c r="AL46" s="1">
        <f t="shared" si="7"/>
        <v>12537</v>
      </c>
      <c r="AM46" s="1"/>
      <c r="AN46" s="1"/>
      <c r="AO46" s="1"/>
      <c r="AP46" s="1">
        <v>1667</v>
      </c>
      <c r="AQ46" s="1"/>
      <c r="AR46" s="1">
        <v>32785</v>
      </c>
      <c r="AS46" s="1"/>
      <c r="AT46" s="1"/>
      <c r="AU46" s="1">
        <v>488</v>
      </c>
      <c r="AV46" s="1"/>
      <c r="AW46" s="1"/>
      <c r="AX46" s="2">
        <f t="shared" si="8"/>
        <v>47477</v>
      </c>
    </row>
    <row r="47" spans="2:50" ht="15.75" customHeight="1">
      <c r="B47" s="29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9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1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/>
    </row>
    <row r="48" spans="2:52" ht="15.75" customHeight="1" thickBot="1">
      <c r="B48" s="30">
        <f>COUNTA(B36:B47)</f>
        <v>11</v>
      </c>
      <c r="C48" s="10">
        <f aca="true" t="shared" si="9" ref="C48:AX48">SUM(C36:C47)</f>
        <v>14288</v>
      </c>
      <c r="D48" s="3">
        <f t="shared" si="9"/>
        <v>34</v>
      </c>
      <c r="E48" s="3">
        <f t="shared" si="9"/>
        <v>104771</v>
      </c>
      <c r="F48" s="3">
        <f t="shared" si="9"/>
        <v>33346</v>
      </c>
      <c r="G48" s="3">
        <f t="shared" si="9"/>
        <v>699</v>
      </c>
      <c r="H48" s="3">
        <f t="shared" si="9"/>
        <v>10191</v>
      </c>
      <c r="I48" s="3">
        <f t="shared" si="9"/>
        <v>12324</v>
      </c>
      <c r="J48" s="3">
        <f t="shared" si="9"/>
        <v>0</v>
      </c>
      <c r="K48" s="3">
        <f t="shared" si="9"/>
        <v>0</v>
      </c>
      <c r="L48" s="3">
        <f t="shared" si="9"/>
        <v>0</v>
      </c>
      <c r="M48" s="3">
        <f t="shared" si="9"/>
        <v>384</v>
      </c>
      <c r="N48" s="11">
        <f t="shared" si="9"/>
        <v>176037</v>
      </c>
      <c r="O48" s="23">
        <f t="shared" si="9"/>
        <v>47051</v>
      </c>
      <c r="P48" s="3">
        <f t="shared" si="9"/>
        <v>0</v>
      </c>
      <c r="Q48" s="3">
        <f t="shared" si="9"/>
        <v>119909</v>
      </c>
      <c r="R48" s="3">
        <f t="shared" si="9"/>
        <v>8694</v>
      </c>
      <c r="S48" s="3">
        <f t="shared" si="9"/>
        <v>560</v>
      </c>
      <c r="T48" s="3">
        <f t="shared" si="9"/>
        <v>4703</v>
      </c>
      <c r="U48" s="3">
        <f t="shared" si="9"/>
        <v>800</v>
      </c>
      <c r="V48" s="3">
        <f t="shared" si="9"/>
        <v>0</v>
      </c>
      <c r="W48" s="3">
        <f t="shared" si="9"/>
        <v>0</v>
      </c>
      <c r="X48" s="3">
        <f t="shared" si="9"/>
        <v>0</v>
      </c>
      <c r="Y48" s="3">
        <f t="shared" si="9"/>
        <v>0</v>
      </c>
      <c r="Z48" s="4">
        <f t="shared" si="9"/>
        <v>181717</v>
      </c>
      <c r="AA48" s="23">
        <f t="shared" si="9"/>
        <v>52999</v>
      </c>
      <c r="AB48" s="3">
        <f t="shared" si="9"/>
        <v>7350</v>
      </c>
      <c r="AC48" s="3">
        <f t="shared" si="9"/>
        <v>589733</v>
      </c>
      <c r="AD48" s="3">
        <f t="shared" si="9"/>
        <v>12170</v>
      </c>
      <c r="AE48" s="3">
        <f t="shared" si="9"/>
        <v>12272</v>
      </c>
      <c r="AF48" s="3">
        <f t="shared" si="9"/>
        <v>78404</v>
      </c>
      <c r="AG48" s="3">
        <f t="shared" si="9"/>
        <v>0</v>
      </c>
      <c r="AH48" s="3">
        <f t="shared" si="9"/>
        <v>0</v>
      </c>
      <c r="AI48" s="3">
        <f t="shared" si="9"/>
        <v>172</v>
      </c>
      <c r="AJ48" s="3">
        <f t="shared" si="9"/>
        <v>527</v>
      </c>
      <c r="AK48" s="3">
        <f t="shared" si="9"/>
        <v>21</v>
      </c>
      <c r="AL48" s="3">
        <f t="shared" si="9"/>
        <v>753648</v>
      </c>
      <c r="AM48" s="3">
        <f t="shared" si="9"/>
        <v>48407</v>
      </c>
      <c r="AN48" s="3">
        <f t="shared" si="9"/>
        <v>0</v>
      </c>
      <c r="AO48" s="3">
        <f t="shared" si="9"/>
        <v>3731415</v>
      </c>
      <c r="AP48" s="3">
        <f t="shared" si="9"/>
        <v>115076</v>
      </c>
      <c r="AQ48" s="3">
        <f t="shared" si="9"/>
        <v>19836</v>
      </c>
      <c r="AR48" s="3">
        <f t="shared" si="9"/>
        <v>371350</v>
      </c>
      <c r="AS48" s="3">
        <f t="shared" si="9"/>
        <v>2396</v>
      </c>
      <c r="AT48" s="3">
        <f t="shared" si="9"/>
        <v>0</v>
      </c>
      <c r="AU48" s="3">
        <f t="shared" si="9"/>
        <v>29025</v>
      </c>
      <c r="AV48" s="3">
        <f t="shared" si="9"/>
        <v>231</v>
      </c>
      <c r="AW48" s="3">
        <f t="shared" si="9"/>
        <v>654</v>
      </c>
      <c r="AX48" s="4">
        <f t="shared" si="9"/>
        <v>5072038</v>
      </c>
      <c r="AZ48" s="47">
        <f>AL48+AX48</f>
        <v>5825686</v>
      </c>
    </row>
    <row r="49" spans="2:50" ht="15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15.75" customHeight="1" thickBot="1">
      <c r="B50" s="5"/>
      <c r="C50" s="24" t="s">
        <v>38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2:50" ht="15.75" customHeight="1">
      <c r="B51" s="62" t="s">
        <v>74</v>
      </c>
      <c r="C51" s="59" t="s">
        <v>98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59" t="s">
        <v>99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59" t="s">
        <v>100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1"/>
    </row>
    <row r="52" spans="2:50" ht="15.75" customHeight="1">
      <c r="B52" s="63"/>
      <c r="C52" s="54" t="s">
        <v>78</v>
      </c>
      <c r="D52" s="50" t="s">
        <v>79</v>
      </c>
      <c r="E52" s="50"/>
      <c r="F52" s="50" t="s">
        <v>80</v>
      </c>
      <c r="G52" s="48" t="s">
        <v>81</v>
      </c>
      <c r="H52" s="48" t="s">
        <v>82</v>
      </c>
      <c r="I52" s="48" t="s">
        <v>83</v>
      </c>
      <c r="J52" s="50" t="s">
        <v>84</v>
      </c>
      <c r="K52" s="48" t="s">
        <v>85</v>
      </c>
      <c r="L52" s="48" t="s">
        <v>86</v>
      </c>
      <c r="M52" s="50" t="s">
        <v>87</v>
      </c>
      <c r="N52" s="52" t="s">
        <v>88</v>
      </c>
      <c r="O52" s="54" t="s">
        <v>89</v>
      </c>
      <c r="P52" s="50" t="s">
        <v>79</v>
      </c>
      <c r="Q52" s="50"/>
      <c r="R52" s="50" t="s">
        <v>90</v>
      </c>
      <c r="S52" s="48" t="s">
        <v>91</v>
      </c>
      <c r="T52" s="48" t="s">
        <v>92</v>
      </c>
      <c r="U52" s="48" t="s">
        <v>93</v>
      </c>
      <c r="V52" s="50" t="s">
        <v>84</v>
      </c>
      <c r="W52" s="48" t="s">
        <v>85</v>
      </c>
      <c r="X52" s="48" t="s">
        <v>86</v>
      </c>
      <c r="Y52" s="50" t="s">
        <v>87</v>
      </c>
      <c r="Z52" s="52" t="s">
        <v>88</v>
      </c>
      <c r="AA52" s="54" t="s">
        <v>101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 t="s">
        <v>102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2"/>
    </row>
    <row r="53" spans="2:50" ht="15.75" customHeight="1">
      <c r="B53" s="63"/>
      <c r="C53" s="54"/>
      <c r="D53" s="48" t="s">
        <v>96</v>
      </c>
      <c r="E53" s="48" t="s">
        <v>97</v>
      </c>
      <c r="F53" s="50"/>
      <c r="G53" s="48"/>
      <c r="H53" s="48"/>
      <c r="I53" s="48"/>
      <c r="J53" s="50"/>
      <c r="K53" s="48"/>
      <c r="L53" s="48"/>
      <c r="M53" s="50"/>
      <c r="N53" s="52"/>
      <c r="O53" s="54"/>
      <c r="P53" s="48" t="s">
        <v>103</v>
      </c>
      <c r="Q53" s="48" t="s">
        <v>97</v>
      </c>
      <c r="R53" s="50"/>
      <c r="S53" s="48"/>
      <c r="T53" s="48"/>
      <c r="U53" s="48"/>
      <c r="V53" s="50"/>
      <c r="W53" s="48"/>
      <c r="X53" s="48"/>
      <c r="Y53" s="50"/>
      <c r="Z53" s="52"/>
      <c r="AA53" s="54" t="s">
        <v>104</v>
      </c>
      <c r="AB53" s="50" t="s">
        <v>79</v>
      </c>
      <c r="AC53" s="50"/>
      <c r="AD53" s="50" t="s">
        <v>105</v>
      </c>
      <c r="AE53" s="48" t="s">
        <v>106</v>
      </c>
      <c r="AF53" s="48" t="s">
        <v>107</v>
      </c>
      <c r="AG53" s="48" t="s">
        <v>108</v>
      </c>
      <c r="AH53" s="50" t="s">
        <v>84</v>
      </c>
      <c r="AI53" s="48" t="s">
        <v>85</v>
      </c>
      <c r="AJ53" s="48" t="s">
        <v>86</v>
      </c>
      <c r="AK53" s="50" t="s">
        <v>0</v>
      </c>
      <c r="AL53" s="50" t="s">
        <v>88</v>
      </c>
      <c r="AM53" s="50" t="s">
        <v>89</v>
      </c>
      <c r="AN53" s="50" t="s">
        <v>79</v>
      </c>
      <c r="AO53" s="50"/>
      <c r="AP53" s="50" t="s">
        <v>90</v>
      </c>
      <c r="AQ53" s="48" t="s">
        <v>91</v>
      </c>
      <c r="AR53" s="48" t="s">
        <v>92</v>
      </c>
      <c r="AS53" s="48" t="s">
        <v>93</v>
      </c>
      <c r="AT53" s="50" t="s">
        <v>84</v>
      </c>
      <c r="AU53" s="48" t="s">
        <v>85</v>
      </c>
      <c r="AV53" s="48" t="s">
        <v>86</v>
      </c>
      <c r="AW53" s="50" t="s">
        <v>0</v>
      </c>
      <c r="AX53" s="52" t="s">
        <v>88</v>
      </c>
    </row>
    <row r="54" spans="2:50" ht="41.25" thickBot="1">
      <c r="B54" s="64"/>
      <c r="C54" s="55"/>
      <c r="D54" s="49"/>
      <c r="E54" s="51"/>
      <c r="F54" s="51"/>
      <c r="G54" s="49"/>
      <c r="H54" s="49"/>
      <c r="I54" s="49"/>
      <c r="J54" s="51"/>
      <c r="K54" s="49"/>
      <c r="L54" s="49"/>
      <c r="M54" s="51"/>
      <c r="N54" s="53"/>
      <c r="O54" s="55"/>
      <c r="P54" s="49"/>
      <c r="Q54" s="51"/>
      <c r="R54" s="51"/>
      <c r="S54" s="49"/>
      <c r="T54" s="49"/>
      <c r="U54" s="49"/>
      <c r="V54" s="51"/>
      <c r="W54" s="49"/>
      <c r="X54" s="49"/>
      <c r="Y54" s="51"/>
      <c r="Z54" s="53"/>
      <c r="AA54" s="55"/>
      <c r="AB54" s="13" t="s">
        <v>96</v>
      </c>
      <c r="AC54" s="13" t="s">
        <v>97</v>
      </c>
      <c r="AD54" s="51"/>
      <c r="AE54" s="49"/>
      <c r="AF54" s="49"/>
      <c r="AG54" s="49"/>
      <c r="AH54" s="51"/>
      <c r="AI54" s="49"/>
      <c r="AJ54" s="49"/>
      <c r="AK54" s="51"/>
      <c r="AL54" s="51"/>
      <c r="AM54" s="51"/>
      <c r="AN54" s="13" t="s">
        <v>103</v>
      </c>
      <c r="AO54" s="13" t="s">
        <v>97</v>
      </c>
      <c r="AP54" s="51"/>
      <c r="AQ54" s="49"/>
      <c r="AR54" s="49"/>
      <c r="AS54" s="49"/>
      <c r="AT54" s="51"/>
      <c r="AU54" s="49"/>
      <c r="AV54" s="49"/>
      <c r="AW54" s="51"/>
      <c r="AX54" s="53"/>
    </row>
    <row r="55" spans="2:50" ht="15.75" customHeight="1">
      <c r="B55" s="31" t="s">
        <v>39</v>
      </c>
      <c r="C55" s="15">
        <v>4345</v>
      </c>
      <c r="D55" s="6"/>
      <c r="E55" s="6">
        <v>83</v>
      </c>
      <c r="F55" s="6">
        <v>10491</v>
      </c>
      <c r="G55" s="6"/>
      <c r="H55" s="6"/>
      <c r="I55" s="6">
        <v>7634</v>
      </c>
      <c r="J55" s="6"/>
      <c r="K55" s="6"/>
      <c r="L55" s="6"/>
      <c r="M55" s="6">
        <v>363</v>
      </c>
      <c r="N55" s="16">
        <f aca="true" t="shared" si="10" ref="N55:N67">SUM(C55:M55)</f>
        <v>22916</v>
      </c>
      <c r="O55" s="15">
        <v>10807</v>
      </c>
      <c r="P55" s="6"/>
      <c r="Q55" s="6">
        <v>8742</v>
      </c>
      <c r="R55" s="6">
        <v>46</v>
      </c>
      <c r="S55" s="6"/>
      <c r="T55" s="6"/>
      <c r="U55" s="6"/>
      <c r="V55" s="6"/>
      <c r="W55" s="6"/>
      <c r="X55" s="6"/>
      <c r="Y55" s="6"/>
      <c r="Z55" s="16">
        <f aca="true" t="shared" si="11" ref="Z55:Z67">SUM(O55:Y55)</f>
        <v>19595</v>
      </c>
      <c r="AA55" s="15">
        <v>27074</v>
      </c>
      <c r="AB55" s="6">
        <v>960</v>
      </c>
      <c r="AC55" s="6">
        <v>5982</v>
      </c>
      <c r="AD55" s="6">
        <v>276</v>
      </c>
      <c r="AE55" s="6"/>
      <c r="AF55" s="6"/>
      <c r="AG55" s="6"/>
      <c r="AH55" s="6"/>
      <c r="AI55" s="6"/>
      <c r="AJ55" s="6"/>
      <c r="AK55" s="6"/>
      <c r="AL55" s="6">
        <f aca="true" t="shared" si="12" ref="AL55:AL67">SUM(AA55:AK55)</f>
        <v>34292</v>
      </c>
      <c r="AM55" s="6">
        <v>171022</v>
      </c>
      <c r="AN55" s="6">
        <v>763</v>
      </c>
      <c r="AO55" s="6">
        <v>208846</v>
      </c>
      <c r="AP55" s="6">
        <v>61425</v>
      </c>
      <c r="AQ55" s="6">
        <v>433</v>
      </c>
      <c r="AR55" s="6">
        <v>1669</v>
      </c>
      <c r="AS55" s="6"/>
      <c r="AT55" s="6"/>
      <c r="AU55" s="6">
        <v>41203</v>
      </c>
      <c r="AV55" s="6">
        <v>105</v>
      </c>
      <c r="AW55" s="6">
        <v>12593</v>
      </c>
      <c r="AX55" s="16">
        <f aca="true" t="shared" si="13" ref="AX55:AX67">SUM(AM55:AW55)</f>
        <v>498059</v>
      </c>
    </row>
    <row r="56" spans="2:50" ht="15.75" customHeight="1">
      <c r="B56" s="32" t="s">
        <v>5</v>
      </c>
      <c r="C56" s="18"/>
      <c r="D56" s="1"/>
      <c r="E56" s="1"/>
      <c r="F56" s="1">
        <v>7250</v>
      </c>
      <c r="G56" s="1">
        <v>26</v>
      </c>
      <c r="H56" s="1"/>
      <c r="I56" s="1"/>
      <c r="J56" s="1"/>
      <c r="K56" s="1"/>
      <c r="L56" s="1"/>
      <c r="M56" s="1"/>
      <c r="N56" s="2">
        <f t="shared" si="10"/>
        <v>7276</v>
      </c>
      <c r="O56" s="18"/>
      <c r="P56" s="1"/>
      <c r="Q56" s="1">
        <v>2797</v>
      </c>
      <c r="R56" s="1"/>
      <c r="S56" s="1"/>
      <c r="T56" s="1"/>
      <c r="U56" s="1"/>
      <c r="V56" s="1"/>
      <c r="W56" s="1"/>
      <c r="X56" s="1"/>
      <c r="Y56" s="1"/>
      <c r="Z56" s="2">
        <f t="shared" si="11"/>
        <v>2797</v>
      </c>
      <c r="AA56" s="18">
        <v>8315</v>
      </c>
      <c r="AB56" s="1">
        <v>2132</v>
      </c>
      <c r="AC56" s="1">
        <v>63479</v>
      </c>
      <c r="AD56" s="1">
        <v>313</v>
      </c>
      <c r="AE56" s="1"/>
      <c r="AF56" s="1"/>
      <c r="AG56" s="1"/>
      <c r="AH56" s="1"/>
      <c r="AI56" s="1"/>
      <c r="AJ56" s="1"/>
      <c r="AK56" s="1"/>
      <c r="AL56" s="1">
        <f t="shared" si="12"/>
        <v>74239</v>
      </c>
      <c r="AM56" s="1">
        <v>71955</v>
      </c>
      <c r="AN56" s="1">
        <v>107882</v>
      </c>
      <c r="AO56" s="1">
        <v>438354</v>
      </c>
      <c r="AP56" s="1">
        <v>1775</v>
      </c>
      <c r="AQ56" s="1"/>
      <c r="AR56" s="1">
        <v>417277</v>
      </c>
      <c r="AS56" s="1"/>
      <c r="AT56" s="1"/>
      <c r="AU56" s="1">
        <v>42599</v>
      </c>
      <c r="AV56" s="1"/>
      <c r="AW56" s="1"/>
      <c r="AX56" s="2">
        <f t="shared" si="13"/>
        <v>1079842</v>
      </c>
    </row>
    <row r="57" spans="2:50" ht="15.75" customHeight="1">
      <c r="B57" s="32" t="s">
        <v>40</v>
      </c>
      <c r="C57" s="18"/>
      <c r="D57" s="1"/>
      <c r="E57" s="1">
        <v>570</v>
      </c>
      <c r="F57" s="1"/>
      <c r="G57" s="1"/>
      <c r="H57" s="1">
        <v>379</v>
      </c>
      <c r="I57" s="1"/>
      <c r="J57" s="1"/>
      <c r="K57" s="1"/>
      <c r="L57" s="1"/>
      <c r="M57" s="1"/>
      <c r="N57" s="2">
        <f t="shared" si="10"/>
        <v>949</v>
      </c>
      <c r="O57" s="18"/>
      <c r="P57" s="1"/>
      <c r="Q57" s="1"/>
      <c r="R57" s="1"/>
      <c r="S57" s="1"/>
      <c r="T57" s="1"/>
      <c r="U57" s="1"/>
      <c r="V57" s="1"/>
      <c r="W57" s="1"/>
      <c r="X57" s="1"/>
      <c r="Y57" s="1"/>
      <c r="Z57" s="2">
        <f t="shared" si="11"/>
        <v>0</v>
      </c>
      <c r="AA57" s="18"/>
      <c r="AB57" s="1"/>
      <c r="AC57" s="1">
        <v>3002</v>
      </c>
      <c r="AD57" s="1"/>
      <c r="AE57" s="1"/>
      <c r="AF57" s="1"/>
      <c r="AG57" s="1"/>
      <c r="AH57" s="1"/>
      <c r="AI57" s="1"/>
      <c r="AJ57" s="1"/>
      <c r="AK57" s="1"/>
      <c r="AL57" s="1">
        <f t="shared" si="12"/>
        <v>3002</v>
      </c>
      <c r="AM57" s="1">
        <v>14134</v>
      </c>
      <c r="AN57" s="1"/>
      <c r="AO57" s="1">
        <v>199803</v>
      </c>
      <c r="AP57" s="1">
        <v>3191</v>
      </c>
      <c r="AQ57" s="1">
        <v>645</v>
      </c>
      <c r="AR57" s="1">
        <v>217241</v>
      </c>
      <c r="AS57" s="1"/>
      <c r="AT57" s="1"/>
      <c r="AU57" s="1">
        <v>394</v>
      </c>
      <c r="AV57" s="1"/>
      <c r="AW57" s="1"/>
      <c r="AX57" s="2">
        <f t="shared" si="13"/>
        <v>435408</v>
      </c>
    </row>
    <row r="58" spans="2:50" ht="15.75" customHeight="1">
      <c r="B58" s="32" t="s">
        <v>41</v>
      </c>
      <c r="C58" s="18"/>
      <c r="D58" s="1"/>
      <c r="E58" s="1">
        <v>5026</v>
      </c>
      <c r="F58" s="1"/>
      <c r="G58" s="1"/>
      <c r="H58" s="1"/>
      <c r="I58" s="1"/>
      <c r="J58" s="1"/>
      <c r="K58" s="1"/>
      <c r="L58" s="1"/>
      <c r="M58" s="1"/>
      <c r="N58" s="2">
        <f t="shared" si="10"/>
        <v>5026</v>
      </c>
      <c r="O58" s="18"/>
      <c r="P58" s="1"/>
      <c r="Q58" s="1">
        <v>150</v>
      </c>
      <c r="R58" s="1"/>
      <c r="S58" s="1"/>
      <c r="T58" s="1"/>
      <c r="U58" s="1"/>
      <c r="V58" s="1"/>
      <c r="W58" s="1"/>
      <c r="X58" s="1"/>
      <c r="Y58" s="1"/>
      <c r="Z58" s="2">
        <f t="shared" si="11"/>
        <v>150</v>
      </c>
      <c r="AA58" s="18"/>
      <c r="AB58" s="1">
        <v>37</v>
      </c>
      <c r="AC58" s="1">
        <v>14214</v>
      </c>
      <c r="AD58" s="1"/>
      <c r="AE58" s="1"/>
      <c r="AF58" s="1"/>
      <c r="AG58" s="1"/>
      <c r="AH58" s="1"/>
      <c r="AI58" s="1"/>
      <c r="AJ58" s="1"/>
      <c r="AK58" s="1"/>
      <c r="AL58" s="1">
        <f t="shared" si="12"/>
        <v>14251</v>
      </c>
      <c r="AM58" s="1"/>
      <c r="AN58" s="1">
        <v>32</v>
      </c>
      <c r="AO58" s="1">
        <v>76173</v>
      </c>
      <c r="AP58" s="1">
        <v>3151</v>
      </c>
      <c r="AQ58" s="1">
        <v>324</v>
      </c>
      <c r="AR58" s="1">
        <v>11549</v>
      </c>
      <c r="AS58" s="1"/>
      <c r="AT58" s="1"/>
      <c r="AU58" s="1">
        <v>1628</v>
      </c>
      <c r="AV58" s="1">
        <v>96</v>
      </c>
      <c r="AW58" s="1"/>
      <c r="AX58" s="2">
        <f t="shared" si="13"/>
        <v>92953</v>
      </c>
    </row>
    <row r="59" spans="2:50" ht="15.75" customHeight="1">
      <c r="B59" s="32" t="s">
        <v>6</v>
      </c>
      <c r="C59" s="18"/>
      <c r="D59" s="1"/>
      <c r="E59" s="1"/>
      <c r="F59" s="1"/>
      <c r="G59" s="1"/>
      <c r="H59" s="1"/>
      <c r="I59" s="1"/>
      <c r="J59" s="1"/>
      <c r="K59" s="1"/>
      <c r="L59" s="1"/>
      <c r="M59" s="1"/>
      <c r="N59" s="2">
        <f t="shared" si="10"/>
        <v>0</v>
      </c>
      <c r="O59" s="18"/>
      <c r="P59" s="1"/>
      <c r="Q59" s="1"/>
      <c r="R59" s="1"/>
      <c r="S59" s="1"/>
      <c r="T59" s="1"/>
      <c r="U59" s="1"/>
      <c r="V59" s="1"/>
      <c r="W59" s="1"/>
      <c r="X59" s="1"/>
      <c r="Y59" s="1"/>
      <c r="Z59" s="2">
        <f t="shared" si="11"/>
        <v>0</v>
      </c>
      <c r="AA59" s="18"/>
      <c r="AB59" s="1"/>
      <c r="AC59" s="1">
        <v>2917</v>
      </c>
      <c r="AD59" s="1"/>
      <c r="AE59" s="1"/>
      <c r="AF59" s="1"/>
      <c r="AG59" s="1"/>
      <c r="AH59" s="1"/>
      <c r="AI59" s="1"/>
      <c r="AJ59" s="1"/>
      <c r="AK59" s="1"/>
      <c r="AL59" s="1">
        <f t="shared" si="12"/>
        <v>2917</v>
      </c>
      <c r="AM59" s="1"/>
      <c r="AN59" s="1">
        <v>20</v>
      </c>
      <c r="AO59" s="1">
        <v>168834</v>
      </c>
      <c r="AP59" s="1">
        <v>69</v>
      </c>
      <c r="AQ59" s="1"/>
      <c r="AR59" s="1">
        <v>45733</v>
      </c>
      <c r="AS59" s="1"/>
      <c r="AT59" s="1"/>
      <c r="AU59" s="1"/>
      <c r="AV59" s="1"/>
      <c r="AW59" s="1"/>
      <c r="AX59" s="2">
        <f t="shared" si="13"/>
        <v>214656</v>
      </c>
    </row>
    <row r="60" spans="2:50" ht="15.75" customHeight="1">
      <c r="B60" s="32" t="s">
        <v>7</v>
      </c>
      <c r="C60" s="18"/>
      <c r="D60" s="1"/>
      <c r="E60" s="1">
        <v>2703</v>
      </c>
      <c r="F60" s="1">
        <v>27</v>
      </c>
      <c r="G60" s="1"/>
      <c r="H60" s="1">
        <v>675</v>
      </c>
      <c r="I60" s="1"/>
      <c r="J60" s="1"/>
      <c r="K60" s="1"/>
      <c r="L60" s="1"/>
      <c r="M60" s="1"/>
      <c r="N60" s="2">
        <f t="shared" si="10"/>
        <v>3405</v>
      </c>
      <c r="O60" s="18"/>
      <c r="P60" s="1"/>
      <c r="Q60" s="1">
        <v>45</v>
      </c>
      <c r="R60" s="1"/>
      <c r="S60" s="1"/>
      <c r="T60" s="1"/>
      <c r="U60" s="1"/>
      <c r="V60" s="1"/>
      <c r="W60" s="1"/>
      <c r="X60" s="1"/>
      <c r="Y60" s="1"/>
      <c r="Z60" s="2">
        <f t="shared" si="11"/>
        <v>45</v>
      </c>
      <c r="AA60" s="18"/>
      <c r="AB60" s="1"/>
      <c r="AC60" s="1">
        <v>2320</v>
      </c>
      <c r="AD60" s="1"/>
      <c r="AE60" s="1"/>
      <c r="AF60" s="1"/>
      <c r="AG60" s="1"/>
      <c r="AH60" s="1"/>
      <c r="AI60" s="1"/>
      <c r="AJ60" s="1"/>
      <c r="AK60" s="1"/>
      <c r="AL60" s="1">
        <f t="shared" si="12"/>
        <v>2320</v>
      </c>
      <c r="AM60" s="1">
        <v>0</v>
      </c>
      <c r="AN60" s="1"/>
      <c r="AO60" s="1">
        <v>81539</v>
      </c>
      <c r="AP60" s="1">
        <v>860</v>
      </c>
      <c r="AQ60" s="1"/>
      <c r="AR60" s="1">
        <v>129720</v>
      </c>
      <c r="AS60" s="1"/>
      <c r="AT60" s="1"/>
      <c r="AU60" s="1"/>
      <c r="AV60" s="1"/>
      <c r="AW60" s="1"/>
      <c r="AX60" s="2">
        <f t="shared" si="13"/>
        <v>212119</v>
      </c>
    </row>
    <row r="61" spans="2:50" ht="15.75" customHeight="1">
      <c r="B61" s="32" t="s">
        <v>42</v>
      </c>
      <c r="C61" s="18"/>
      <c r="D61" s="1"/>
      <c r="E61" s="1"/>
      <c r="F61" s="1"/>
      <c r="G61" s="1"/>
      <c r="H61" s="1"/>
      <c r="I61" s="1"/>
      <c r="J61" s="1"/>
      <c r="K61" s="1"/>
      <c r="L61" s="1"/>
      <c r="M61" s="1"/>
      <c r="N61" s="2">
        <f t="shared" si="10"/>
        <v>0</v>
      </c>
      <c r="O61" s="18"/>
      <c r="P61" s="1"/>
      <c r="Q61" s="1">
        <v>4555</v>
      </c>
      <c r="R61" s="1"/>
      <c r="S61" s="1"/>
      <c r="T61" s="1"/>
      <c r="U61" s="1"/>
      <c r="V61" s="1"/>
      <c r="W61" s="1"/>
      <c r="X61" s="1"/>
      <c r="Y61" s="1"/>
      <c r="Z61" s="2">
        <f t="shared" si="11"/>
        <v>4555</v>
      </c>
      <c r="AA61" s="18"/>
      <c r="AB61" s="1"/>
      <c r="AC61" s="1">
        <v>9510</v>
      </c>
      <c r="AD61" s="1"/>
      <c r="AE61" s="1"/>
      <c r="AF61" s="1"/>
      <c r="AG61" s="1"/>
      <c r="AH61" s="1"/>
      <c r="AI61" s="1"/>
      <c r="AJ61" s="1"/>
      <c r="AK61" s="1"/>
      <c r="AL61" s="1">
        <f t="shared" si="12"/>
        <v>9510</v>
      </c>
      <c r="AM61" s="1"/>
      <c r="AN61" s="1"/>
      <c r="AO61" s="1">
        <v>84608</v>
      </c>
      <c r="AP61" s="1">
        <v>1795</v>
      </c>
      <c r="AQ61" s="1">
        <v>4843</v>
      </c>
      <c r="AR61" s="1">
        <v>92313</v>
      </c>
      <c r="AS61" s="1"/>
      <c r="AT61" s="1"/>
      <c r="AU61" s="1"/>
      <c r="AV61" s="1"/>
      <c r="AW61" s="1"/>
      <c r="AX61" s="2">
        <f t="shared" si="13"/>
        <v>183559</v>
      </c>
    </row>
    <row r="62" spans="2:50" ht="27">
      <c r="B62" s="33" t="s">
        <v>72</v>
      </c>
      <c r="C62" s="18"/>
      <c r="D62" s="1"/>
      <c r="E62" s="1">
        <v>649</v>
      </c>
      <c r="F62" s="1"/>
      <c r="G62" s="1"/>
      <c r="H62" s="1"/>
      <c r="I62" s="1"/>
      <c r="J62" s="1"/>
      <c r="K62" s="1"/>
      <c r="L62" s="1"/>
      <c r="M62" s="1"/>
      <c r="N62" s="2">
        <f t="shared" si="10"/>
        <v>649</v>
      </c>
      <c r="O62" s="18"/>
      <c r="P62" s="1"/>
      <c r="Q62" s="1">
        <v>16328</v>
      </c>
      <c r="R62" s="1">
        <v>173</v>
      </c>
      <c r="S62" s="1"/>
      <c r="T62" s="1"/>
      <c r="U62" s="1"/>
      <c r="V62" s="1"/>
      <c r="W62" s="1"/>
      <c r="X62" s="1"/>
      <c r="Y62" s="1"/>
      <c r="Z62" s="2">
        <f t="shared" si="11"/>
        <v>16501</v>
      </c>
      <c r="AA62" s="18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>
        <f t="shared" si="12"/>
        <v>0</v>
      </c>
      <c r="AM62" s="1">
        <v>1976</v>
      </c>
      <c r="AN62" s="1">
        <v>25064</v>
      </c>
      <c r="AO62" s="1">
        <v>238212</v>
      </c>
      <c r="AP62" s="1">
        <v>9424</v>
      </c>
      <c r="AQ62" s="1">
        <v>7606</v>
      </c>
      <c r="AR62" s="1">
        <v>121740</v>
      </c>
      <c r="AS62" s="1"/>
      <c r="AT62" s="1"/>
      <c r="AU62" s="1">
        <v>2592</v>
      </c>
      <c r="AV62" s="1"/>
      <c r="AW62" s="1"/>
      <c r="AX62" s="2">
        <f t="shared" si="13"/>
        <v>406614</v>
      </c>
    </row>
    <row r="63" spans="2:50" ht="15.75" customHeight="1">
      <c r="B63" s="32" t="s">
        <v>43</v>
      </c>
      <c r="C63" s="18"/>
      <c r="D63" s="1"/>
      <c r="E63" s="1">
        <v>347</v>
      </c>
      <c r="F63" s="1"/>
      <c r="G63" s="1"/>
      <c r="H63" s="1"/>
      <c r="I63" s="1"/>
      <c r="J63" s="1"/>
      <c r="K63" s="1"/>
      <c r="L63" s="1"/>
      <c r="M63" s="1"/>
      <c r="N63" s="2">
        <f t="shared" si="10"/>
        <v>347</v>
      </c>
      <c r="O63" s="18"/>
      <c r="P63" s="1"/>
      <c r="Q63" s="1">
        <v>765</v>
      </c>
      <c r="R63" s="1"/>
      <c r="S63" s="1"/>
      <c r="T63" s="1">
        <v>1604</v>
      </c>
      <c r="U63" s="1"/>
      <c r="V63" s="1"/>
      <c r="W63" s="1"/>
      <c r="X63" s="1"/>
      <c r="Y63" s="1"/>
      <c r="Z63" s="2">
        <f t="shared" si="11"/>
        <v>2369</v>
      </c>
      <c r="AA63" s="18"/>
      <c r="AB63" s="1"/>
      <c r="AC63" s="1">
        <v>682</v>
      </c>
      <c r="AD63" s="1"/>
      <c r="AE63" s="1"/>
      <c r="AF63" s="1"/>
      <c r="AG63" s="1"/>
      <c r="AH63" s="1"/>
      <c r="AI63" s="1"/>
      <c r="AJ63" s="1"/>
      <c r="AK63" s="1"/>
      <c r="AL63" s="1">
        <f t="shared" si="12"/>
        <v>682</v>
      </c>
      <c r="AM63" s="1">
        <v>10269</v>
      </c>
      <c r="AN63" s="1"/>
      <c r="AO63" s="1"/>
      <c r="AP63" s="1">
        <v>818</v>
      </c>
      <c r="AQ63" s="1"/>
      <c r="AR63" s="1">
        <v>31537</v>
      </c>
      <c r="AS63" s="1"/>
      <c r="AT63" s="1"/>
      <c r="AU63" s="1">
        <v>38542</v>
      </c>
      <c r="AV63" s="1"/>
      <c r="AW63" s="1"/>
      <c r="AX63" s="2">
        <f t="shared" si="13"/>
        <v>81166</v>
      </c>
    </row>
    <row r="64" spans="2:50" ht="15.75" customHeight="1">
      <c r="B64" s="32" t="s">
        <v>44</v>
      </c>
      <c r="C64" s="18"/>
      <c r="D64" s="1"/>
      <c r="E64" s="1"/>
      <c r="F64" s="1"/>
      <c r="G64" s="1"/>
      <c r="H64" s="1"/>
      <c r="I64" s="1"/>
      <c r="J64" s="1"/>
      <c r="K64" s="1"/>
      <c r="L64" s="1"/>
      <c r="M64" s="1"/>
      <c r="N64" s="2">
        <f t="shared" si="10"/>
        <v>0</v>
      </c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  <c r="Z64" s="2">
        <f t="shared" si="11"/>
        <v>0</v>
      </c>
      <c r="AA64" s="18"/>
      <c r="AB64" s="1"/>
      <c r="AC64" s="1">
        <v>17586</v>
      </c>
      <c r="AD64" s="1">
        <v>0</v>
      </c>
      <c r="AE64" s="1"/>
      <c r="AF64" s="1">
        <v>2904</v>
      </c>
      <c r="AG64" s="1"/>
      <c r="AH64" s="1"/>
      <c r="AI64" s="1"/>
      <c r="AJ64" s="1"/>
      <c r="AK64" s="1"/>
      <c r="AL64" s="1">
        <f t="shared" si="12"/>
        <v>20490</v>
      </c>
      <c r="AM64" s="1"/>
      <c r="AN64" s="1"/>
      <c r="AO64" s="1">
        <v>13692</v>
      </c>
      <c r="AP64" s="1">
        <v>3634</v>
      </c>
      <c r="AQ64" s="1"/>
      <c r="AR64" s="1">
        <v>58753</v>
      </c>
      <c r="AS64" s="1"/>
      <c r="AT64" s="1"/>
      <c r="AU64" s="1"/>
      <c r="AV64" s="1"/>
      <c r="AW64" s="1"/>
      <c r="AX64" s="2">
        <f t="shared" si="13"/>
        <v>76079</v>
      </c>
    </row>
    <row r="65" spans="2:50" ht="15.75" customHeight="1">
      <c r="B65" s="32" t="s">
        <v>45</v>
      </c>
      <c r="C65" s="18"/>
      <c r="D65" s="1"/>
      <c r="E65" s="1"/>
      <c r="F65" s="1"/>
      <c r="G65" s="1"/>
      <c r="H65" s="1"/>
      <c r="I65" s="1"/>
      <c r="J65" s="1"/>
      <c r="K65" s="1"/>
      <c r="L65" s="1"/>
      <c r="M65" s="1"/>
      <c r="N65" s="2">
        <f t="shared" si="10"/>
        <v>0</v>
      </c>
      <c r="O65" s="18">
        <v>2004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2">
        <f t="shared" si="11"/>
        <v>2004</v>
      </c>
      <c r="AA65" s="18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>
        <f t="shared" si="12"/>
        <v>0</v>
      </c>
      <c r="AM65" s="1"/>
      <c r="AN65" s="1"/>
      <c r="AO65" s="1">
        <v>33297</v>
      </c>
      <c r="AP65" s="1"/>
      <c r="AQ65" s="1"/>
      <c r="AR65" s="1">
        <v>81840</v>
      </c>
      <c r="AS65" s="1"/>
      <c r="AT65" s="1"/>
      <c r="AU65" s="1"/>
      <c r="AV65" s="1"/>
      <c r="AW65" s="1"/>
      <c r="AX65" s="2">
        <f t="shared" si="13"/>
        <v>115137</v>
      </c>
    </row>
    <row r="66" spans="2:50" ht="15.75" customHeight="1">
      <c r="B66" s="32" t="s">
        <v>46</v>
      </c>
      <c r="C66" s="18"/>
      <c r="D66" s="1"/>
      <c r="E66" s="1">
        <v>237</v>
      </c>
      <c r="F66" s="1">
        <v>88</v>
      </c>
      <c r="G66" s="1">
        <v>521</v>
      </c>
      <c r="H66" s="1">
        <v>10</v>
      </c>
      <c r="I66" s="1"/>
      <c r="J66" s="1"/>
      <c r="K66" s="1"/>
      <c r="L66" s="1"/>
      <c r="M66" s="1"/>
      <c r="N66" s="2">
        <f t="shared" si="10"/>
        <v>856</v>
      </c>
      <c r="O66" s="18"/>
      <c r="P66" s="1"/>
      <c r="Q66" s="1">
        <v>5895</v>
      </c>
      <c r="R66" s="1"/>
      <c r="S66" s="1"/>
      <c r="T66" s="1"/>
      <c r="U66" s="1"/>
      <c r="V66" s="1"/>
      <c r="W66" s="1"/>
      <c r="X66" s="1"/>
      <c r="Y66" s="1"/>
      <c r="Z66" s="2">
        <f t="shared" si="11"/>
        <v>5895</v>
      </c>
      <c r="AA66" s="18">
        <v>493</v>
      </c>
      <c r="AB66" s="1"/>
      <c r="AC66" s="1">
        <v>8782</v>
      </c>
      <c r="AD66" s="1">
        <v>381</v>
      </c>
      <c r="AE66" s="1">
        <v>225</v>
      </c>
      <c r="AF66" s="1">
        <v>17752</v>
      </c>
      <c r="AG66" s="1"/>
      <c r="AH66" s="1"/>
      <c r="AI66" s="1"/>
      <c r="AJ66" s="1"/>
      <c r="AK66" s="1"/>
      <c r="AL66" s="1">
        <f t="shared" si="12"/>
        <v>27633</v>
      </c>
      <c r="AM66" s="1">
        <v>503</v>
      </c>
      <c r="AN66" s="1"/>
      <c r="AO66" s="1">
        <v>7816</v>
      </c>
      <c r="AP66" s="1">
        <v>1922</v>
      </c>
      <c r="AQ66" s="1">
        <v>2519</v>
      </c>
      <c r="AR66" s="1">
        <v>103824</v>
      </c>
      <c r="AS66" s="1"/>
      <c r="AT66" s="1"/>
      <c r="AU66" s="1"/>
      <c r="AV66" s="1"/>
      <c r="AW66" s="1"/>
      <c r="AX66" s="2">
        <f t="shared" si="13"/>
        <v>116584</v>
      </c>
    </row>
    <row r="67" spans="2:50" ht="15.75" customHeight="1">
      <c r="B67" s="32" t="s">
        <v>47</v>
      </c>
      <c r="C67" s="18"/>
      <c r="D67" s="1"/>
      <c r="E67" s="1">
        <v>617</v>
      </c>
      <c r="F67" s="1"/>
      <c r="G67" s="1"/>
      <c r="H67" s="1"/>
      <c r="I67" s="1"/>
      <c r="J67" s="1"/>
      <c r="K67" s="1"/>
      <c r="L67" s="1"/>
      <c r="M67" s="1"/>
      <c r="N67" s="2">
        <f t="shared" si="10"/>
        <v>617</v>
      </c>
      <c r="O67" s="18"/>
      <c r="P67" s="1"/>
      <c r="Q67" s="1">
        <v>659</v>
      </c>
      <c r="R67" s="1"/>
      <c r="S67" s="1"/>
      <c r="T67" s="1"/>
      <c r="U67" s="1"/>
      <c r="V67" s="1"/>
      <c r="W67" s="1"/>
      <c r="X67" s="1"/>
      <c r="Y67" s="1"/>
      <c r="Z67" s="2">
        <f t="shared" si="11"/>
        <v>659</v>
      </c>
      <c r="AA67" s="18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>
        <f t="shared" si="12"/>
        <v>0</v>
      </c>
      <c r="AM67" s="1"/>
      <c r="AN67" s="1"/>
      <c r="AO67" s="1">
        <v>21963</v>
      </c>
      <c r="AP67" s="1">
        <v>1168</v>
      </c>
      <c r="AQ67" s="1"/>
      <c r="AR67" s="1">
        <v>88632</v>
      </c>
      <c r="AS67" s="1"/>
      <c r="AT67" s="1"/>
      <c r="AU67" s="1">
        <v>72</v>
      </c>
      <c r="AV67" s="1"/>
      <c r="AW67" s="1"/>
      <c r="AX67" s="2">
        <f t="shared" si="13"/>
        <v>111835</v>
      </c>
    </row>
    <row r="68" spans="2:50" ht="15.75" customHeight="1">
      <c r="B68" s="34"/>
      <c r="C68" s="18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18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18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2"/>
    </row>
    <row r="69" spans="2:52" ht="15.75" customHeight="1" thickBot="1">
      <c r="B69" s="35">
        <f>COUNTA(B55:B68)</f>
        <v>13</v>
      </c>
      <c r="C69" s="23">
        <f aca="true" t="shared" si="14" ref="C69:AX69">SUM(C55:C68)</f>
        <v>4345</v>
      </c>
      <c r="D69" s="3">
        <f t="shared" si="14"/>
        <v>0</v>
      </c>
      <c r="E69" s="3">
        <f t="shared" si="14"/>
        <v>10232</v>
      </c>
      <c r="F69" s="3">
        <f t="shared" si="14"/>
        <v>17856</v>
      </c>
      <c r="G69" s="3">
        <f t="shared" si="14"/>
        <v>547</v>
      </c>
      <c r="H69" s="3">
        <f t="shared" si="14"/>
        <v>1064</v>
      </c>
      <c r="I69" s="3">
        <f t="shared" si="14"/>
        <v>7634</v>
      </c>
      <c r="J69" s="3">
        <f t="shared" si="14"/>
        <v>0</v>
      </c>
      <c r="K69" s="3">
        <f t="shared" si="14"/>
        <v>0</v>
      </c>
      <c r="L69" s="3">
        <f t="shared" si="14"/>
        <v>0</v>
      </c>
      <c r="M69" s="3">
        <f t="shared" si="14"/>
        <v>363</v>
      </c>
      <c r="N69" s="4">
        <f t="shared" si="14"/>
        <v>42041</v>
      </c>
      <c r="O69" s="23">
        <f t="shared" si="14"/>
        <v>12811</v>
      </c>
      <c r="P69" s="3">
        <f t="shared" si="14"/>
        <v>0</v>
      </c>
      <c r="Q69" s="3">
        <f t="shared" si="14"/>
        <v>39936</v>
      </c>
      <c r="R69" s="3">
        <f t="shared" si="14"/>
        <v>219</v>
      </c>
      <c r="S69" s="3">
        <f t="shared" si="14"/>
        <v>0</v>
      </c>
      <c r="T69" s="3">
        <f t="shared" si="14"/>
        <v>1604</v>
      </c>
      <c r="U69" s="3">
        <f t="shared" si="14"/>
        <v>0</v>
      </c>
      <c r="V69" s="3">
        <f t="shared" si="14"/>
        <v>0</v>
      </c>
      <c r="W69" s="3">
        <f t="shared" si="14"/>
        <v>0</v>
      </c>
      <c r="X69" s="3">
        <f t="shared" si="14"/>
        <v>0</v>
      </c>
      <c r="Y69" s="3">
        <f t="shared" si="14"/>
        <v>0</v>
      </c>
      <c r="Z69" s="4">
        <f t="shared" si="14"/>
        <v>54570</v>
      </c>
      <c r="AA69" s="23">
        <f t="shared" si="14"/>
        <v>35882</v>
      </c>
      <c r="AB69" s="3">
        <f t="shared" si="14"/>
        <v>3129</v>
      </c>
      <c r="AC69" s="3">
        <f t="shared" si="14"/>
        <v>128474</v>
      </c>
      <c r="AD69" s="3">
        <f t="shared" si="14"/>
        <v>970</v>
      </c>
      <c r="AE69" s="3">
        <f t="shared" si="14"/>
        <v>225</v>
      </c>
      <c r="AF69" s="3">
        <f t="shared" si="14"/>
        <v>20656</v>
      </c>
      <c r="AG69" s="3">
        <f t="shared" si="14"/>
        <v>0</v>
      </c>
      <c r="AH69" s="3">
        <f t="shared" si="14"/>
        <v>0</v>
      </c>
      <c r="AI69" s="3">
        <f t="shared" si="14"/>
        <v>0</v>
      </c>
      <c r="AJ69" s="3">
        <f t="shared" si="14"/>
        <v>0</v>
      </c>
      <c r="AK69" s="3">
        <f t="shared" si="14"/>
        <v>0</v>
      </c>
      <c r="AL69" s="3">
        <f t="shared" si="14"/>
        <v>189336</v>
      </c>
      <c r="AM69" s="3">
        <f t="shared" si="14"/>
        <v>269859</v>
      </c>
      <c r="AN69" s="3">
        <f t="shared" si="14"/>
        <v>133761</v>
      </c>
      <c r="AO69" s="3">
        <f t="shared" si="14"/>
        <v>1573137</v>
      </c>
      <c r="AP69" s="3">
        <f t="shared" si="14"/>
        <v>89232</v>
      </c>
      <c r="AQ69" s="3">
        <f t="shared" si="14"/>
        <v>16370</v>
      </c>
      <c r="AR69" s="3">
        <f t="shared" si="14"/>
        <v>1401828</v>
      </c>
      <c r="AS69" s="3">
        <f t="shared" si="14"/>
        <v>0</v>
      </c>
      <c r="AT69" s="3">
        <f t="shared" si="14"/>
        <v>0</v>
      </c>
      <c r="AU69" s="3">
        <f t="shared" si="14"/>
        <v>127030</v>
      </c>
      <c r="AV69" s="3">
        <f t="shared" si="14"/>
        <v>201</v>
      </c>
      <c r="AW69" s="3">
        <f t="shared" si="14"/>
        <v>12593</v>
      </c>
      <c r="AX69" s="4">
        <f t="shared" si="14"/>
        <v>3624011</v>
      </c>
      <c r="AZ69" s="47">
        <f>AL69+AX69</f>
        <v>3813347</v>
      </c>
    </row>
    <row r="70" spans="2:50" ht="15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2:50" ht="22.5" customHeight="1" thickBot="1">
      <c r="B71" s="5"/>
      <c r="C71" s="24" t="s">
        <v>48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2:50" ht="22.5" customHeight="1">
      <c r="B72" s="56" t="s">
        <v>74</v>
      </c>
      <c r="C72" s="59" t="s">
        <v>98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59" t="s">
        <v>99</v>
      </c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1"/>
      <c r="AA72" s="59" t="s">
        <v>100</v>
      </c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1"/>
    </row>
    <row r="73" spans="2:50" ht="22.5" customHeight="1">
      <c r="B73" s="57"/>
      <c r="C73" s="54" t="s">
        <v>78</v>
      </c>
      <c r="D73" s="50" t="s">
        <v>79</v>
      </c>
      <c r="E73" s="50"/>
      <c r="F73" s="50" t="s">
        <v>80</v>
      </c>
      <c r="G73" s="48" t="s">
        <v>81</v>
      </c>
      <c r="H73" s="48" t="s">
        <v>82</v>
      </c>
      <c r="I73" s="48" t="s">
        <v>83</v>
      </c>
      <c r="J73" s="50" t="s">
        <v>84</v>
      </c>
      <c r="K73" s="48" t="s">
        <v>85</v>
      </c>
      <c r="L73" s="48" t="s">
        <v>86</v>
      </c>
      <c r="M73" s="50" t="s">
        <v>87</v>
      </c>
      <c r="N73" s="52" t="s">
        <v>88</v>
      </c>
      <c r="O73" s="54" t="s">
        <v>89</v>
      </c>
      <c r="P73" s="50" t="s">
        <v>79</v>
      </c>
      <c r="Q73" s="50"/>
      <c r="R73" s="50" t="s">
        <v>90</v>
      </c>
      <c r="S73" s="48" t="s">
        <v>91</v>
      </c>
      <c r="T73" s="48" t="s">
        <v>92</v>
      </c>
      <c r="U73" s="48" t="s">
        <v>93</v>
      </c>
      <c r="V73" s="50" t="s">
        <v>84</v>
      </c>
      <c r="W73" s="48" t="s">
        <v>85</v>
      </c>
      <c r="X73" s="48" t="s">
        <v>86</v>
      </c>
      <c r="Y73" s="50" t="s">
        <v>87</v>
      </c>
      <c r="Z73" s="52" t="s">
        <v>88</v>
      </c>
      <c r="AA73" s="54" t="s">
        <v>101</v>
      </c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 t="s">
        <v>102</v>
      </c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2"/>
    </row>
    <row r="74" spans="2:50" ht="22.5" customHeight="1">
      <c r="B74" s="57"/>
      <c r="C74" s="54"/>
      <c r="D74" s="48" t="s">
        <v>96</v>
      </c>
      <c r="E74" s="48" t="s">
        <v>97</v>
      </c>
      <c r="F74" s="50"/>
      <c r="G74" s="48"/>
      <c r="H74" s="48"/>
      <c r="I74" s="48"/>
      <c r="J74" s="50"/>
      <c r="K74" s="48"/>
      <c r="L74" s="48"/>
      <c r="M74" s="50"/>
      <c r="N74" s="52"/>
      <c r="O74" s="54"/>
      <c r="P74" s="48" t="s">
        <v>103</v>
      </c>
      <c r="Q74" s="48" t="s">
        <v>97</v>
      </c>
      <c r="R74" s="50"/>
      <c r="S74" s="48"/>
      <c r="T74" s="48"/>
      <c r="U74" s="48"/>
      <c r="V74" s="50"/>
      <c r="W74" s="48"/>
      <c r="X74" s="48"/>
      <c r="Y74" s="50"/>
      <c r="Z74" s="52"/>
      <c r="AA74" s="54" t="s">
        <v>104</v>
      </c>
      <c r="AB74" s="50" t="s">
        <v>79</v>
      </c>
      <c r="AC74" s="50"/>
      <c r="AD74" s="50" t="s">
        <v>105</v>
      </c>
      <c r="AE74" s="48" t="s">
        <v>106</v>
      </c>
      <c r="AF74" s="48" t="s">
        <v>107</v>
      </c>
      <c r="AG74" s="48" t="s">
        <v>108</v>
      </c>
      <c r="AH74" s="50" t="s">
        <v>84</v>
      </c>
      <c r="AI74" s="48" t="s">
        <v>85</v>
      </c>
      <c r="AJ74" s="48" t="s">
        <v>86</v>
      </c>
      <c r="AK74" s="50" t="s">
        <v>0</v>
      </c>
      <c r="AL74" s="50" t="s">
        <v>88</v>
      </c>
      <c r="AM74" s="50" t="s">
        <v>89</v>
      </c>
      <c r="AN74" s="50" t="s">
        <v>79</v>
      </c>
      <c r="AO74" s="50"/>
      <c r="AP74" s="50" t="s">
        <v>90</v>
      </c>
      <c r="AQ74" s="48" t="s">
        <v>91</v>
      </c>
      <c r="AR74" s="48" t="s">
        <v>92</v>
      </c>
      <c r="AS74" s="48" t="s">
        <v>93</v>
      </c>
      <c r="AT74" s="50" t="s">
        <v>84</v>
      </c>
      <c r="AU74" s="48" t="s">
        <v>85</v>
      </c>
      <c r="AV74" s="48" t="s">
        <v>86</v>
      </c>
      <c r="AW74" s="50" t="s">
        <v>0</v>
      </c>
      <c r="AX74" s="52" t="s">
        <v>88</v>
      </c>
    </row>
    <row r="75" spans="2:50" ht="41.25" thickBot="1">
      <c r="B75" s="58"/>
      <c r="C75" s="55"/>
      <c r="D75" s="49"/>
      <c r="E75" s="51"/>
      <c r="F75" s="51"/>
      <c r="G75" s="49"/>
      <c r="H75" s="49"/>
      <c r="I75" s="49"/>
      <c r="J75" s="51"/>
      <c r="K75" s="49"/>
      <c r="L75" s="49"/>
      <c r="M75" s="51"/>
      <c r="N75" s="53"/>
      <c r="O75" s="55"/>
      <c r="P75" s="49"/>
      <c r="Q75" s="51"/>
      <c r="R75" s="51"/>
      <c r="S75" s="49"/>
      <c r="T75" s="49"/>
      <c r="U75" s="49"/>
      <c r="V75" s="51"/>
      <c r="W75" s="49"/>
      <c r="X75" s="49"/>
      <c r="Y75" s="51"/>
      <c r="Z75" s="53"/>
      <c r="AA75" s="55"/>
      <c r="AB75" s="13" t="s">
        <v>96</v>
      </c>
      <c r="AC75" s="13" t="s">
        <v>97</v>
      </c>
      <c r="AD75" s="51"/>
      <c r="AE75" s="49"/>
      <c r="AF75" s="49"/>
      <c r="AG75" s="49"/>
      <c r="AH75" s="51"/>
      <c r="AI75" s="49"/>
      <c r="AJ75" s="49"/>
      <c r="AK75" s="51"/>
      <c r="AL75" s="51"/>
      <c r="AM75" s="51"/>
      <c r="AN75" s="13" t="s">
        <v>103</v>
      </c>
      <c r="AO75" s="13" t="s">
        <v>97</v>
      </c>
      <c r="AP75" s="51"/>
      <c r="AQ75" s="49"/>
      <c r="AR75" s="49"/>
      <c r="AS75" s="49"/>
      <c r="AT75" s="51"/>
      <c r="AU75" s="49"/>
      <c r="AV75" s="49"/>
      <c r="AW75" s="51"/>
      <c r="AX75" s="53"/>
    </row>
    <row r="76" spans="2:50" ht="22.5" customHeight="1">
      <c r="B76" s="25" t="s">
        <v>49</v>
      </c>
      <c r="C76" s="15"/>
      <c r="D76" s="6"/>
      <c r="E76" s="6">
        <v>1246</v>
      </c>
      <c r="F76" s="6">
        <v>4812</v>
      </c>
      <c r="G76" s="6"/>
      <c r="H76" s="6"/>
      <c r="I76" s="6"/>
      <c r="J76" s="6"/>
      <c r="K76" s="6"/>
      <c r="L76" s="6"/>
      <c r="M76" s="6"/>
      <c r="N76" s="16">
        <f aca="true" t="shared" si="15" ref="N76:N98">SUM(C76:M76)</f>
        <v>6058</v>
      </c>
      <c r="O76" s="15">
        <v>6191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16">
        <f aca="true" t="shared" si="16" ref="Z76:Z98">SUM(O76:Y76)</f>
        <v>6191</v>
      </c>
      <c r="AA76" s="15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>
        <f aca="true" t="shared" si="17" ref="AL76:AL98">SUM(AA76:AK76)</f>
        <v>0</v>
      </c>
      <c r="AM76" s="6">
        <v>115821</v>
      </c>
      <c r="AN76" s="6"/>
      <c r="AO76" s="6">
        <v>115959</v>
      </c>
      <c r="AP76" s="6">
        <v>6283</v>
      </c>
      <c r="AQ76" s="6">
        <v>5415</v>
      </c>
      <c r="AR76" s="6">
        <v>100408</v>
      </c>
      <c r="AS76" s="6"/>
      <c r="AT76" s="6"/>
      <c r="AU76" s="6"/>
      <c r="AV76" s="6"/>
      <c r="AW76" s="6"/>
      <c r="AX76" s="16">
        <f aca="true" t="shared" si="18" ref="AX76:AX98">SUM(AM76:AW76)</f>
        <v>343886</v>
      </c>
    </row>
    <row r="77" spans="2:50" ht="22.5" customHeight="1">
      <c r="B77" s="27" t="s">
        <v>8</v>
      </c>
      <c r="C77" s="18">
        <v>3117</v>
      </c>
      <c r="D77" s="1"/>
      <c r="E77" s="1">
        <v>4793</v>
      </c>
      <c r="F77" s="1"/>
      <c r="G77" s="1"/>
      <c r="H77" s="1">
        <v>3621</v>
      </c>
      <c r="I77" s="1"/>
      <c r="J77" s="1"/>
      <c r="K77" s="1"/>
      <c r="L77" s="1"/>
      <c r="M77" s="1"/>
      <c r="N77" s="2">
        <f t="shared" si="15"/>
        <v>11531</v>
      </c>
      <c r="O77" s="18">
        <v>940</v>
      </c>
      <c r="P77" s="1"/>
      <c r="Q77" s="1">
        <v>22820</v>
      </c>
      <c r="R77" s="1"/>
      <c r="S77" s="1"/>
      <c r="T77" s="1"/>
      <c r="U77" s="1">
        <v>322</v>
      </c>
      <c r="V77" s="1"/>
      <c r="W77" s="1"/>
      <c r="X77" s="1"/>
      <c r="Y77" s="1"/>
      <c r="Z77" s="2">
        <f t="shared" si="16"/>
        <v>24082</v>
      </c>
      <c r="AA77" s="18">
        <v>89266</v>
      </c>
      <c r="AB77" s="1"/>
      <c r="AC77" s="1">
        <v>146128</v>
      </c>
      <c r="AD77" s="1">
        <v>704</v>
      </c>
      <c r="AE77" s="1"/>
      <c r="AF77" s="1">
        <v>16371</v>
      </c>
      <c r="AG77" s="1">
        <v>41</v>
      </c>
      <c r="AH77" s="1"/>
      <c r="AI77" s="1"/>
      <c r="AJ77" s="1"/>
      <c r="AK77" s="1"/>
      <c r="AL77" s="1">
        <f t="shared" si="17"/>
        <v>252510</v>
      </c>
      <c r="AM77" s="1">
        <v>587</v>
      </c>
      <c r="AN77" s="1"/>
      <c r="AO77" s="1">
        <v>161</v>
      </c>
      <c r="AP77" s="1">
        <v>34517</v>
      </c>
      <c r="AQ77" s="1"/>
      <c r="AR77" s="1">
        <v>110851</v>
      </c>
      <c r="AS77" s="1"/>
      <c r="AT77" s="1"/>
      <c r="AU77" s="1"/>
      <c r="AV77" s="1"/>
      <c r="AW77" s="1"/>
      <c r="AX77" s="2">
        <f t="shared" si="18"/>
        <v>146116</v>
      </c>
    </row>
    <row r="78" spans="2:50" ht="22.5" customHeight="1">
      <c r="B78" s="27" t="s">
        <v>50</v>
      </c>
      <c r="C78" s="18">
        <v>5535</v>
      </c>
      <c r="D78" s="1"/>
      <c r="E78" s="1">
        <v>10147</v>
      </c>
      <c r="F78" s="1"/>
      <c r="G78" s="1"/>
      <c r="H78" s="1"/>
      <c r="I78" s="1"/>
      <c r="J78" s="1"/>
      <c r="K78" s="1"/>
      <c r="L78" s="1"/>
      <c r="M78" s="1"/>
      <c r="N78" s="2">
        <f t="shared" si="15"/>
        <v>15682</v>
      </c>
      <c r="O78" s="18">
        <v>2148</v>
      </c>
      <c r="P78" s="1"/>
      <c r="Q78" s="1">
        <v>16151</v>
      </c>
      <c r="R78" s="1"/>
      <c r="S78" s="1">
        <v>1526</v>
      </c>
      <c r="T78" s="1"/>
      <c r="U78" s="1"/>
      <c r="V78" s="1"/>
      <c r="W78" s="1"/>
      <c r="X78" s="1">
        <v>57</v>
      </c>
      <c r="Y78" s="1"/>
      <c r="Z78" s="2">
        <f t="shared" si="16"/>
        <v>19882</v>
      </c>
      <c r="AA78" s="18">
        <v>724</v>
      </c>
      <c r="AB78" s="1"/>
      <c r="AC78" s="1">
        <v>53833</v>
      </c>
      <c r="AD78" s="1">
        <v>956</v>
      </c>
      <c r="AE78" s="1">
        <v>1626</v>
      </c>
      <c r="AF78" s="1">
        <v>148783</v>
      </c>
      <c r="AG78" s="1"/>
      <c r="AH78" s="1"/>
      <c r="AI78" s="1"/>
      <c r="AJ78" s="1"/>
      <c r="AK78" s="1">
        <v>120</v>
      </c>
      <c r="AL78" s="1">
        <f t="shared" si="17"/>
        <v>206042</v>
      </c>
      <c r="AM78" s="1"/>
      <c r="AN78" s="1"/>
      <c r="AO78" s="1">
        <v>9397</v>
      </c>
      <c r="AP78" s="1">
        <v>37</v>
      </c>
      <c r="AQ78" s="1"/>
      <c r="AR78" s="1">
        <v>140054</v>
      </c>
      <c r="AS78" s="1"/>
      <c r="AT78" s="1"/>
      <c r="AU78" s="1">
        <v>196</v>
      </c>
      <c r="AV78" s="1"/>
      <c r="AW78" s="1"/>
      <c r="AX78" s="2">
        <f t="shared" si="18"/>
        <v>149684</v>
      </c>
    </row>
    <row r="79" spans="2:50" ht="22.5" customHeight="1">
      <c r="B79" s="27" t="s">
        <v>51</v>
      </c>
      <c r="C79" s="18">
        <v>616</v>
      </c>
      <c r="D79" s="1"/>
      <c r="E79" s="1">
        <v>814</v>
      </c>
      <c r="F79" s="1">
        <v>109</v>
      </c>
      <c r="G79" s="1">
        <v>626</v>
      </c>
      <c r="H79" s="1">
        <v>507</v>
      </c>
      <c r="I79" s="1"/>
      <c r="J79" s="1"/>
      <c r="K79" s="1"/>
      <c r="L79" s="1"/>
      <c r="M79" s="1"/>
      <c r="N79" s="2">
        <f t="shared" si="15"/>
        <v>2672</v>
      </c>
      <c r="O79" s="18"/>
      <c r="P79" s="1"/>
      <c r="Q79" s="1">
        <v>1109</v>
      </c>
      <c r="R79" s="1"/>
      <c r="S79" s="1">
        <v>28</v>
      </c>
      <c r="T79" s="1"/>
      <c r="U79" s="1"/>
      <c r="V79" s="1"/>
      <c r="W79" s="1"/>
      <c r="X79" s="1"/>
      <c r="Y79" s="1"/>
      <c r="Z79" s="2">
        <f t="shared" si="16"/>
        <v>1137</v>
      </c>
      <c r="AA79" s="18">
        <v>5472</v>
      </c>
      <c r="AB79" s="1"/>
      <c r="AC79" s="1">
        <v>18672</v>
      </c>
      <c r="AD79" s="1">
        <v>62</v>
      </c>
      <c r="AE79" s="1">
        <v>1441</v>
      </c>
      <c r="AF79" s="1">
        <v>12605</v>
      </c>
      <c r="AG79" s="1"/>
      <c r="AH79" s="1"/>
      <c r="AI79" s="1"/>
      <c r="AJ79" s="1"/>
      <c r="AK79" s="1"/>
      <c r="AL79" s="1">
        <f t="shared" si="17"/>
        <v>38252</v>
      </c>
      <c r="AM79" s="1"/>
      <c r="AN79" s="1"/>
      <c r="AO79" s="1"/>
      <c r="AP79" s="1">
        <v>1963</v>
      </c>
      <c r="AQ79" s="1"/>
      <c r="AR79" s="1">
        <v>38808</v>
      </c>
      <c r="AS79" s="1"/>
      <c r="AT79" s="1"/>
      <c r="AU79" s="1"/>
      <c r="AV79" s="1"/>
      <c r="AW79" s="1"/>
      <c r="AX79" s="2">
        <f t="shared" si="18"/>
        <v>40771</v>
      </c>
    </row>
    <row r="80" spans="2:50" ht="22.5" customHeight="1">
      <c r="B80" s="27" t="s">
        <v>52</v>
      </c>
      <c r="C80" s="18"/>
      <c r="D80" s="1"/>
      <c r="E80" s="1">
        <v>5207</v>
      </c>
      <c r="F80" s="1">
        <v>303</v>
      </c>
      <c r="G80" s="1">
        <v>1102</v>
      </c>
      <c r="H80" s="1">
        <v>850</v>
      </c>
      <c r="I80" s="1"/>
      <c r="J80" s="1"/>
      <c r="K80" s="1"/>
      <c r="L80" s="1">
        <v>36</v>
      </c>
      <c r="M80" s="1"/>
      <c r="N80" s="2">
        <f t="shared" si="15"/>
        <v>7498</v>
      </c>
      <c r="O80" s="18"/>
      <c r="P80" s="1"/>
      <c r="Q80" s="1">
        <v>789</v>
      </c>
      <c r="R80" s="1"/>
      <c r="S80" s="1"/>
      <c r="T80" s="1"/>
      <c r="U80" s="1"/>
      <c r="V80" s="1"/>
      <c r="W80" s="1"/>
      <c r="X80" s="1"/>
      <c r="Y80" s="1"/>
      <c r="Z80" s="2">
        <f t="shared" si="16"/>
        <v>789</v>
      </c>
      <c r="AA80" s="18"/>
      <c r="AB80" s="1"/>
      <c r="AC80" s="1">
        <v>11417</v>
      </c>
      <c r="AD80" s="1">
        <v>823</v>
      </c>
      <c r="AE80" s="1">
        <v>1802</v>
      </c>
      <c r="AF80" s="1">
        <v>25447</v>
      </c>
      <c r="AG80" s="1"/>
      <c r="AH80" s="1"/>
      <c r="AI80" s="1"/>
      <c r="AJ80" s="1"/>
      <c r="AK80" s="1"/>
      <c r="AL80" s="1">
        <f t="shared" si="17"/>
        <v>39489</v>
      </c>
      <c r="AM80" s="1"/>
      <c r="AN80" s="1"/>
      <c r="AO80" s="1"/>
      <c r="AP80" s="1">
        <v>330</v>
      </c>
      <c r="AQ80" s="1"/>
      <c r="AR80" s="1">
        <v>32664</v>
      </c>
      <c r="AS80" s="1"/>
      <c r="AT80" s="1"/>
      <c r="AU80" s="1">
        <v>2156</v>
      </c>
      <c r="AV80" s="1"/>
      <c r="AW80" s="1"/>
      <c r="AX80" s="2">
        <f t="shared" si="18"/>
        <v>35150</v>
      </c>
    </row>
    <row r="81" spans="2:50" ht="22.5" customHeight="1">
      <c r="B81" s="27" t="s">
        <v>9</v>
      </c>
      <c r="C81" s="18"/>
      <c r="D81" s="1"/>
      <c r="E81" s="1">
        <v>4017</v>
      </c>
      <c r="F81" s="1"/>
      <c r="G81" s="1">
        <v>882</v>
      </c>
      <c r="H81" s="1"/>
      <c r="I81" s="1"/>
      <c r="J81" s="1"/>
      <c r="K81" s="1"/>
      <c r="L81" s="1"/>
      <c r="M81" s="1"/>
      <c r="N81" s="2">
        <f t="shared" si="15"/>
        <v>4899</v>
      </c>
      <c r="O81" s="18"/>
      <c r="P81" s="1"/>
      <c r="Q81" s="1">
        <v>8817</v>
      </c>
      <c r="R81" s="1"/>
      <c r="S81" s="1">
        <v>1317</v>
      </c>
      <c r="T81" s="1"/>
      <c r="U81" s="1"/>
      <c r="V81" s="1"/>
      <c r="W81" s="1"/>
      <c r="X81" s="1"/>
      <c r="Y81" s="1"/>
      <c r="Z81" s="2">
        <f t="shared" si="16"/>
        <v>10134</v>
      </c>
      <c r="AA81" s="18"/>
      <c r="AB81" s="1"/>
      <c r="AC81" s="1">
        <v>56127</v>
      </c>
      <c r="AD81" s="1">
        <v>1159</v>
      </c>
      <c r="AE81" s="1">
        <v>574</v>
      </c>
      <c r="AF81" s="1">
        <v>34213</v>
      </c>
      <c r="AG81" s="1"/>
      <c r="AH81" s="1"/>
      <c r="AI81" s="1">
        <v>633</v>
      </c>
      <c r="AJ81" s="1"/>
      <c r="AK81" s="1"/>
      <c r="AL81" s="1">
        <f t="shared" si="17"/>
        <v>92706</v>
      </c>
      <c r="AM81" s="1"/>
      <c r="AN81" s="1"/>
      <c r="AO81" s="1"/>
      <c r="AP81" s="1">
        <v>699</v>
      </c>
      <c r="AQ81" s="1"/>
      <c r="AR81" s="1">
        <v>26533</v>
      </c>
      <c r="AS81" s="1"/>
      <c r="AT81" s="1"/>
      <c r="AU81" s="1">
        <v>927</v>
      </c>
      <c r="AV81" s="1"/>
      <c r="AW81" s="1"/>
      <c r="AX81" s="2">
        <f t="shared" si="18"/>
        <v>28159</v>
      </c>
    </row>
    <row r="82" spans="2:50" ht="22.5" customHeight="1">
      <c r="B82" s="27" t="s">
        <v>53</v>
      </c>
      <c r="C82" s="18"/>
      <c r="D82" s="1"/>
      <c r="E82" s="1">
        <v>1094</v>
      </c>
      <c r="F82" s="1"/>
      <c r="G82" s="1"/>
      <c r="H82" s="1"/>
      <c r="I82" s="1"/>
      <c r="J82" s="1"/>
      <c r="K82" s="1"/>
      <c r="L82" s="1"/>
      <c r="M82" s="1"/>
      <c r="N82" s="2">
        <f t="shared" si="15"/>
        <v>1094</v>
      </c>
      <c r="O82" s="18">
        <v>170</v>
      </c>
      <c r="P82" s="1"/>
      <c r="Q82" s="1">
        <v>5093</v>
      </c>
      <c r="R82" s="1">
        <v>100</v>
      </c>
      <c r="S82" s="1">
        <v>346</v>
      </c>
      <c r="T82" s="1">
        <v>410</v>
      </c>
      <c r="U82" s="1"/>
      <c r="V82" s="1"/>
      <c r="W82" s="1"/>
      <c r="X82" s="1"/>
      <c r="Y82" s="1"/>
      <c r="Z82" s="2">
        <f t="shared" si="16"/>
        <v>6119</v>
      </c>
      <c r="AA82" s="18"/>
      <c r="AB82" s="1"/>
      <c r="AC82" s="1">
        <v>51148</v>
      </c>
      <c r="AD82" s="1">
        <v>5991</v>
      </c>
      <c r="AE82" s="1">
        <v>578</v>
      </c>
      <c r="AF82" s="1">
        <v>8825</v>
      </c>
      <c r="AG82" s="1"/>
      <c r="AH82" s="1"/>
      <c r="AI82" s="1">
        <v>500</v>
      </c>
      <c r="AJ82" s="1"/>
      <c r="AK82" s="1">
        <v>288</v>
      </c>
      <c r="AL82" s="1">
        <f t="shared" si="17"/>
        <v>67330</v>
      </c>
      <c r="AM82" s="1"/>
      <c r="AN82" s="1"/>
      <c r="AO82" s="1">
        <v>2048</v>
      </c>
      <c r="AP82" s="1"/>
      <c r="AQ82" s="1">
        <v>870</v>
      </c>
      <c r="AR82" s="1">
        <v>53043</v>
      </c>
      <c r="AS82" s="1"/>
      <c r="AT82" s="1"/>
      <c r="AU82" s="1"/>
      <c r="AV82" s="1"/>
      <c r="AW82" s="1"/>
      <c r="AX82" s="2">
        <f t="shared" si="18"/>
        <v>55961</v>
      </c>
    </row>
    <row r="83" spans="2:50" ht="22.5" customHeight="1">
      <c r="B83" s="27" t="s">
        <v>54</v>
      </c>
      <c r="C83" s="18"/>
      <c r="D83" s="1"/>
      <c r="E83" s="1">
        <v>1923</v>
      </c>
      <c r="F83" s="1"/>
      <c r="G83" s="1"/>
      <c r="H83" s="1"/>
      <c r="I83" s="1"/>
      <c r="J83" s="1"/>
      <c r="K83" s="1"/>
      <c r="L83" s="1"/>
      <c r="M83" s="1"/>
      <c r="N83" s="2">
        <f t="shared" si="15"/>
        <v>1923</v>
      </c>
      <c r="O83" s="18">
        <v>160</v>
      </c>
      <c r="P83" s="1"/>
      <c r="Q83" s="1">
        <v>1293</v>
      </c>
      <c r="R83" s="1"/>
      <c r="S83" s="1"/>
      <c r="T83" s="1"/>
      <c r="U83" s="1"/>
      <c r="V83" s="1"/>
      <c r="W83" s="1"/>
      <c r="X83" s="1"/>
      <c r="Y83" s="1"/>
      <c r="Z83" s="2">
        <f t="shared" si="16"/>
        <v>1453</v>
      </c>
      <c r="AA83" s="18"/>
      <c r="AB83" s="1"/>
      <c r="AC83" s="1">
        <v>14394</v>
      </c>
      <c r="AD83" s="1">
        <v>187</v>
      </c>
      <c r="AE83" s="1">
        <v>7153</v>
      </c>
      <c r="AF83" s="1">
        <v>33677</v>
      </c>
      <c r="AG83" s="1"/>
      <c r="AH83" s="1"/>
      <c r="AI83" s="1"/>
      <c r="AJ83" s="1"/>
      <c r="AK83" s="1"/>
      <c r="AL83" s="1">
        <f t="shared" si="17"/>
        <v>55411</v>
      </c>
      <c r="AM83" s="1"/>
      <c r="AN83" s="1"/>
      <c r="AO83" s="1"/>
      <c r="AP83" s="1"/>
      <c r="AQ83" s="1"/>
      <c r="AR83" s="1">
        <v>43444</v>
      </c>
      <c r="AS83" s="1"/>
      <c r="AT83" s="1"/>
      <c r="AU83" s="1"/>
      <c r="AV83" s="1"/>
      <c r="AW83" s="1"/>
      <c r="AX83" s="2">
        <f t="shared" si="18"/>
        <v>43444</v>
      </c>
    </row>
    <row r="84" spans="2:50" ht="22.5" customHeight="1">
      <c r="B84" s="27" t="s">
        <v>55</v>
      </c>
      <c r="C84" s="18"/>
      <c r="D84" s="1"/>
      <c r="E84" s="1">
        <v>2052</v>
      </c>
      <c r="F84" s="1"/>
      <c r="G84" s="1"/>
      <c r="H84" s="1">
        <v>626</v>
      </c>
      <c r="I84" s="1"/>
      <c r="J84" s="1"/>
      <c r="K84" s="1"/>
      <c r="L84" s="1"/>
      <c r="M84" s="1">
        <v>81</v>
      </c>
      <c r="N84" s="2">
        <f t="shared" si="15"/>
        <v>2759</v>
      </c>
      <c r="O84" s="18"/>
      <c r="P84" s="1"/>
      <c r="Q84" s="1">
        <v>4494</v>
      </c>
      <c r="R84" s="1"/>
      <c r="S84" s="1"/>
      <c r="T84" s="1">
        <v>1733</v>
      </c>
      <c r="U84" s="1"/>
      <c r="V84" s="1"/>
      <c r="W84" s="1"/>
      <c r="X84" s="1"/>
      <c r="Y84" s="1"/>
      <c r="Z84" s="2">
        <f t="shared" si="16"/>
        <v>6227</v>
      </c>
      <c r="AA84" s="18"/>
      <c r="AB84" s="1"/>
      <c r="AC84" s="1">
        <v>37743</v>
      </c>
      <c r="AD84" s="1">
        <v>1043</v>
      </c>
      <c r="AE84" s="1"/>
      <c r="AF84" s="1">
        <v>27925</v>
      </c>
      <c r="AG84" s="1"/>
      <c r="AH84" s="1"/>
      <c r="AI84" s="1"/>
      <c r="AJ84" s="1"/>
      <c r="AK84" s="1"/>
      <c r="AL84" s="1">
        <f t="shared" si="17"/>
        <v>66711</v>
      </c>
      <c r="AM84" s="1"/>
      <c r="AN84" s="1"/>
      <c r="AO84" s="1"/>
      <c r="AP84" s="1">
        <v>1736</v>
      </c>
      <c r="AQ84" s="1"/>
      <c r="AR84" s="1">
        <v>85513</v>
      </c>
      <c r="AS84" s="1"/>
      <c r="AT84" s="1"/>
      <c r="AU84" s="1"/>
      <c r="AV84" s="1"/>
      <c r="AW84" s="1"/>
      <c r="AX84" s="2">
        <f t="shared" si="18"/>
        <v>87249</v>
      </c>
    </row>
    <row r="85" spans="2:50" ht="22.5" customHeight="1">
      <c r="B85" s="27" t="s">
        <v>10</v>
      </c>
      <c r="C85" s="18"/>
      <c r="D85" s="1"/>
      <c r="E85" s="1">
        <v>680</v>
      </c>
      <c r="F85" s="1"/>
      <c r="G85" s="1"/>
      <c r="H85" s="1"/>
      <c r="I85" s="1"/>
      <c r="J85" s="1"/>
      <c r="K85" s="1"/>
      <c r="L85" s="1"/>
      <c r="M85" s="1"/>
      <c r="N85" s="2">
        <f t="shared" si="15"/>
        <v>680</v>
      </c>
      <c r="O85" s="18"/>
      <c r="P85" s="1"/>
      <c r="Q85" s="1">
        <v>160</v>
      </c>
      <c r="R85" s="1"/>
      <c r="S85" s="1"/>
      <c r="T85" s="1"/>
      <c r="U85" s="1"/>
      <c r="V85" s="1"/>
      <c r="W85" s="1"/>
      <c r="X85" s="1"/>
      <c r="Y85" s="1"/>
      <c r="Z85" s="2">
        <f t="shared" si="16"/>
        <v>160</v>
      </c>
      <c r="AA85" s="18"/>
      <c r="AB85" s="1"/>
      <c r="AC85" s="1">
        <v>19882</v>
      </c>
      <c r="AD85" s="1">
        <v>12</v>
      </c>
      <c r="AE85" s="1"/>
      <c r="AF85" s="1">
        <v>18138</v>
      </c>
      <c r="AG85" s="1"/>
      <c r="AH85" s="1"/>
      <c r="AI85" s="1"/>
      <c r="AJ85" s="1"/>
      <c r="AK85" s="1"/>
      <c r="AL85" s="1">
        <f t="shared" si="17"/>
        <v>38032</v>
      </c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2">
        <f t="shared" si="18"/>
        <v>0</v>
      </c>
    </row>
    <row r="86" spans="2:50" ht="22.5" customHeight="1">
      <c r="B86" s="27" t="s">
        <v>11</v>
      </c>
      <c r="C86" s="18"/>
      <c r="D86" s="1"/>
      <c r="E86" s="1"/>
      <c r="F86" s="1"/>
      <c r="G86" s="1"/>
      <c r="H86" s="1"/>
      <c r="I86" s="1">
        <v>35</v>
      </c>
      <c r="J86" s="1"/>
      <c r="K86" s="1"/>
      <c r="L86" s="1"/>
      <c r="M86" s="1"/>
      <c r="N86" s="2">
        <f t="shared" si="15"/>
        <v>35</v>
      </c>
      <c r="O86" s="18">
        <v>2002</v>
      </c>
      <c r="P86" s="1"/>
      <c r="Q86" s="1">
        <v>285</v>
      </c>
      <c r="R86" s="1"/>
      <c r="S86" s="1"/>
      <c r="T86" s="1">
        <v>1589</v>
      </c>
      <c r="U86" s="1"/>
      <c r="V86" s="1"/>
      <c r="W86" s="1"/>
      <c r="X86" s="1">
        <v>157</v>
      </c>
      <c r="Y86" s="1"/>
      <c r="Z86" s="2">
        <f t="shared" si="16"/>
        <v>4033</v>
      </c>
      <c r="AA86" s="18">
        <v>6116</v>
      </c>
      <c r="AB86" s="1"/>
      <c r="AC86" s="1"/>
      <c r="AD86" s="1">
        <v>688</v>
      </c>
      <c r="AE86" s="1"/>
      <c r="AF86" s="1">
        <v>26198</v>
      </c>
      <c r="AG86" s="1"/>
      <c r="AH86" s="1"/>
      <c r="AI86" s="1"/>
      <c r="AJ86" s="1">
        <v>115</v>
      </c>
      <c r="AK86" s="1"/>
      <c r="AL86" s="1">
        <f t="shared" si="17"/>
        <v>33117</v>
      </c>
      <c r="AM86" s="1">
        <v>115</v>
      </c>
      <c r="AN86" s="1"/>
      <c r="AO86" s="1"/>
      <c r="AP86" s="1">
        <v>514</v>
      </c>
      <c r="AQ86" s="1"/>
      <c r="AR86" s="1">
        <v>25234</v>
      </c>
      <c r="AS86" s="1"/>
      <c r="AT86" s="1"/>
      <c r="AU86" s="1"/>
      <c r="AV86" s="1"/>
      <c r="AW86" s="1"/>
      <c r="AX86" s="2">
        <f t="shared" si="18"/>
        <v>25863</v>
      </c>
    </row>
    <row r="87" spans="2:50" ht="22.5" customHeight="1">
      <c r="B87" s="27" t="s">
        <v>12</v>
      </c>
      <c r="C87" s="18"/>
      <c r="D87" s="1"/>
      <c r="E87" s="1">
        <v>393</v>
      </c>
      <c r="F87" s="1">
        <v>258</v>
      </c>
      <c r="G87" s="1"/>
      <c r="H87" s="1">
        <v>272</v>
      </c>
      <c r="I87" s="1"/>
      <c r="J87" s="1"/>
      <c r="K87" s="1"/>
      <c r="L87" s="1"/>
      <c r="M87" s="1"/>
      <c r="N87" s="2">
        <f t="shared" si="15"/>
        <v>923</v>
      </c>
      <c r="O87" s="18"/>
      <c r="P87" s="1"/>
      <c r="Q87" s="1">
        <v>7209</v>
      </c>
      <c r="R87" s="1">
        <v>117</v>
      </c>
      <c r="S87" s="1"/>
      <c r="T87" s="1">
        <v>927</v>
      </c>
      <c r="U87" s="1"/>
      <c r="V87" s="1"/>
      <c r="W87" s="1"/>
      <c r="X87" s="1"/>
      <c r="Y87" s="1"/>
      <c r="Z87" s="2">
        <f t="shared" si="16"/>
        <v>8253</v>
      </c>
      <c r="AA87" s="18"/>
      <c r="AB87" s="1"/>
      <c r="AC87" s="1">
        <v>43957</v>
      </c>
      <c r="AD87" s="1">
        <v>1451</v>
      </c>
      <c r="AE87" s="1"/>
      <c r="AF87" s="1">
        <v>5764</v>
      </c>
      <c r="AG87" s="1"/>
      <c r="AH87" s="1"/>
      <c r="AI87" s="1"/>
      <c r="AJ87" s="1"/>
      <c r="AK87" s="1"/>
      <c r="AL87" s="1">
        <f t="shared" si="17"/>
        <v>51172</v>
      </c>
      <c r="AM87" s="1"/>
      <c r="AN87" s="1"/>
      <c r="AO87" s="1"/>
      <c r="AP87" s="1">
        <v>24</v>
      </c>
      <c r="AQ87" s="1"/>
      <c r="AR87" s="1">
        <v>11197</v>
      </c>
      <c r="AS87" s="1"/>
      <c r="AT87" s="1"/>
      <c r="AU87" s="1"/>
      <c r="AV87" s="1"/>
      <c r="AW87" s="1"/>
      <c r="AX87" s="2">
        <f t="shared" si="18"/>
        <v>11221</v>
      </c>
    </row>
    <row r="88" spans="2:50" ht="22.5" customHeight="1">
      <c r="B88" s="27" t="s">
        <v>56</v>
      </c>
      <c r="C88" s="18"/>
      <c r="D88" s="1"/>
      <c r="E88" s="1">
        <v>3996</v>
      </c>
      <c r="F88" s="1">
        <v>57</v>
      </c>
      <c r="G88" s="1"/>
      <c r="H88" s="1">
        <v>965</v>
      </c>
      <c r="I88" s="1"/>
      <c r="J88" s="1"/>
      <c r="K88" s="1"/>
      <c r="L88" s="1"/>
      <c r="M88" s="1"/>
      <c r="N88" s="2">
        <f t="shared" si="15"/>
        <v>5018</v>
      </c>
      <c r="O88" s="18">
        <v>6</v>
      </c>
      <c r="P88" s="1"/>
      <c r="Q88" s="1">
        <v>4282</v>
      </c>
      <c r="R88" s="1">
        <v>653</v>
      </c>
      <c r="S88" s="1"/>
      <c r="T88" s="1">
        <v>15</v>
      </c>
      <c r="U88" s="1"/>
      <c r="V88" s="1"/>
      <c r="W88" s="1"/>
      <c r="X88" s="1"/>
      <c r="Y88" s="1"/>
      <c r="Z88" s="2">
        <f t="shared" si="16"/>
        <v>4956</v>
      </c>
      <c r="AA88" s="18"/>
      <c r="AB88" s="1"/>
      <c r="AC88" s="1">
        <v>3197</v>
      </c>
      <c r="AD88" s="1">
        <v>478</v>
      </c>
      <c r="AE88" s="1"/>
      <c r="AF88" s="1"/>
      <c r="AG88" s="1"/>
      <c r="AH88" s="1"/>
      <c r="AI88" s="1"/>
      <c r="AJ88" s="1"/>
      <c r="AK88" s="1"/>
      <c r="AL88" s="1">
        <f t="shared" si="17"/>
        <v>3675</v>
      </c>
      <c r="AM88" s="1">
        <v>2115</v>
      </c>
      <c r="AN88" s="1"/>
      <c r="AO88" s="1">
        <v>30148</v>
      </c>
      <c r="AP88" s="1">
        <v>626</v>
      </c>
      <c r="AQ88" s="1"/>
      <c r="AR88" s="1">
        <v>73985</v>
      </c>
      <c r="AS88" s="1"/>
      <c r="AT88" s="1"/>
      <c r="AU88" s="1">
        <v>177</v>
      </c>
      <c r="AV88" s="1"/>
      <c r="AW88" s="1"/>
      <c r="AX88" s="2">
        <f t="shared" si="18"/>
        <v>107051</v>
      </c>
    </row>
    <row r="89" spans="2:50" ht="22.5" customHeight="1">
      <c r="B89" s="27" t="s">
        <v>57</v>
      </c>
      <c r="C89" s="18"/>
      <c r="D89" s="1"/>
      <c r="E89" s="1">
        <v>360</v>
      </c>
      <c r="F89" s="1"/>
      <c r="G89" s="1"/>
      <c r="H89" s="1"/>
      <c r="I89" s="1"/>
      <c r="J89" s="1"/>
      <c r="K89" s="1"/>
      <c r="L89" s="1"/>
      <c r="M89" s="1"/>
      <c r="N89" s="2">
        <f t="shared" si="15"/>
        <v>360</v>
      </c>
      <c r="O89" s="18"/>
      <c r="P89" s="1"/>
      <c r="Q89" s="1">
        <v>7659</v>
      </c>
      <c r="R89" s="1"/>
      <c r="S89" s="1"/>
      <c r="T89" s="1"/>
      <c r="U89" s="1"/>
      <c r="V89" s="1"/>
      <c r="W89" s="1"/>
      <c r="X89" s="1"/>
      <c r="Y89" s="1"/>
      <c r="Z89" s="2">
        <f t="shared" si="16"/>
        <v>7659</v>
      </c>
      <c r="AA89" s="18"/>
      <c r="AB89" s="1"/>
      <c r="AC89" s="1"/>
      <c r="AD89" s="1">
        <v>4701</v>
      </c>
      <c r="AE89" s="1"/>
      <c r="AF89" s="1">
        <v>1690</v>
      </c>
      <c r="AG89" s="1"/>
      <c r="AH89" s="1"/>
      <c r="AI89" s="1"/>
      <c r="AJ89" s="1"/>
      <c r="AK89" s="1"/>
      <c r="AL89" s="1">
        <f t="shared" si="17"/>
        <v>6391</v>
      </c>
      <c r="AM89" s="1"/>
      <c r="AN89" s="1"/>
      <c r="AO89" s="1">
        <v>9723</v>
      </c>
      <c r="AP89" s="1">
        <v>230</v>
      </c>
      <c r="AQ89" s="1"/>
      <c r="AR89" s="1">
        <v>79976</v>
      </c>
      <c r="AS89" s="1"/>
      <c r="AT89" s="1"/>
      <c r="AU89" s="1"/>
      <c r="AV89" s="1"/>
      <c r="AW89" s="1"/>
      <c r="AX89" s="2">
        <f t="shared" si="18"/>
        <v>89929</v>
      </c>
    </row>
    <row r="90" spans="2:50" ht="22.5" customHeight="1">
      <c r="B90" s="27" t="s">
        <v>58</v>
      </c>
      <c r="C90" s="18"/>
      <c r="D90" s="1"/>
      <c r="E90" s="1"/>
      <c r="F90" s="1"/>
      <c r="G90" s="1"/>
      <c r="H90" s="1">
        <v>3821</v>
      </c>
      <c r="I90" s="1"/>
      <c r="J90" s="1"/>
      <c r="K90" s="1"/>
      <c r="L90" s="1"/>
      <c r="M90" s="1"/>
      <c r="N90" s="2">
        <f t="shared" si="15"/>
        <v>3821</v>
      </c>
      <c r="O90" s="18"/>
      <c r="P90" s="1"/>
      <c r="Q90" s="1">
        <v>1816</v>
      </c>
      <c r="R90" s="1">
        <v>1342</v>
      </c>
      <c r="S90" s="1"/>
      <c r="T90" s="1">
        <v>825</v>
      </c>
      <c r="U90" s="1"/>
      <c r="V90" s="1"/>
      <c r="W90" s="1"/>
      <c r="X90" s="1"/>
      <c r="Y90" s="1"/>
      <c r="Z90" s="2">
        <f t="shared" si="16"/>
        <v>3983</v>
      </c>
      <c r="AA90" s="18"/>
      <c r="AB90" s="1"/>
      <c r="AC90" s="1">
        <v>2818</v>
      </c>
      <c r="AD90" s="1">
        <v>204</v>
      </c>
      <c r="AE90" s="1">
        <v>6678</v>
      </c>
      <c r="AF90" s="1">
        <v>18753</v>
      </c>
      <c r="AG90" s="1"/>
      <c r="AH90" s="1"/>
      <c r="AI90" s="1"/>
      <c r="AJ90" s="1"/>
      <c r="AK90" s="1"/>
      <c r="AL90" s="1">
        <f t="shared" si="17"/>
        <v>28453</v>
      </c>
      <c r="AM90" s="1"/>
      <c r="AN90" s="1"/>
      <c r="AO90" s="1"/>
      <c r="AP90" s="1"/>
      <c r="AQ90" s="1"/>
      <c r="AR90" s="1"/>
      <c r="AS90" s="1">
        <v>22876</v>
      </c>
      <c r="AT90" s="1"/>
      <c r="AU90" s="1"/>
      <c r="AV90" s="1"/>
      <c r="AW90" s="1"/>
      <c r="AX90" s="2">
        <f t="shared" si="18"/>
        <v>22876</v>
      </c>
    </row>
    <row r="91" spans="2:50" ht="22.5" customHeight="1">
      <c r="B91" s="27" t="s">
        <v>59</v>
      </c>
      <c r="C91" s="18">
        <v>6158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2">
        <f t="shared" si="15"/>
        <v>6158</v>
      </c>
      <c r="O91" s="18"/>
      <c r="P91" s="1"/>
      <c r="Q91" s="1">
        <v>230</v>
      </c>
      <c r="R91" s="1"/>
      <c r="S91" s="1"/>
      <c r="T91" s="1"/>
      <c r="U91" s="1"/>
      <c r="V91" s="1"/>
      <c r="W91" s="1"/>
      <c r="X91" s="1"/>
      <c r="Y91" s="1"/>
      <c r="Z91" s="2">
        <f t="shared" si="16"/>
        <v>230</v>
      </c>
      <c r="AA91" s="18"/>
      <c r="AB91" s="1">
        <v>4738</v>
      </c>
      <c r="AC91" s="1">
        <v>9526</v>
      </c>
      <c r="AD91" s="1">
        <v>126</v>
      </c>
      <c r="AE91" s="1"/>
      <c r="AF91" s="1">
        <v>30376</v>
      </c>
      <c r="AG91" s="1"/>
      <c r="AH91" s="1"/>
      <c r="AI91" s="1"/>
      <c r="AJ91" s="1"/>
      <c r="AK91" s="1"/>
      <c r="AL91" s="1">
        <f t="shared" si="17"/>
        <v>44766</v>
      </c>
      <c r="AM91" s="1"/>
      <c r="AN91" s="1"/>
      <c r="AO91" s="1"/>
      <c r="AP91" s="1">
        <v>578</v>
      </c>
      <c r="AQ91" s="1"/>
      <c r="AR91" s="1">
        <v>7238</v>
      </c>
      <c r="AS91" s="1"/>
      <c r="AT91" s="1"/>
      <c r="AU91" s="1"/>
      <c r="AV91" s="1"/>
      <c r="AW91" s="1"/>
      <c r="AX91" s="2">
        <f t="shared" si="18"/>
        <v>7816</v>
      </c>
    </row>
    <row r="92" spans="2:50" ht="22.5" customHeight="1">
      <c r="B92" s="27" t="s">
        <v>60</v>
      </c>
      <c r="C92" s="18"/>
      <c r="D92" s="1"/>
      <c r="E92" s="1">
        <v>740</v>
      </c>
      <c r="F92" s="1"/>
      <c r="G92" s="1"/>
      <c r="H92" s="1">
        <v>932</v>
      </c>
      <c r="I92" s="1"/>
      <c r="J92" s="1"/>
      <c r="K92" s="1"/>
      <c r="L92" s="1"/>
      <c r="M92" s="1"/>
      <c r="N92" s="2">
        <f t="shared" si="15"/>
        <v>1672</v>
      </c>
      <c r="O92" s="18"/>
      <c r="P92" s="1"/>
      <c r="Q92" s="1"/>
      <c r="R92" s="1">
        <v>119</v>
      </c>
      <c r="S92" s="1">
        <v>140</v>
      </c>
      <c r="T92" s="1">
        <v>1541</v>
      </c>
      <c r="U92" s="1"/>
      <c r="V92" s="1"/>
      <c r="W92" s="1"/>
      <c r="X92" s="1"/>
      <c r="Y92" s="1"/>
      <c r="Z92" s="2">
        <f t="shared" si="16"/>
        <v>1800</v>
      </c>
      <c r="AA92" s="18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>
        <f t="shared" si="17"/>
        <v>0</v>
      </c>
      <c r="AM92" s="1"/>
      <c r="AN92" s="1">
        <v>60</v>
      </c>
      <c r="AO92" s="1">
        <v>2222</v>
      </c>
      <c r="AP92" s="1">
        <v>1964</v>
      </c>
      <c r="AQ92" s="1">
        <v>12516</v>
      </c>
      <c r="AR92" s="1">
        <v>51681</v>
      </c>
      <c r="AS92" s="1"/>
      <c r="AT92" s="1"/>
      <c r="AU92" s="1">
        <v>7680</v>
      </c>
      <c r="AV92" s="1"/>
      <c r="AW92" s="1"/>
      <c r="AX92" s="2">
        <f t="shared" si="18"/>
        <v>76123</v>
      </c>
    </row>
    <row r="93" spans="2:50" ht="22.5" customHeight="1">
      <c r="B93" s="27" t="s">
        <v>61</v>
      </c>
      <c r="C93" s="18"/>
      <c r="D93" s="1"/>
      <c r="E93" s="1">
        <v>2888</v>
      </c>
      <c r="F93" s="1"/>
      <c r="G93" s="1"/>
      <c r="H93" s="1">
        <v>236</v>
      </c>
      <c r="I93" s="1"/>
      <c r="J93" s="1"/>
      <c r="K93" s="1"/>
      <c r="L93" s="1"/>
      <c r="M93" s="1"/>
      <c r="N93" s="2">
        <f t="shared" si="15"/>
        <v>3124</v>
      </c>
      <c r="O93" s="18"/>
      <c r="P93" s="1"/>
      <c r="Q93" s="1">
        <v>54</v>
      </c>
      <c r="R93" s="1"/>
      <c r="S93" s="1"/>
      <c r="T93" s="1"/>
      <c r="U93" s="1"/>
      <c r="V93" s="1"/>
      <c r="W93" s="1"/>
      <c r="X93" s="1"/>
      <c r="Y93" s="1"/>
      <c r="Z93" s="2">
        <f t="shared" si="16"/>
        <v>54</v>
      </c>
      <c r="AA93" s="18"/>
      <c r="AB93" s="1"/>
      <c r="AC93" s="1">
        <v>641</v>
      </c>
      <c r="AD93" s="1"/>
      <c r="AE93" s="1"/>
      <c r="AF93" s="1"/>
      <c r="AG93" s="1"/>
      <c r="AH93" s="1"/>
      <c r="AI93" s="1"/>
      <c r="AJ93" s="1"/>
      <c r="AK93" s="1"/>
      <c r="AL93" s="1">
        <f t="shared" si="17"/>
        <v>641</v>
      </c>
      <c r="AM93" s="1">
        <v>2558</v>
      </c>
      <c r="AN93" s="1"/>
      <c r="AO93" s="1">
        <v>10017</v>
      </c>
      <c r="AP93" s="1">
        <v>388</v>
      </c>
      <c r="AQ93" s="1">
        <v>210</v>
      </c>
      <c r="AR93" s="1">
        <v>63378</v>
      </c>
      <c r="AS93" s="1"/>
      <c r="AT93" s="1"/>
      <c r="AU93" s="1">
        <v>142</v>
      </c>
      <c r="AV93" s="1">
        <v>295</v>
      </c>
      <c r="AW93" s="1"/>
      <c r="AX93" s="2">
        <f t="shared" si="18"/>
        <v>76988</v>
      </c>
    </row>
    <row r="94" spans="2:50" ht="22.5" customHeight="1">
      <c r="B94" s="27" t="s">
        <v>62</v>
      </c>
      <c r="C94" s="18"/>
      <c r="D94" s="1">
        <v>128</v>
      </c>
      <c r="E94" s="1"/>
      <c r="F94" s="1"/>
      <c r="G94" s="1">
        <v>389</v>
      </c>
      <c r="H94" s="1"/>
      <c r="I94" s="1"/>
      <c r="J94" s="1"/>
      <c r="K94" s="1"/>
      <c r="L94" s="1"/>
      <c r="M94" s="1"/>
      <c r="N94" s="2">
        <f t="shared" si="15"/>
        <v>517</v>
      </c>
      <c r="O94" s="18"/>
      <c r="P94" s="1"/>
      <c r="Q94" s="1">
        <v>1187</v>
      </c>
      <c r="R94" s="1">
        <v>825</v>
      </c>
      <c r="S94" s="1">
        <v>35</v>
      </c>
      <c r="T94" s="1"/>
      <c r="U94" s="1"/>
      <c r="V94" s="1"/>
      <c r="W94" s="1"/>
      <c r="X94" s="1"/>
      <c r="Y94" s="1"/>
      <c r="Z94" s="2">
        <f t="shared" si="16"/>
        <v>2047</v>
      </c>
      <c r="AA94" s="18"/>
      <c r="AB94" s="1"/>
      <c r="AC94" s="1">
        <v>5123</v>
      </c>
      <c r="AD94" s="1">
        <v>420</v>
      </c>
      <c r="AE94" s="1"/>
      <c r="AF94" s="1"/>
      <c r="AG94" s="1"/>
      <c r="AH94" s="1"/>
      <c r="AI94" s="1"/>
      <c r="AJ94" s="1"/>
      <c r="AK94" s="1"/>
      <c r="AL94" s="1">
        <f t="shared" si="17"/>
        <v>5543</v>
      </c>
      <c r="AM94" s="1"/>
      <c r="AN94" s="1"/>
      <c r="AO94" s="1">
        <v>13340</v>
      </c>
      <c r="AP94" s="1"/>
      <c r="AQ94" s="1">
        <v>4234</v>
      </c>
      <c r="AR94" s="1">
        <v>29345</v>
      </c>
      <c r="AS94" s="1"/>
      <c r="AT94" s="1"/>
      <c r="AU94" s="1"/>
      <c r="AV94" s="1"/>
      <c r="AW94" s="1"/>
      <c r="AX94" s="2">
        <f t="shared" si="18"/>
        <v>46919</v>
      </c>
    </row>
    <row r="95" spans="2:50" ht="22.5" customHeight="1">
      <c r="B95" s="27" t="s">
        <v>63</v>
      </c>
      <c r="C95" s="18">
        <v>13054</v>
      </c>
      <c r="D95" s="1">
        <v>183</v>
      </c>
      <c r="E95" s="1">
        <v>1050</v>
      </c>
      <c r="F95" s="1">
        <v>33</v>
      </c>
      <c r="G95" s="1"/>
      <c r="H95" s="1"/>
      <c r="I95" s="1"/>
      <c r="J95" s="1"/>
      <c r="K95" s="1"/>
      <c r="L95" s="1"/>
      <c r="M95" s="1"/>
      <c r="N95" s="2">
        <f t="shared" si="15"/>
        <v>14320</v>
      </c>
      <c r="O95" s="18">
        <v>2775</v>
      </c>
      <c r="P95" s="1">
        <v>605</v>
      </c>
      <c r="Q95" s="1">
        <v>52</v>
      </c>
      <c r="R95" s="1">
        <v>19</v>
      </c>
      <c r="S95" s="1"/>
      <c r="T95" s="1">
        <v>6</v>
      </c>
      <c r="U95" s="1"/>
      <c r="V95" s="1"/>
      <c r="W95" s="1"/>
      <c r="X95" s="1"/>
      <c r="Y95" s="1"/>
      <c r="Z95" s="2">
        <f t="shared" si="16"/>
        <v>3457</v>
      </c>
      <c r="AA95" s="18">
        <v>2170</v>
      </c>
      <c r="AB95" s="1">
        <v>854</v>
      </c>
      <c r="AC95" s="1">
        <v>4333</v>
      </c>
      <c r="AD95" s="1">
        <v>15</v>
      </c>
      <c r="AE95" s="1"/>
      <c r="AF95" s="1">
        <v>2040</v>
      </c>
      <c r="AG95" s="1"/>
      <c r="AH95" s="1"/>
      <c r="AI95" s="1"/>
      <c r="AJ95" s="1"/>
      <c r="AK95" s="1"/>
      <c r="AL95" s="1">
        <f t="shared" si="17"/>
        <v>9412</v>
      </c>
      <c r="AM95" s="1">
        <v>17758</v>
      </c>
      <c r="AN95" s="1">
        <v>5843</v>
      </c>
      <c r="AO95" s="1">
        <v>24022</v>
      </c>
      <c r="AP95" s="1">
        <v>893</v>
      </c>
      <c r="AQ95" s="1"/>
      <c r="AR95" s="1">
        <v>74998</v>
      </c>
      <c r="AS95" s="1"/>
      <c r="AT95" s="1"/>
      <c r="AU95" s="1"/>
      <c r="AV95" s="1"/>
      <c r="AW95" s="1"/>
      <c r="AX95" s="2">
        <f t="shared" si="18"/>
        <v>123514</v>
      </c>
    </row>
    <row r="96" spans="2:50" ht="22.5" customHeight="1">
      <c r="B96" s="27" t="s">
        <v>64</v>
      </c>
      <c r="C96" s="18"/>
      <c r="D96" s="1"/>
      <c r="E96" s="1">
        <v>1486</v>
      </c>
      <c r="F96" s="1"/>
      <c r="G96" s="1"/>
      <c r="H96" s="1"/>
      <c r="I96" s="1"/>
      <c r="J96" s="1"/>
      <c r="K96" s="1"/>
      <c r="L96" s="1"/>
      <c r="M96" s="1"/>
      <c r="N96" s="2">
        <f t="shared" si="15"/>
        <v>1486</v>
      </c>
      <c r="O96" s="18"/>
      <c r="P96" s="1"/>
      <c r="Q96" s="1">
        <v>8015</v>
      </c>
      <c r="R96" s="1"/>
      <c r="S96" s="1"/>
      <c r="T96" s="1"/>
      <c r="U96" s="1"/>
      <c r="V96" s="1"/>
      <c r="W96" s="1"/>
      <c r="X96" s="1"/>
      <c r="Y96" s="1"/>
      <c r="Z96" s="2">
        <f t="shared" si="16"/>
        <v>8015</v>
      </c>
      <c r="AA96" s="18"/>
      <c r="AB96" s="1"/>
      <c r="AC96" s="1">
        <v>3319</v>
      </c>
      <c r="AD96" s="1">
        <v>127</v>
      </c>
      <c r="AE96" s="1"/>
      <c r="AF96" s="1"/>
      <c r="AG96" s="1"/>
      <c r="AH96" s="1"/>
      <c r="AI96" s="1"/>
      <c r="AJ96" s="1"/>
      <c r="AK96" s="1"/>
      <c r="AL96" s="1">
        <f t="shared" si="17"/>
        <v>3446</v>
      </c>
      <c r="AM96" s="1">
        <v>1304</v>
      </c>
      <c r="AN96" s="1"/>
      <c r="AO96" s="1">
        <v>10242</v>
      </c>
      <c r="AP96" s="1">
        <v>573</v>
      </c>
      <c r="AQ96" s="1"/>
      <c r="AR96" s="1">
        <v>58227</v>
      </c>
      <c r="AS96" s="1"/>
      <c r="AT96" s="1"/>
      <c r="AU96" s="1"/>
      <c r="AV96" s="1"/>
      <c r="AW96" s="1"/>
      <c r="AX96" s="2">
        <f t="shared" si="18"/>
        <v>70346</v>
      </c>
    </row>
    <row r="97" spans="2:50" ht="22.5" customHeight="1">
      <c r="B97" s="27" t="s">
        <v>65</v>
      </c>
      <c r="C97" s="18">
        <v>1980</v>
      </c>
      <c r="D97" s="1"/>
      <c r="E97" s="1"/>
      <c r="F97" s="1"/>
      <c r="G97" s="1"/>
      <c r="H97" s="1">
        <v>1234</v>
      </c>
      <c r="I97" s="1"/>
      <c r="J97" s="1"/>
      <c r="K97" s="1"/>
      <c r="L97" s="1"/>
      <c r="M97" s="1"/>
      <c r="N97" s="2">
        <f t="shared" si="15"/>
        <v>3214</v>
      </c>
      <c r="O97" s="18">
        <v>1100</v>
      </c>
      <c r="P97" s="1"/>
      <c r="Q97" s="1">
        <v>7242</v>
      </c>
      <c r="R97" s="1"/>
      <c r="S97" s="1"/>
      <c r="T97" s="1"/>
      <c r="U97" s="1"/>
      <c r="V97" s="1"/>
      <c r="W97" s="1">
        <v>155</v>
      </c>
      <c r="X97" s="1"/>
      <c r="Y97" s="1"/>
      <c r="Z97" s="2">
        <f t="shared" si="16"/>
        <v>8497</v>
      </c>
      <c r="AA97" s="18">
        <v>2216</v>
      </c>
      <c r="AB97" s="1"/>
      <c r="AC97" s="1"/>
      <c r="AD97" s="1"/>
      <c r="AE97" s="1"/>
      <c r="AF97" s="1">
        <v>5385</v>
      </c>
      <c r="AG97" s="1"/>
      <c r="AH97" s="1"/>
      <c r="AI97" s="1"/>
      <c r="AJ97" s="1"/>
      <c r="AK97" s="1"/>
      <c r="AL97" s="1">
        <f t="shared" si="17"/>
        <v>7601</v>
      </c>
      <c r="AM97" s="1"/>
      <c r="AN97" s="1"/>
      <c r="AO97" s="1"/>
      <c r="AP97" s="1">
        <v>1362</v>
      </c>
      <c r="AQ97" s="1"/>
      <c r="AR97" s="1">
        <v>42469</v>
      </c>
      <c r="AS97" s="1"/>
      <c r="AT97" s="1"/>
      <c r="AU97" s="1"/>
      <c r="AV97" s="1"/>
      <c r="AW97" s="1"/>
      <c r="AX97" s="2">
        <f t="shared" si="18"/>
        <v>43831</v>
      </c>
    </row>
    <row r="98" spans="2:50" ht="22.5" customHeight="1">
      <c r="B98" s="27" t="s">
        <v>66</v>
      </c>
      <c r="C98" s="18">
        <v>5375</v>
      </c>
      <c r="D98" s="1"/>
      <c r="E98" s="1"/>
      <c r="F98" s="1"/>
      <c r="G98" s="1"/>
      <c r="H98" s="1">
        <v>1085</v>
      </c>
      <c r="I98" s="1"/>
      <c r="J98" s="1"/>
      <c r="K98" s="1"/>
      <c r="L98" s="1"/>
      <c r="M98" s="1"/>
      <c r="N98" s="2">
        <f t="shared" si="15"/>
        <v>6460</v>
      </c>
      <c r="O98" s="18"/>
      <c r="P98" s="1"/>
      <c r="Q98" s="1"/>
      <c r="R98" s="1"/>
      <c r="S98" s="1"/>
      <c r="T98" s="1">
        <v>1275</v>
      </c>
      <c r="U98" s="1"/>
      <c r="V98" s="1"/>
      <c r="W98" s="1"/>
      <c r="X98" s="1"/>
      <c r="Y98" s="1"/>
      <c r="Z98" s="2">
        <f t="shared" si="16"/>
        <v>1275</v>
      </c>
      <c r="AA98" s="18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>
        <f t="shared" si="17"/>
        <v>0</v>
      </c>
      <c r="AM98" s="1"/>
      <c r="AN98" s="1"/>
      <c r="AO98" s="1"/>
      <c r="AP98" s="1"/>
      <c r="AQ98" s="1"/>
      <c r="AR98" s="1">
        <v>38594</v>
      </c>
      <c r="AS98" s="1"/>
      <c r="AT98" s="1"/>
      <c r="AU98" s="1">
        <v>4083</v>
      </c>
      <c r="AV98" s="1"/>
      <c r="AW98" s="1"/>
      <c r="AX98" s="2">
        <f t="shared" si="18"/>
        <v>42677</v>
      </c>
    </row>
    <row r="99" spans="2:50" ht="22.5" customHeight="1">
      <c r="B99" s="29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18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  <c r="AA99" s="18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2"/>
    </row>
    <row r="100" spans="2:52" ht="22.5" customHeight="1" thickBot="1">
      <c r="B100" s="36">
        <f>COUNTA(B76:B99)</f>
        <v>23</v>
      </c>
      <c r="C100" s="37">
        <f aca="true" t="shared" si="19" ref="C100:AX100">SUM(C76:C99)</f>
        <v>35835</v>
      </c>
      <c r="D100" s="7">
        <f t="shared" si="19"/>
        <v>311</v>
      </c>
      <c r="E100" s="7">
        <f t="shared" si="19"/>
        <v>42886</v>
      </c>
      <c r="F100" s="7">
        <f t="shared" si="19"/>
        <v>5572</v>
      </c>
      <c r="G100" s="7">
        <f t="shared" si="19"/>
        <v>2999</v>
      </c>
      <c r="H100" s="7">
        <f t="shared" si="19"/>
        <v>14149</v>
      </c>
      <c r="I100" s="7">
        <f t="shared" si="19"/>
        <v>35</v>
      </c>
      <c r="J100" s="7">
        <f t="shared" si="19"/>
        <v>0</v>
      </c>
      <c r="K100" s="7">
        <f t="shared" si="19"/>
        <v>0</v>
      </c>
      <c r="L100" s="7">
        <f t="shared" si="19"/>
        <v>36</v>
      </c>
      <c r="M100" s="7">
        <f t="shared" si="19"/>
        <v>81</v>
      </c>
      <c r="N100" s="38">
        <f t="shared" si="19"/>
        <v>101904</v>
      </c>
      <c r="O100" s="37">
        <f t="shared" si="19"/>
        <v>15492</v>
      </c>
      <c r="P100" s="7">
        <f t="shared" si="19"/>
        <v>605</v>
      </c>
      <c r="Q100" s="7">
        <f t="shared" si="19"/>
        <v>98757</v>
      </c>
      <c r="R100" s="7">
        <f t="shared" si="19"/>
        <v>3175</v>
      </c>
      <c r="S100" s="7">
        <f t="shared" si="19"/>
        <v>3392</v>
      </c>
      <c r="T100" s="7">
        <f t="shared" si="19"/>
        <v>8321</v>
      </c>
      <c r="U100" s="7">
        <f t="shared" si="19"/>
        <v>322</v>
      </c>
      <c r="V100" s="7">
        <f t="shared" si="19"/>
        <v>0</v>
      </c>
      <c r="W100" s="7">
        <f t="shared" si="19"/>
        <v>155</v>
      </c>
      <c r="X100" s="7">
        <f t="shared" si="19"/>
        <v>214</v>
      </c>
      <c r="Y100" s="7">
        <f t="shared" si="19"/>
        <v>0</v>
      </c>
      <c r="Z100" s="38">
        <f t="shared" si="19"/>
        <v>130433</v>
      </c>
      <c r="AA100" s="37">
        <f t="shared" si="19"/>
        <v>105964</v>
      </c>
      <c r="AB100" s="7">
        <f t="shared" si="19"/>
        <v>5592</v>
      </c>
      <c r="AC100" s="7">
        <f t="shared" si="19"/>
        <v>482258</v>
      </c>
      <c r="AD100" s="7">
        <f t="shared" si="19"/>
        <v>19147</v>
      </c>
      <c r="AE100" s="7">
        <f t="shared" si="19"/>
        <v>19852</v>
      </c>
      <c r="AF100" s="7">
        <f t="shared" si="19"/>
        <v>416190</v>
      </c>
      <c r="AG100" s="7">
        <f t="shared" si="19"/>
        <v>41</v>
      </c>
      <c r="AH100" s="7">
        <f t="shared" si="19"/>
        <v>0</v>
      </c>
      <c r="AI100" s="7">
        <f t="shared" si="19"/>
        <v>1133</v>
      </c>
      <c r="AJ100" s="7">
        <f t="shared" si="19"/>
        <v>115</v>
      </c>
      <c r="AK100" s="7">
        <f t="shared" si="19"/>
        <v>408</v>
      </c>
      <c r="AL100" s="7">
        <f t="shared" si="19"/>
        <v>1050700</v>
      </c>
      <c r="AM100" s="7">
        <f t="shared" si="19"/>
        <v>140258</v>
      </c>
      <c r="AN100" s="7">
        <f t="shared" si="19"/>
        <v>5903</v>
      </c>
      <c r="AO100" s="7">
        <f t="shared" si="19"/>
        <v>227279</v>
      </c>
      <c r="AP100" s="7">
        <f t="shared" si="19"/>
        <v>52717</v>
      </c>
      <c r="AQ100" s="7">
        <f t="shared" si="19"/>
        <v>23245</v>
      </c>
      <c r="AR100" s="7">
        <f t="shared" si="19"/>
        <v>1187640</v>
      </c>
      <c r="AS100" s="7">
        <f t="shared" si="19"/>
        <v>22876</v>
      </c>
      <c r="AT100" s="7">
        <f t="shared" si="19"/>
        <v>0</v>
      </c>
      <c r="AU100" s="7">
        <f t="shared" si="19"/>
        <v>15361</v>
      </c>
      <c r="AV100" s="7">
        <f t="shared" si="19"/>
        <v>295</v>
      </c>
      <c r="AW100" s="7">
        <f t="shared" si="19"/>
        <v>0</v>
      </c>
      <c r="AX100" s="38">
        <f t="shared" si="19"/>
        <v>1675574</v>
      </c>
      <c r="AZ100" s="47">
        <f>AL100+AX100</f>
        <v>2726274</v>
      </c>
    </row>
    <row r="101" spans="2:52" ht="22.5" customHeight="1" thickTop="1">
      <c r="B101" s="39">
        <f aca="true" t="shared" si="20" ref="B101:AG101">B29+B48+B69+B100</f>
        <v>67</v>
      </c>
      <c r="C101" s="40">
        <f t="shared" si="20"/>
        <v>58196</v>
      </c>
      <c r="D101" s="41">
        <f t="shared" si="20"/>
        <v>6949</v>
      </c>
      <c r="E101" s="41">
        <f t="shared" si="20"/>
        <v>316329</v>
      </c>
      <c r="F101" s="41">
        <f t="shared" si="20"/>
        <v>93213</v>
      </c>
      <c r="G101" s="41">
        <f t="shared" si="20"/>
        <v>12966</v>
      </c>
      <c r="H101" s="41">
        <f t="shared" si="20"/>
        <v>39039</v>
      </c>
      <c r="I101" s="41">
        <f t="shared" si="20"/>
        <v>30400</v>
      </c>
      <c r="J101" s="41">
        <f t="shared" si="20"/>
        <v>0</v>
      </c>
      <c r="K101" s="41">
        <f t="shared" si="20"/>
        <v>1818</v>
      </c>
      <c r="L101" s="41">
        <f t="shared" si="20"/>
        <v>69</v>
      </c>
      <c r="M101" s="41">
        <f t="shared" si="20"/>
        <v>8600</v>
      </c>
      <c r="N101" s="42">
        <f t="shared" si="20"/>
        <v>567579</v>
      </c>
      <c r="O101" s="40">
        <f t="shared" si="20"/>
        <v>82069</v>
      </c>
      <c r="P101" s="41">
        <f t="shared" si="20"/>
        <v>7724</v>
      </c>
      <c r="Q101" s="41">
        <f t="shared" si="20"/>
        <v>347814</v>
      </c>
      <c r="R101" s="41">
        <f t="shared" si="20"/>
        <v>17392</v>
      </c>
      <c r="S101" s="41">
        <f t="shared" si="20"/>
        <v>4339</v>
      </c>
      <c r="T101" s="41">
        <f t="shared" si="20"/>
        <v>17488</v>
      </c>
      <c r="U101" s="41">
        <f t="shared" si="20"/>
        <v>1122</v>
      </c>
      <c r="V101" s="41">
        <f t="shared" si="20"/>
        <v>0</v>
      </c>
      <c r="W101" s="41">
        <f t="shared" si="20"/>
        <v>155</v>
      </c>
      <c r="X101" s="41">
        <f t="shared" si="20"/>
        <v>312</v>
      </c>
      <c r="Y101" s="41">
        <f t="shared" si="20"/>
        <v>7805</v>
      </c>
      <c r="Z101" s="42">
        <f t="shared" si="20"/>
        <v>486220</v>
      </c>
      <c r="AA101" s="40">
        <f t="shared" si="20"/>
        <v>212924</v>
      </c>
      <c r="AB101" s="41">
        <f t="shared" si="20"/>
        <v>30546</v>
      </c>
      <c r="AC101" s="41">
        <f t="shared" si="20"/>
        <v>1990433</v>
      </c>
      <c r="AD101" s="41">
        <f t="shared" si="20"/>
        <v>52464</v>
      </c>
      <c r="AE101" s="41">
        <f t="shared" si="20"/>
        <v>55887</v>
      </c>
      <c r="AF101" s="41">
        <f t="shared" si="20"/>
        <v>806427</v>
      </c>
      <c r="AG101" s="41">
        <f t="shared" si="20"/>
        <v>41</v>
      </c>
      <c r="AH101" s="41">
        <f aca="true" t="shared" si="21" ref="AH101:AX101">AH29+AH48+AH69+AH100</f>
        <v>0</v>
      </c>
      <c r="AI101" s="41">
        <f t="shared" si="21"/>
        <v>11657</v>
      </c>
      <c r="AJ101" s="41">
        <f t="shared" si="21"/>
        <v>1153</v>
      </c>
      <c r="AK101" s="41">
        <f t="shared" si="21"/>
        <v>46555</v>
      </c>
      <c r="AL101" s="41">
        <f t="shared" si="21"/>
        <v>3208087</v>
      </c>
      <c r="AM101" s="41">
        <f t="shared" si="21"/>
        <v>656843</v>
      </c>
      <c r="AN101" s="41">
        <f t="shared" si="21"/>
        <v>318868</v>
      </c>
      <c r="AO101" s="41">
        <f t="shared" si="21"/>
        <v>9809969</v>
      </c>
      <c r="AP101" s="41">
        <f t="shared" si="21"/>
        <v>322768</v>
      </c>
      <c r="AQ101" s="41">
        <f t="shared" si="21"/>
        <v>72901</v>
      </c>
      <c r="AR101" s="41">
        <f t="shared" si="21"/>
        <v>4243784</v>
      </c>
      <c r="AS101" s="41">
        <f t="shared" si="21"/>
        <v>25470</v>
      </c>
      <c r="AT101" s="41">
        <f t="shared" si="21"/>
        <v>0</v>
      </c>
      <c r="AU101" s="41">
        <f t="shared" si="21"/>
        <v>199165</v>
      </c>
      <c r="AV101" s="41">
        <f t="shared" si="21"/>
        <v>2129</v>
      </c>
      <c r="AW101" s="41">
        <f t="shared" si="21"/>
        <v>16535</v>
      </c>
      <c r="AX101" s="42">
        <f t="shared" si="21"/>
        <v>16422080</v>
      </c>
      <c r="AZ101" s="47">
        <f>AL101+AX101</f>
        <v>19630167</v>
      </c>
    </row>
    <row r="102" spans="2:50" ht="22.5" customHeight="1" thickBot="1">
      <c r="B102" s="43" t="s">
        <v>13</v>
      </c>
      <c r="C102" s="44">
        <f aca="true" t="shared" si="22" ref="C102:N102">C101/$N101*100</f>
        <v>10.253374420124775</v>
      </c>
      <c r="D102" s="45">
        <f t="shared" si="22"/>
        <v>1.2243229576851857</v>
      </c>
      <c r="E102" s="45">
        <f t="shared" si="22"/>
        <v>55.733034520304656</v>
      </c>
      <c r="F102" s="45">
        <f t="shared" si="22"/>
        <v>16.42291205277151</v>
      </c>
      <c r="G102" s="45">
        <f t="shared" si="22"/>
        <v>2.2844396991432028</v>
      </c>
      <c r="H102" s="45">
        <f t="shared" si="22"/>
        <v>6.878161454176423</v>
      </c>
      <c r="I102" s="45">
        <f t="shared" si="22"/>
        <v>5.356082589384033</v>
      </c>
      <c r="J102" s="45">
        <f t="shared" si="22"/>
        <v>0</v>
      </c>
      <c r="K102" s="45">
        <f t="shared" si="22"/>
        <v>0.32030783379934774</v>
      </c>
      <c r="L102" s="45">
        <f t="shared" si="22"/>
        <v>0.012156897982483495</v>
      </c>
      <c r="M102" s="45">
        <f t="shared" si="22"/>
        <v>1.5152075746283777</v>
      </c>
      <c r="N102" s="46">
        <f t="shared" si="22"/>
        <v>100</v>
      </c>
      <c r="O102" s="44">
        <f aca="true" t="shared" si="23" ref="O102:Z102">O101/$Z101*100</f>
        <v>16.87898482168566</v>
      </c>
      <c r="P102" s="45">
        <f t="shared" si="23"/>
        <v>1.5885813006457983</v>
      </c>
      <c r="Q102" s="45">
        <f t="shared" si="23"/>
        <v>71.53428489161286</v>
      </c>
      <c r="R102" s="45">
        <f t="shared" si="23"/>
        <v>3.5769816132614864</v>
      </c>
      <c r="S102" s="45">
        <f t="shared" si="23"/>
        <v>0.8923943893710666</v>
      </c>
      <c r="T102" s="45">
        <f t="shared" si="23"/>
        <v>3.59672576200074</v>
      </c>
      <c r="U102" s="45">
        <f t="shared" si="23"/>
        <v>0.2307597383900292</v>
      </c>
      <c r="V102" s="45">
        <f t="shared" si="23"/>
        <v>0</v>
      </c>
      <c r="W102" s="45">
        <f t="shared" si="23"/>
        <v>0.03187857348525359</v>
      </c>
      <c r="X102" s="45">
        <f t="shared" si="23"/>
        <v>0.06416848340257496</v>
      </c>
      <c r="Y102" s="45">
        <f t="shared" si="23"/>
        <v>1.6052404261445437</v>
      </c>
      <c r="Z102" s="46">
        <f t="shared" si="23"/>
        <v>100</v>
      </c>
      <c r="AA102" s="44">
        <f aca="true" t="shared" si="24" ref="AA102:AL102">AA101/$AL101*100</f>
        <v>6.637101799296591</v>
      </c>
      <c r="AB102" s="45">
        <f t="shared" si="24"/>
        <v>0.9521562226959556</v>
      </c>
      <c r="AC102" s="45">
        <f t="shared" si="24"/>
        <v>62.04423383779803</v>
      </c>
      <c r="AD102" s="45">
        <f t="shared" si="24"/>
        <v>1.6353671206547702</v>
      </c>
      <c r="AE102" s="45">
        <f t="shared" si="24"/>
        <v>1.74206622201954</v>
      </c>
      <c r="AF102" s="45">
        <f t="shared" si="24"/>
        <v>25.137317036601566</v>
      </c>
      <c r="AG102" s="45">
        <f t="shared" si="24"/>
        <v>0.0012780202033174288</v>
      </c>
      <c r="AH102" s="45">
        <f t="shared" si="24"/>
        <v>0</v>
      </c>
      <c r="AI102" s="45">
        <f t="shared" si="24"/>
        <v>0.3633629636602748</v>
      </c>
      <c r="AJ102" s="45">
        <f t="shared" si="24"/>
        <v>0.03594042181524379</v>
      </c>
      <c r="AK102" s="45">
        <f t="shared" si="24"/>
        <v>1.4511763552547046</v>
      </c>
      <c r="AL102" s="45">
        <f t="shared" si="24"/>
        <v>100</v>
      </c>
      <c r="AM102" s="45">
        <f aca="true" t="shared" si="25" ref="AM102:AX102">AM101/$AX101*100</f>
        <v>3.9997552076229077</v>
      </c>
      <c r="AN102" s="45">
        <f t="shared" si="25"/>
        <v>1.9417028780763461</v>
      </c>
      <c r="AO102" s="45">
        <f t="shared" si="25"/>
        <v>59.736458475418466</v>
      </c>
      <c r="AP102" s="45">
        <f t="shared" si="25"/>
        <v>1.9654513922718682</v>
      </c>
      <c r="AQ102" s="45">
        <f t="shared" si="25"/>
        <v>0.44392062394045095</v>
      </c>
      <c r="AR102" s="45">
        <f t="shared" si="25"/>
        <v>25.841939632494785</v>
      </c>
      <c r="AS102" s="45">
        <f t="shared" si="25"/>
        <v>0.1550960657846022</v>
      </c>
      <c r="AT102" s="45">
        <f t="shared" si="25"/>
        <v>0</v>
      </c>
      <c r="AU102" s="45">
        <f t="shared" si="25"/>
        <v>1.212787905064401</v>
      </c>
      <c r="AV102" s="45">
        <f t="shared" si="25"/>
        <v>0.012964253005709386</v>
      </c>
      <c r="AW102" s="45">
        <f t="shared" si="25"/>
        <v>0.10068761082639957</v>
      </c>
      <c r="AX102" s="46">
        <f t="shared" si="25"/>
        <v>100</v>
      </c>
    </row>
  </sheetData>
  <mergeCells count="216">
    <mergeCell ref="AH6:AH7"/>
    <mergeCell ref="J5:J7"/>
    <mergeCell ref="V5:V7"/>
    <mergeCell ref="W5:W7"/>
    <mergeCell ref="X5:X7"/>
    <mergeCell ref="M5:M7"/>
    <mergeCell ref="K5:K7"/>
    <mergeCell ref="L5:L7"/>
    <mergeCell ref="P6:P7"/>
    <mergeCell ref="N5:N7"/>
    <mergeCell ref="I5:I7"/>
    <mergeCell ref="H5:H7"/>
    <mergeCell ref="O4:Z4"/>
    <mergeCell ref="AA5:AL5"/>
    <mergeCell ref="AA4:AX4"/>
    <mergeCell ref="C4:N4"/>
    <mergeCell ref="C5:C7"/>
    <mergeCell ref="D5:E5"/>
    <mergeCell ref="O5:O7"/>
    <mergeCell ref="P5:Q5"/>
    <mergeCell ref="D6:D7"/>
    <mergeCell ref="E6:E7"/>
    <mergeCell ref="F5:F7"/>
    <mergeCell ref="G5:G7"/>
    <mergeCell ref="AK6:AK7"/>
    <mergeCell ref="AG6:AG7"/>
    <mergeCell ref="Q6:Q7"/>
    <mergeCell ref="Z5:Z7"/>
    <mergeCell ref="AA6:AA7"/>
    <mergeCell ref="S5:S7"/>
    <mergeCell ref="R5:R7"/>
    <mergeCell ref="T5:T7"/>
    <mergeCell ref="U5:U7"/>
    <mergeCell ref="Y5:Y7"/>
    <mergeCell ref="AQ6:AQ7"/>
    <mergeCell ref="AR6:AR7"/>
    <mergeCell ref="AB6:AC6"/>
    <mergeCell ref="AD6:AD7"/>
    <mergeCell ref="AL6:AL7"/>
    <mergeCell ref="AM6:AM7"/>
    <mergeCell ref="AJ6:AJ7"/>
    <mergeCell ref="AE6:AE7"/>
    <mergeCell ref="AF6:AF7"/>
    <mergeCell ref="AI6:AI7"/>
    <mergeCell ref="B4:B7"/>
    <mergeCell ref="AU6:AU7"/>
    <mergeCell ref="AX6:AX7"/>
    <mergeCell ref="AW6:AW7"/>
    <mergeCell ref="AM5:AX5"/>
    <mergeCell ref="AV6:AV7"/>
    <mergeCell ref="AS6:AS7"/>
    <mergeCell ref="AT6:AT7"/>
    <mergeCell ref="AN6:AO6"/>
    <mergeCell ref="AP6:AP7"/>
    <mergeCell ref="AA32:AX32"/>
    <mergeCell ref="M33:M35"/>
    <mergeCell ref="N33:N35"/>
    <mergeCell ref="O33:O35"/>
    <mergeCell ref="P33:Q33"/>
    <mergeCell ref="R33:R35"/>
    <mergeCell ref="S33:S35"/>
    <mergeCell ref="V33:V35"/>
    <mergeCell ref="W33:W35"/>
    <mergeCell ref="X33:X35"/>
    <mergeCell ref="B32:B35"/>
    <mergeCell ref="C32:N32"/>
    <mergeCell ref="O32:Z32"/>
    <mergeCell ref="H33:H35"/>
    <mergeCell ref="I33:I35"/>
    <mergeCell ref="J33:J35"/>
    <mergeCell ref="K33:K35"/>
    <mergeCell ref="C33:C35"/>
    <mergeCell ref="D33:E33"/>
    <mergeCell ref="F33:F35"/>
    <mergeCell ref="G33:G35"/>
    <mergeCell ref="T33:T35"/>
    <mergeCell ref="U33:U35"/>
    <mergeCell ref="L33:L35"/>
    <mergeCell ref="Y33:Y35"/>
    <mergeCell ref="Z33:Z35"/>
    <mergeCell ref="AA33:AL33"/>
    <mergeCell ref="AG34:AG35"/>
    <mergeCell ref="AH34:AH35"/>
    <mergeCell ref="AI34:AI35"/>
    <mergeCell ref="AJ34:AJ35"/>
    <mergeCell ref="AK34:AK35"/>
    <mergeCell ref="AL34:AL35"/>
    <mergeCell ref="AM33:AX33"/>
    <mergeCell ref="D34:D35"/>
    <mergeCell ref="E34:E35"/>
    <mergeCell ref="P34:P35"/>
    <mergeCell ref="Q34:Q35"/>
    <mergeCell ref="AA34:AA35"/>
    <mergeCell ref="AB34:AC34"/>
    <mergeCell ref="AD34:AD35"/>
    <mergeCell ref="AE34:AE35"/>
    <mergeCell ref="AF34:AF35"/>
    <mergeCell ref="AM34:AM35"/>
    <mergeCell ref="AN34:AO34"/>
    <mergeCell ref="AP34:AP35"/>
    <mergeCell ref="AQ34:AQ35"/>
    <mergeCell ref="AV34:AV35"/>
    <mergeCell ref="AW34:AW35"/>
    <mergeCell ref="AX34:AX35"/>
    <mergeCell ref="AR34:AR35"/>
    <mergeCell ref="AS34:AS35"/>
    <mergeCell ref="AT34:AT35"/>
    <mergeCell ref="AU34:AU35"/>
    <mergeCell ref="AA51:AX51"/>
    <mergeCell ref="M52:M54"/>
    <mergeCell ref="N52:N54"/>
    <mergeCell ref="O52:O54"/>
    <mergeCell ref="P52:Q52"/>
    <mergeCell ref="R52:R54"/>
    <mergeCell ref="S52:S54"/>
    <mergeCell ref="V52:V54"/>
    <mergeCell ref="W52:W54"/>
    <mergeCell ref="X52:X54"/>
    <mergeCell ref="B51:B54"/>
    <mergeCell ref="C51:N51"/>
    <mergeCell ref="O51:Z51"/>
    <mergeCell ref="H52:H54"/>
    <mergeCell ref="I52:I54"/>
    <mergeCell ref="J52:J54"/>
    <mergeCell ref="K52:K54"/>
    <mergeCell ref="C52:C54"/>
    <mergeCell ref="D52:E52"/>
    <mergeCell ref="F52:F54"/>
    <mergeCell ref="G52:G54"/>
    <mergeCell ref="T52:T54"/>
    <mergeCell ref="U52:U54"/>
    <mergeCell ref="L52:L54"/>
    <mergeCell ref="Y52:Y54"/>
    <mergeCell ref="Z52:Z54"/>
    <mergeCell ref="AA52:AL52"/>
    <mergeCell ref="AG53:AG54"/>
    <mergeCell ref="AH53:AH54"/>
    <mergeCell ref="AI53:AI54"/>
    <mergeCell ref="AJ53:AJ54"/>
    <mergeCell ref="AK53:AK54"/>
    <mergeCell ref="AL53:AL54"/>
    <mergeCell ref="AM52:AX52"/>
    <mergeCell ref="D53:D54"/>
    <mergeCell ref="E53:E54"/>
    <mergeCell ref="P53:P54"/>
    <mergeCell ref="Q53:Q54"/>
    <mergeCell ref="AA53:AA54"/>
    <mergeCell ref="AB53:AC53"/>
    <mergeCell ref="AD53:AD54"/>
    <mergeCell ref="AE53:AE54"/>
    <mergeCell ref="AF53:AF54"/>
    <mergeCell ref="AM53:AM54"/>
    <mergeCell ref="AN53:AO53"/>
    <mergeCell ref="AP53:AP54"/>
    <mergeCell ref="AQ53:AQ54"/>
    <mergeCell ref="AV53:AV54"/>
    <mergeCell ref="AW53:AW54"/>
    <mergeCell ref="AX53:AX54"/>
    <mergeCell ref="AR53:AR54"/>
    <mergeCell ref="AS53:AS54"/>
    <mergeCell ref="AT53:AT54"/>
    <mergeCell ref="AU53:AU54"/>
    <mergeCell ref="AA72:AX72"/>
    <mergeCell ref="M73:M75"/>
    <mergeCell ref="N73:N75"/>
    <mergeCell ref="O73:O75"/>
    <mergeCell ref="P73:Q73"/>
    <mergeCell ref="R73:R75"/>
    <mergeCell ref="S73:S75"/>
    <mergeCell ref="V73:V75"/>
    <mergeCell ref="W73:W75"/>
    <mergeCell ref="X73:X75"/>
    <mergeCell ref="B72:B75"/>
    <mergeCell ref="C72:N72"/>
    <mergeCell ref="O72:Z72"/>
    <mergeCell ref="H73:H75"/>
    <mergeCell ref="I73:I75"/>
    <mergeCell ref="J73:J75"/>
    <mergeCell ref="K73:K75"/>
    <mergeCell ref="C73:C75"/>
    <mergeCell ref="D73:E73"/>
    <mergeCell ref="F73:F75"/>
    <mergeCell ref="G73:G75"/>
    <mergeCell ref="T73:T75"/>
    <mergeCell ref="U73:U75"/>
    <mergeCell ref="L73:L75"/>
    <mergeCell ref="Y73:Y75"/>
    <mergeCell ref="Z73:Z75"/>
    <mergeCell ref="AA73:AL73"/>
    <mergeCell ref="AG74:AG75"/>
    <mergeCell ref="AH74:AH75"/>
    <mergeCell ref="AI74:AI75"/>
    <mergeCell ref="AJ74:AJ75"/>
    <mergeCell ref="AK74:AK75"/>
    <mergeCell ref="AL74:AL75"/>
    <mergeCell ref="AM73:AX73"/>
    <mergeCell ref="D74:D75"/>
    <mergeCell ref="E74:E75"/>
    <mergeCell ref="P74:P75"/>
    <mergeCell ref="Q74:Q75"/>
    <mergeCell ref="AA74:AA75"/>
    <mergeCell ref="AB74:AC74"/>
    <mergeCell ref="AD74:AD75"/>
    <mergeCell ref="AE74:AE75"/>
    <mergeCell ref="AF74:AF75"/>
    <mergeCell ref="AM74:AM75"/>
    <mergeCell ref="AN74:AO74"/>
    <mergeCell ref="AP74:AP75"/>
    <mergeCell ref="AQ74:AQ75"/>
    <mergeCell ref="AV74:AV75"/>
    <mergeCell ref="AW74:AW75"/>
    <mergeCell ref="AX74:AX75"/>
    <mergeCell ref="AR74:AR75"/>
    <mergeCell ref="AS74:AS75"/>
    <mergeCell ref="AT74:AT75"/>
    <mergeCell ref="AU74:AU75"/>
  </mergeCells>
  <printOptions/>
  <pageMargins left="0.5905511811023623" right="0.5905511811023623" top="0.984251968503937" bottom="0.5905511811023623" header="0.5118110236220472" footer="0.5118110236220472"/>
  <pageSetup fitToHeight="3" fitToWidth="2" horizontalDpi="600" verticalDpi="600" orientation="landscape" paperSize="9" scale="70" r:id="rId1"/>
  <rowBreaks count="2" manualBreakCount="2">
    <brk id="30" min="1" max="49" man="1"/>
    <brk id="70" min="1" max="49" man="1"/>
  </rowBreaks>
  <colBreaks count="1" manualBreakCount="1">
    <brk id="26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2005-12-16T02:10:16Z</dcterms:modified>
  <cp:category/>
  <cp:version/>
  <cp:contentType/>
  <cp:contentStatus/>
</cp:coreProperties>
</file>