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8970" activeTab="0"/>
  </bookViews>
  <sheets>
    <sheet name="●取水計画（H17）" sheetId="1" r:id="rId1"/>
  </sheets>
  <definedNames>
    <definedName name="_xlnm.Print_Area" localSheetId="0">'●取水計画（H17）'!$B$1:$N$160</definedName>
  </definedNames>
  <calcPr fullCalcOnLoad="1"/>
</workbook>
</file>

<file path=xl/sharedStrings.xml><?xml version="1.0" encoding="utf-8"?>
<sst xmlns="http://schemas.openxmlformats.org/spreadsheetml/2006/main" count="176" uniqueCount="88">
  <si>
    <t>（福岡地区広域圏）</t>
  </si>
  <si>
    <t>事業主体名</t>
  </si>
  <si>
    <t>福岡市</t>
  </si>
  <si>
    <t>筑紫野市</t>
  </si>
  <si>
    <t>大野城市</t>
  </si>
  <si>
    <t>宗像市</t>
  </si>
  <si>
    <t>太宰府市</t>
  </si>
  <si>
    <t>前原市</t>
  </si>
  <si>
    <t>古賀市</t>
  </si>
  <si>
    <t>福津市
（福間地区）</t>
  </si>
  <si>
    <t>篠栗町</t>
  </si>
  <si>
    <t>須恵町</t>
  </si>
  <si>
    <t>新宮町</t>
  </si>
  <si>
    <t>粕屋町</t>
  </si>
  <si>
    <t>二丈町</t>
  </si>
  <si>
    <t>志摩町</t>
  </si>
  <si>
    <t>（北九州地区広域圏）</t>
  </si>
  <si>
    <t>行橋市</t>
  </si>
  <si>
    <t>豊前市</t>
  </si>
  <si>
    <t>芦屋町</t>
  </si>
  <si>
    <t>水巻町</t>
  </si>
  <si>
    <t>岡垣町</t>
  </si>
  <si>
    <t>苅田町</t>
  </si>
  <si>
    <t>みやこ町</t>
  </si>
  <si>
    <t>吉富町</t>
  </si>
  <si>
    <t>（筑後地区広域圏）</t>
  </si>
  <si>
    <t>大牟田市</t>
  </si>
  <si>
    <t>久留米市</t>
  </si>
  <si>
    <t>柳川市</t>
  </si>
  <si>
    <t>朝倉市
（甘木地区）</t>
  </si>
  <si>
    <t>朝倉市
（杷木地区）</t>
  </si>
  <si>
    <t>八女市</t>
  </si>
  <si>
    <t>筑後市</t>
  </si>
  <si>
    <t>大川市</t>
  </si>
  <si>
    <t>筑前町</t>
  </si>
  <si>
    <t>大木町</t>
  </si>
  <si>
    <t>広川町</t>
  </si>
  <si>
    <t>高田町</t>
  </si>
  <si>
    <t>（筑豊地区広域圏）</t>
  </si>
  <si>
    <t>嘉麻市
（山田地区）</t>
  </si>
  <si>
    <t>嘉麻市
（稲築地区）</t>
  </si>
  <si>
    <t>嘉麻市
（碓井地区）</t>
  </si>
  <si>
    <t>嘉麻市
（嘉穂地区）</t>
  </si>
  <si>
    <t>小竹町</t>
  </si>
  <si>
    <t>鞍手町</t>
  </si>
  <si>
    <t>桂川町</t>
  </si>
  <si>
    <t>香春町</t>
  </si>
  <si>
    <t>添田町</t>
  </si>
  <si>
    <t>福智町</t>
  </si>
  <si>
    <t>糸田町</t>
  </si>
  <si>
    <t>川崎町</t>
  </si>
  <si>
    <t>大任町</t>
  </si>
  <si>
    <t>築上町</t>
  </si>
  <si>
    <t>（４）計画１日最大取水量</t>
  </si>
  <si>
    <t>計　画　一　日　最　大　取　水　量　（ｍ３）</t>
  </si>
  <si>
    <t>表　　流　　水</t>
  </si>
  <si>
    <t>伏流水</t>
  </si>
  <si>
    <t>浅井戸水</t>
  </si>
  <si>
    <t>深井戸水</t>
  </si>
  <si>
    <t>原水
受水</t>
  </si>
  <si>
    <t>浄水受水</t>
  </si>
  <si>
    <t>その他</t>
  </si>
  <si>
    <t>計</t>
  </si>
  <si>
    <t>ダム直接</t>
  </si>
  <si>
    <t>ダム放流</t>
  </si>
  <si>
    <t>湖水</t>
  </si>
  <si>
    <t>自流</t>
  </si>
  <si>
    <t>*福岡（企）</t>
  </si>
  <si>
    <t>*山神（企）</t>
  </si>
  <si>
    <t>春日那珂川
水道企業団</t>
  </si>
  <si>
    <t>*宗像（企）</t>
  </si>
  <si>
    <t>福津市
（津屋崎地区）</t>
  </si>
  <si>
    <t>宇美町</t>
  </si>
  <si>
    <t>志免町</t>
  </si>
  <si>
    <t>久山町</t>
  </si>
  <si>
    <t>*須惠町</t>
  </si>
  <si>
    <t>北九州市</t>
  </si>
  <si>
    <t>*京築（企）</t>
  </si>
  <si>
    <t>中間市</t>
  </si>
  <si>
    <t>*北九州市</t>
  </si>
  <si>
    <t>*県南（企）</t>
  </si>
  <si>
    <t>三井水道
企業団</t>
  </si>
  <si>
    <t>瀬高町</t>
  </si>
  <si>
    <t>直方市</t>
  </si>
  <si>
    <t>飯塚市</t>
  </si>
  <si>
    <t>田川市</t>
  </si>
  <si>
    <t>*田川（企）</t>
  </si>
  <si>
    <t>宮若市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</si>
</sst>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5" xfId="0" applyBorder="1" applyAlignment="1">
      <alignment horizontal="distributed" vertical="center"/>
    </xf>
    <xf numFmtId="38" fontId="0" fillId="0" borderId="1" xfId="17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183" fontId="0" fillId="0" borderId="7" xfId="17" applyNumberFormat="1" applyFill="1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8" xfId="0" applyFill="1" applyBorder="1" applyAlignment="1">
      <alignment vertical="center"/>
    </xf>
    <xf numFmtId="183" fontId="0" fillId="0" borderId="9" xfId="17" applyNumberFormat="1" applyFill="1" applyBorder="1" applyAlignment="1">
      <alignment vertical="center"/>
    </xf>
    <xf numFmtId="183" fontId="0" fillId="0" borderId="10" xfId="17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183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38" fontId="0" fillId="0" borderId="13" xfId="17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17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16" xfId="17" applyNumberFormat="1" applyBorder="1" applyAlignment="1">
      <alignment vertical="center"/>
    </xf>
    <xf numFmtId="38" fontId="0" fillId="0" borderId="17" xfId="17" applyBorder="1" applyAlignment="1">
      <alignment vertical="center"/>
    </xf>
    <xf numFmtId="0" fontId="0" fillId="0" borderId="8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38" fontId="0" fillId="0" borderId="19" xfId="17" applyBorder="1" applyAlignment="1">
      <alignment vertical="center"/>
    </xf>
    <xf numFmtId="0" fontId="0" fillId="0" borderId="20" xfId="0" applyBorder="1" applyAlignment="1">
      <alignment vertical="center"/>
    </xf>
    <xf numFmtId="183" fontId="0" fillId="0" borderId="21" xfId="17" applyNumberFormat="1" applyBorder="1" applyAlignment="1">
      <alignment vertical="center"/>
    </xf>
    <xf numFmtId="38" fontId="0" fillId="0" borderId="22" xfId="17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3" xfId="17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5" xfId="17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3" fontId="0" fillId="0" borderId="7" xfId="17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0" fillId="0" borderId="30" xfId="17" applyBorder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0"/>
  <sheetViews>
    <sheetView tabSelected="1" workbookViewId="0" topLeftCell="A1">
      <pane xSplit="2" topLeftCell="F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3.625" style="0" customWidth="1"/>
    <col min="2" max="2" width="12.625" style="0" customWidth="1"/>
    <col min="3" max="4" width="9.25390625" style="0" bestFit="1" customWidth="1"/>
    <col min="5" max="5" width="7.625" style="0" customWidth="1"/>
    <col min="6" max="6" width="9.125" style="0" bestFit="1" customWidth="1"/>
    <col min="7" max="7" width="8.125" style="0" bestFit="1" customWidth="1"/>
    <col min="8" max="9" width="9.375" style="0" bestFit="1" customWidth="1"/>
    <col min="10" max="10" width="6.625" style="0" customWidth="1"/>
    <col min="11" max="11" width="10.125" style="0" bestFit="1" customWidth="1"/>
    <col min="12" max="12" width="10.375" style="0" bestFit="1" customWidth="1"/>
    <col min="13" max="13" width="7.125" style="0" bestFit="1" customWidth="1"/>
    <col min="14" max="14" width="9.125" style="0" customWidth="1"/>
    <col min="15" max="15" width="6.00390625" style="0" customWidth="1"/>
  </cols>
  <sheetData>
    <row r="1" ht="18.75" customHeight="1">
      <c r="B1" t="s">
        <v>53</v>
      </c>
    </row>
    <row r="2" ht="18.75" customHeight="1"/>
    <row r="3" spans="2:14" ht="37.5" customHeight="1" thickBot="1">
      <c r="B3" t="s">
        <v>0</v>
      </c>
      <c r="N3" s="8"/>
    </row>
    <row r="4" spans="2:14" ht="18.75" customHeight="1">
      <c r="B4" s="65" t="s">
        <v>1</v>
      </c>
      <c r="C4" s="68" t="s">
        <v>54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2:14" ht="18.75" customHeight="1">
      <c r="B5" s="66"/>
      <c r="C5" s="60" t="s">
        <v>55</v>
      </c>
      <c r="D5" s="46"/>
      <c r="E5" s="46"/>
      <c r="F5" s="46"/>
      <c r="G5" s="46" t="s">
        <v>56</v>
      </c>
      <c r="H5" s="46" t="s">
        <v>57</v>
      </c>
      <c r="I5" s="46" t="s">
        <v>58</v>
      </c>
      <c r="J5" s="61" t="s">
        <v>59</v>
      </c>
      <c r="K5" s="62" t="s">
        <v>60</v>
      </c>
      <c r="L5" s="63"/>
      <c r="M5" s="46" t="s">
        <v>61</v>
      </c>
      <c r="N5" s="58" t="s">
        <v>62</v>
      </c>
    </row>
    <row r="6" spans="2:14" ht="18.75" customHeight="1">
      <c r="B6" s="67"/>
      <c r="C6" s="37" t="s">
        <v>63</v>
      </c>
      <c r="D6" s="1" t="s">
        <v>64</v>
      </c>
      <c r="E6" s="1" t="s">
        <v>65</v>
      </c>
      <c r="F6" s="1" t="s">
        <v>66</v>
      </c>
      <c r="G6" s="47"/>
      <c r="H6" s="47"/>
      <c r="I6" s="47"/>
      <c r="J6" s="47"/>
      <c r="K6" s="64"/>
      <c r="L6" s="60"/>
      <c r="M6" s="47"/>
      <c r="N6" s="59"/>
    </row>
    <row r="7" spans="2:14" ht="20.25" customHeight="1">
      <c r="B7" s="54" t="s">
        <v>2</v>
      </c>
      <c r="C7" s="38">
        <v>103800</v>
      </c>
      <c r="D7" s="38">
        <v>277000</v>
      </c>
      <c r="E7" s="38"/>
      <c r="F7" s="38">
        <v>182700</v>
      </c>
      <c r="G7" s="38">
        <v>31000</v>
      </c>
      <c r="H7" s="38">
        <v>4000</v>
      </c>
      <c r="I7" s="38"/>
      <c r="J7" s="38"/>
      <c r="K7" s="10" t="s">
        <v>67</v>
      </c>
      <c r="L7" s="11">
        <v>182400</v>
      </c>
      <c r="M7" s="38"/>
      <c r="N7" s="12">
        <f>SUM(C7:J8)+M7</f>
        <v>598500</v>
      </c>
    </row>
    <row r="8" spans="2:14" ht="20.25" customHeight="1">
      <c r="B8" s="55"/>
      <c r="C8" s="39"/>
      <c r="D8" s="39"/>
      <c r="E8" s="39"/>
      <c r="F8" s="39"/>
      <c r="G8" s="39"/>
      <c r="H8" s="39"/>
      <c r="I8" s="39"/>
      <c r="J8" s="39"/>
      <c r="K8" s="13"/>
      <c r="L8" s="14"/>
      <c r="M8" s="39"/>
      <c r="N8" s="15">
        <f>SUM(L7:L8)</f>
        <v>182400</v>
      </c>
    </row>
    <row r="9" spans="2:14" ht="21.75" customHeight="1">
      <c r="B9" s="54" t="s">
        <v>3</v>
      </c>
      <c r="C9" s="38">
        <v>4000</v>
      </c>
      <c r="D9" s="38"/>
      <c r="E9" s="38"/>
      <c r="F9" s="38"/>
      <c r="G9" s="38"/>
      <c r="H9" s="38">
        <v>4700</v>
      </c>
      <c r="I9" s="38">
        <v>1200</v>
      </c>
      <c r="J9" s="38"/>
      <c r="K9" s="10" t="s">
        <v>67</v>
      </c>
      <c r="L9" s="11">
        <v>18900</v>
      </c>
      <c r="M9" s="38"/>
      <c r="N9" s="12">
        <f>SUM(C9:J10)+M9</f>
        <v>9900</v>
      </c>
    </row>
    <row r="10" spans="2:14" ht="21.75" customHeight="1">
      <c r="B10" s="55"/>
      <c r="C10" s="39"/>
      <c r="D10" s="39"/>
      <c r="E10" s="39"/>
      <c r="F10" s="39"/>
      <c r="G10" s="39"/>
      <c r="H10" s="39"/>
      <c r="I10" s="39"/>
      <c r="J10" s="39"/>
      <c r="K10" s="13" t="s">
        <v>68</v>
      </c>
      <c r="L10" s="14">
        <v>11600</v>
      </c>
      <c r="M10" s="39"/>
      <c r="N10" s="15">
        <f>SUM(L9:L10)</f>
        <v>30500</v>
      </c>
    </row>
    <row r="11" spans="2:14" ht="21.75" customHeight="1">
      <c r="B11" s="56" t="s">
        <v>69</v>
      </c>
      <c r="C11" s="38"/>
      <c r="D11" s="38"/>
      <c r="E11" s="38">
        <v>1235</v>
      </c>
      <c r="F11" s="38">
        <v>9640</v>
      </c>
      <c r="G11" s="38"/>
      <c r="H11" s="38">
        <v>34450</v>
      </c>
      <c r="I11" s="38"/>
      <c r="J11" s="38"/>
      <c r="K11" s="10" t="s">
        <v>67</v>
      </c>
      <c r="L11" s="11">
        <v>12275</v>
      </c>
      <c r="M11" s="38"/>
      <c r="N11" s="12">
        <f>SUM(C11:J12)+M11</f>
        <v>45325</v>
      </c>
    </row>
    <row r="12" spans="2:14" ht="21.75" customHeight="1">
      <c r="B12" s="57"/>
      <c r="C12" s="39"/>
      <c r="D12" s="39"/>
      <c r="E12" s="39"/>
      <c r="F12" s="39"/>
      <c r="G12" s="39"/>
      <c r="H12" s="39"/>
      <c r="I12" s="39"/>
      <c r="J12" s="39"/>
      <c r="K12" s="13"/>
      <c r="L12" s="14"/>
      <c r="M12" s="39"/>
      <c r="N12" s="15">
        <f>SUM(L11:L12)</f>
        <v>12275</v>
      </c>
    </row>
    <row r="13" spans="2:14" ht="21.75" customHeight="1">
      <c r="B13" s="54" t="s">
        <v>4</v>
      </c>
      <c r="C13" s="38">
        <v>4000</v>
      </c>
      <c r="D13" s="38"/>
      <c r="E13" s="38">
        <v>1200</v>
      </c>
      <c r="F13" s="38">
        <v>2670</v>
      </c>
      <c r="G13" s="38"/>
      <c r="H13" s="38">
        <v>12900</v>
      </c>
      <c r="I13" s="38"/>
      <c r="J13" s="38"/>
      <c r="K13" s="10" t="s">
        <v>67</v>
      </c>
      <c r="L13" s="11">
        <v>16550</v>
      </c>
      <c r="M13" s="38"/>
      <c r="N13" s="12">
        <f>SUM(C13:J14)+M13</f>
        <v>20770</v>
      </c>
    </row>
    <row r="14" spans="2:14" ht="21.75" customHeight="1">
      <c r="B14" s="55"/>
      <c r="C14" s="39"/>
      <c r="D14" s="39"/>
      <c r="E14" s="39"/>
      <c r="F14" s="39"/>
      <c r="G14" s="39"/>
      <c r="H14" s="39"/>
      <c r="I14" s="39"/>
      <c r="J14" s="39"/>
      <c r="K14" s="13"/>
      <c r="L14" s="14"/>
      <c r="M14" s="39"/>
      <c r="N14" s="15">
        <f>SUM(L13:L14)</f>
        <v>16550</v>
      </c>
    </row>
    <row r="15" spans="2:14" ht="21.75" customHeight="1">
      <c r="B15" s="56" t="s">
        <v>5</v>
      </c>
      <c r="C15" s="38">
        <v>16500</v>
      </c>
      <c r="D15" s="38"/>
      <c r="E15" s="38"/>
      <c r="F15" s="38"/>
      <c r="G15" s="38"/>
      <c r="H15" s="38"/>
      <c r="I15" s="38"/>
      <c r="J15" s="38"/>
      <c r="K15" s="10" t="s">
        <v>67</v>
      </c>
      <c r="L15" s="11">
        <v>800</v>
      </c>
      <c r="M15" s="38"/>
      <c r="N15" s="12">
        <f>SUM(C15:J16)+M15</f>
        <v>16500</v>
      </c>
    </row>
    <row r="16" spans="2:14" ht="21.75" customHeight="1">
      <c r="B16" s="57"/>
      <c r="C16" s="39"/>
      <c r="D16" s="39"/>
      <c r="E16" s="39"/>
      <c r="F16" s="39"/>
      <c r="G16" s="39"/>
      <c r="H16" s="39"/>
      <c r="I16" s="39"/>
      <c r="J16" s="39"/>
      <c r="K16" s="13" t="s">
        <v>70</v>
      </c>
      <c r="L16" s="14">
        <v>22100</v>
      </c>
      <c r="M16" s="39"/>
      <c r="N16" s="15">
        <f>SUM(L15:L16)</f>
        <v>22900</v>
      </c>
    </row>
    <row r="17" spans="2:14" ht="21.75" customHeight="1">
      <c r="B17" s="54" t="s">
        <v>6</v>
      </c>
      <c r="C17" s="38">
        <v>6400</v>
      </c>
      <c r="D17" s="38"/>
      <c r="E17" s="38"/>
      <c r="F17" s="38"/>
      <c r="G17" s="38"/>
      <c r="H17" s="38">
        <v>800</v>
      </c>
      <c r="I17" s="38">
        <v>1200</v>
      </c>
      <c r="J17" s="38"/>
      <c r="K17" s="10" t="s">
        <v>67</v>
      </c>
      <c r="L17" s="11">
        <v>12600</v>
      </c>
      <c r="M17" s="38"/>
      <c r="N17" s="12">
        <f>SUM(C17:J18)+M17</f>
        <v>8400</v>
      </c>
    </row>
    <row r="18" spans="2:14" ht="21.75" customHeight="1">
      <c r="B18" s="55"/>
      <c r="C18" s="39"/>
      <c r="D18" s="39"/>
      <c r="E18" s="39"/>
      <c r="F18" s="39"/>
      <c r="G18" s="39"/>
      <c r="H18" s="39"/>
      <c r="I18" s="39"/>
      <c r="J18" s="39"/>
      <c r="K18" s="13" t="s">
        <v>68</v>
      </c>
      <c r="L18" s="14">
        <v>3500</v>
      </c>
      <c r="M18" s="39"/>
      <c r="N18" s="15">
        <f>SUM(L17:L18)</f>
        <v>16100</v>
      </c>
    </row>
    <row r="19" spans="2:14" ht="21.75" customHeight="1">
      <c r="B19" s="54" t="s">
        <v>7</v>
      </c>
      <c r="C19" s="38">
        <v>7000</v>
      </c>
      <c r="D19" s="38"/>
      <c r="E19" s="38"/>
      <c r="F19" s="38"/>
      <c r="G19" s="38"/>
      <c r="H19" s="38">
        <v>6900</v>
      </c>
      <c r="I19" s="38">
        <v>500</v>
      </c>
      <c r="J19" s="38"/>
      <c r="K19" s="10" t="s">
        <v>67</v>
      </c>
      <c r="L19" s="11">
        <v>8525</v>
      </c>
      <c r="M19" s="38"/>
      <c r="N19" s="12">
        <f>SUM(C19:J20)+M19</f>
        <v>14400</v>
      </c>
    </row>
    <row r="20" spans="2:14" ht="21.75" customHeight="1">
      <c r="B20" s="55"/>
      <c r="C20" s="39"/>
      <c r="D20" s="39"/>
      <c r="E20" s="39"/>
      <c r="F20" s="39"/>
      <c r="G20" s="39"/>
      <c r="H20" s="39"/>
      <c r="I20" s="39"/>
      <c r="J20" s="39"/>
      <c r="K20" s="13"/>
      <c r="L20" s="14"/>
      <c r="M20" s="39"/>
      <c r="N20" s="15">
        <f>SUM(L19:L20)</f>
        <v>8525</v>
      </c>
    </row>
    <row r="21" spans="2:14" ht="21.75" customHeight="1">
      <c r="B21" s="54" t="s">
        <v>8</v>
      </c>
      <c r="C21" s="38">
        <v>2000</v>
      </c>
      <c r="D21" s="38"/>
      <c r="E21" s="38"/>
      <c r="F21" s="38">
        <v>2400</v>
      </c>
      <c r="G21" s="38"/>
      <c r="H21" s="38">
        <v>400</v>
      </c>
      <c r="I21" s="38">
        <v>7400</v>
      </c>
      <c r="J21" s="38"/>
      <c r="K21" s="10" t="s">
        <v>67</v>
      </c>
      <c r="L21" s="11">
        <v>8600</v>
      </c>
      <c r="M21" s="38"/>
      <c r="N21" s="12">
        <f>SUM(C21:J22)+M21</f>
        <v>12200</v>
      </c>
    </row>
    <row r="22" spans="2:14" ht="21.75" customHeight="1">
      <c r="B22" s="55"/>
      <c r="C22" s="39"/>
      <c r="D22" s="39"/>
      <c r="E22" s="39"/>
      <c r="F22" s="39"/>
      <c r="G22" s="39"/>
      <c r="H22" s="39"/>
      <c r="I22" s="39"/>
      <c r="J22" s="39"/>
      <c r="K22" s="13"/>
      <c r="L22" s="14"/>
      <c r="M22" s="39"/>
      <c r="N22" s="15">
        <f>SUM(L21:L22)</f>
        <v>8600</v>
      </c>
    </row>
    <row r="23" spans="2:14" ht="21.75" customHeight="1">
      <c r="B23" s="56" t="s">
        <v>9</v>
      </c>
      <c r="C23" s="38">
        <v>13700</v>
      </c>
      <c r="D23" s="38"/>
      <c r="E23" s="38"/>
      <c r="F23" s="38"/>
      <c r="G23" s="38"/>
      <c r="H23" s="38"/>
      <c r="I23" s="38"/>
      <c r="J23" s="38"/>
      <c r="K23" s="10" t="s">
        <v>67</v>
      </c>
      <c r="L23" s="11">
        <v>800</v>
      </c>
      <c r="M23" s="38"/>
      <c r="N23" s="12">
        <f>SUM(C23:J24)+M23</f>
        <v>13700</v>
      </c>
    </row>
    <row r="24" spans="2:14" ht="21.75" customHeight="1">
      <c r="B24" s="57"/>
      <c r="C24" s="39"/>
      <c r="D24" s="39"/>
      <c r="E24" s="39"/>
      <c r="F24" s="39"/>
      <c r="G24" s="39"/>
      <c r="H24" s="39"/>
      <c r="I24" s="39"/>
      <c r="J24" s="39"/>
      <c r="K24" s="13" t="s">
        <v>70</v>
      </c>
      <c r="L24" s="14">
        <v>3500</v>
      </c>
      <c r="M24" s="39"/>
      <c r="N24" s="15">
        <f>SUM(L23:L24)</f>
        <v>4300</v>
      </c>
    </row>
    <row r="25" spans="2:14" ht="21.75" customHeight="1">
      <c r="B25" s="56" t="s">
        <v>71</v>
      </c>
      <c r="C25" s="38"/>
      <c r="D25" s="38"/>
      <c r="E25" s="38"/>
      <c r="F25" s="38"/>
      <c r="G25" s="38"/>
      <c r="H25" s="38"/>
      <c r="I25" s="38"/>
      <c r="J25" s="38"/>
      <c r="K25" s="10" t="s">
        <v>67</v>
      </c>
      <c r="L25" s="11">
        <v>500</v>
      </c>
      <c r="M25" s="38"/>
      <c r="N25" s="12">
        <f>SUM(C25:J26)+M25</f>
        <v>0</v>
      </c>
    </row>
    <row r="26" spans="2:14" ht="21.75" customHeight="1">
      <c r="B26" s="57"/>
      <c r="C26" s="39"/>
      <c r="D26" s="39"/>
      <c r="E26" s="39"/>
      <c r="F26" s="39"/>
      <c r="G26" s="39"/>
      <c r="H26" s="39"/>
      <c r="I26" s="39"/>
      <c r="J26" s="39"/>
      <c r="K26" s="13" t="s">
        <v>70</v>
      </c>
      <c r="L26" s="14">
        <v>4000</v>
      </c>
      <c r="M26" s="39"/>
      <c r="N26" s="15">
        <f>SUM(L25:L26)</f>
        <v>4500</v>
      </c>
    </row>
    <row r="27" spans="2:14" ht="21.75" customHeight="1">
      <c r="B27" s="54" t="s">
        <v>72</v>
      </c>
      <c r="C27" s="38">
        <v>1700</v>
      </c>
      <c r="D27" s="38"/>
      <c r="E27" s="38">
        <v>3188</v>
      </c>
      <c r="F27" s="38">
        <v>285</v>
      </c>
      <c r="G27" s="38">
        <v>527</v>
      </c>
      <c r="H27" s="38">
        <v>3475</v>
      </c>
      <c r="I27" s="38">
        <v>1200</v>
      </c>
      <c r="J27" s="38"/>
      <c r="K27" s="10" t="s">
        <v>67</v>
      </c>
      <c r="L27" s="11">
        <v>7725</v>
      </c>
      <c r="M27" s="38"/>
      <c r="N27" s="12">
        <f>SUM(C27:J28)+M27</f>
        <v>10375</v>
      </c>
    </row>
    <row r="28" spans="2:14" ht="21.75" customHeight="1">
      <c r="B28" s="55"/>
      <c r="C28" s="39"/>
      <c r="D28" s="39"/>
      <c r="E28" s="39"/>
      <c r="F28" s="39"/>
      <c r="G28" s="39"/>
      <c r="H28" s="39"/>
      <c r="I28" s="39"/>
      <c r="J28" s="39"/>
      <c r="K28" s="13"/>
      <c r="L28" s="14"/>
      <c r="M28" s="39"/>
      <c r="N28" s="15">
        <f>SUM(L27:L28)</f>
        <v>7725</v>
      </c>
    </row>
    <row r="29" spans="2:14" ht="21.75" customHeight="1">
      <c r="B29" s="54" t="s">
        <v>10</v>
      </c>
      <c r="C29" s="38"/>
      <c r="D29" s="38"/>
      <c r="E29" s="38"/>
      <c r="F29" s="38">
        <v>3500</v>
      </c>
      <c r="G29" s="38"/>
      <c r="H29" s="38">
        <v>4300</v>
      </c>
      <c r="I29" s="38">
        <v>2400</v>
      </c>
      <c r="J29" s="38"/>
      <c r="K29" s="10" t="s">
        <v>67</v>
      </c>
      <c r="L29" s="11">
        <v>4300</v>
      </c>
      <c r="M29" s="38"/>
      <c r="N29" s="12">
        <f>SUM(C29:J30)+M29</f>
        <v>10200</v>
      </c>
    </row>
    <row r="30" spans="2:14" ht="21.75" customHeight="1">
      <c r="B30" s="55"/>
      <c r="C30" s="39"/>
      <c r="D30" s="39"/>
      <c r="E30" s="39"/>
      <c r="F30" s="39"/>
      <c r="G30" s="39"/>
      <c r="H30" s="39"/>
      <c r="I30" s="39"/>
      <c r="J30" s="39"/>
      <c r="K30" s="13"/>
      <c r="L30" s="14"/>
      <c r="M30" s="39"/>
      <c r="N30" s="15">
        <f>SUM(L29:L30)</f>
        <v>4300</v>
      </c>
    </row>
    <row r="31" spans="2:14" ht="21.75" customHeight="1">
      <c r="B31" s="54" t="s">
        <v>73</v>
      </c>
      <c r="C31" s="38"/>
      <c r="D31" s="38"/>
      <c r="E31" s="38"/>
      <c r="F31" s="38"/>
      <c r="G31" s="38">
        <v>3500</v>
      </c>
      <c r="H31" s="38">
        <v>5000</v>
      </c>
      <c r="I31" s="38"/>
      <c r="J31" s="38"/>
      <c r="K31" s="10" t="s">
        <v>67</v>
      </c>
      <c r="L31" s="11">
        <v>6300</v>
      </c>
      <c r="M31" s="38"/>
      <c r="N31" s="12">
        <f>SUM(C31:J32)+M31</f>
        <v>8500</v>
      </c>
    </row>
    <row r="32" spans="2:14" ht="21.75" customHeight="1">
      <c r="B32" s="55"/>
      <c r="C32" s="39"/>
      <c r="D32" s="39"/>
      <c r="E32" s="39"/>
      <c r="F32" s="39"/>
      <c r="G32" s="39"/>
      <c r="H32" s="39"/>
      <c r="I32" s="39"/>
      <c r="J32" s="39"/>
      <c r="K32" s="13"/>
      <c r="L32" s="14"/>
      <c r="M32" s="39"/>
      <c r="N32" s="15">
        <f>SUM(L31:L32)</f>
        <v>6300</v>
      </c>
    </row>
    <row r="33" spans="2:14" ht="21.75" customHeight="1">
      <c r="B33" s="54" t="s">
        <v>11</v>
      </c>
      <c r="C33" s="38">
        <v>1580</v>
      </c>
      <c r="D33" s="38"/>
      <c r="E33" s="38">
        <v>650</v>
      </c>
      <c r="F33" s="38">
        <v>2610</v>
      </c>
      <c r="G33" s="38"/>
      <c r="H33" s="38">
        <v>550</v>
      </c>
      <c r="I33" s="38">
        <v>2100</v>
      </c>
      <c r="J33" s="38"/>
      <c r="K33" s="10" t="s">
        <v>67</v>
      </c>
      <c r="L33" s="11">
        <v>4810</v>
      </c>
      <c r="M33" s="38"/>
      <c r="N33" s="12">
        <f>SUM(C33:J34)+M33</f>
        <v>7490</v>
      </c>
    </row>
    <row r="34" spans="2:14" ht="21.75" customHeight="1">
      <c r="B34" s="55"/>
      <c r="C34" s="39"/>
      <c r="D34" s="39"/>
      <c r="E34" s="39"/>
      <c r="F34" s="39"/>
      <c r="G34" s="39"/>
      <c r="H34" s="39"/>
      <c r="I34" s="39"/>
      <c r="J34" s="39"/>
      <c r="K34" s="13"/>
      <c r="L34" s="14"/>
      <c r="M34" s="39"/>
      <c r="N34" s="15">
        <f>SUM(L33:L34)</f>
        <v>4810</v>
      </c>
    </row>
    <row r="35" spans="2:14" ht="21.75" customHeight="1">
      <c r="B35" s="54" t="s">
        <v>12</v>
      </c>
      <c r="C35" s="38"/>
      <c r="D35" s="38"/>
      <c r="E35" s="38">
        <v>1595</v>
      </c>
      <c r="F35" s="38"/>
      <c r="G35" s="38"/>
      <c r="H35" s="38">
        <v>620</v>
      </c>
      <c r="I35" s="38">
        <v>3510</v>
      </c>
      <c r="J35" s="38"/>
      <c r="K35" s="10" t="s">
        <v>67</v>
      </c>
      <c r="L35" s="11">
        <v>5775</v>
      </c>
      <c r="M35" s="38"/>
      <c r="N35" s="12">
        <f>SUM(C35:J36)+M35</f>
        <v>5725</v>
      </c>
    </row>
    <row r="36" spans="2:14" ht="21.75" customHeight="1">
      <c r="B36" s="55"/>
      <c r="C36" s="39"/>
      <c r="D36" s="39"/>
      <c r="E36" s="39"/>
      <c r="F36" s="39"/>
      <c r="G36" s="39"/>
      <c r="H36" s="39"/>
      <c r="I36" s="39"/>
      <c r="J36" s="39"/>
      <c r="K36" s="13"/>
      <c r="L36" s="14"/>
      <c r="M36" s="39"/>
      <c r="N36" s="15">
        <f>SUM(L35:L36)</f>
        <v>5775</v>
      </c>
    </row>
    <row r="37" spans="2:14" ht="21.75" customHeight="1">
      <c r="B37" s="54" t="s">
        <v>74</v>
      </c>
      <c r="C37" s="38"/>
      <c r="D37" s="38"/>
      <c r="E37" s="38">
        <v>650</v>
      </c>
      <c r="F37" s="38">
        <v>3000</v>
      </c>
      <c r="G37" s="38"/>
      <c r="H37" s="38"/>
      <c r="I37" s="38">
        <v>150</v>
      </c>
      <c r="J37" s="38"/>
      <c r="K37" s="10"/>
      <c r="L37" s="11"/>
      <c r="M37" s="38"/>
      <c r="N37" s="12">
        <f>SUM(C37:J38)+M37</f>
        <v>3800</v>
      </c>
    </row>
    <row r="38" spans="2:14" ht="21.75" customHeight="1">
      <c r="B38" s="55"/>
      <c r="C38" s="39"/>
      <c r="D38" s="39"/>
      <c r="E38" s="39"/>
      <c r="F38" s="39"/>
      <c r="G38" s="39"/>
      <c r="H38" s="39"/>
      <c r="I38" s="39"/>
      <c r="J38" s="39"/>
      <c r="K38" s="13"/>
      <c r="L38" s="14"/>
      <c r="M38" s="39"/>
      <c r="N38" s="15"/>
    </row>
    <row r="39" spans="2:14" ht="21.75" customHeight="1">
      <c r="B39" s="54" t="s">
        <v>13</v>
      </c>
      <c r="C39" s="38"/>
      <c r="D39" s="38"/>
      <c r="E39" s="38"/>
      <c r="F39" s="38">
        <v>3300</v>
      </c>
      <c r="G39" s="38"/>
      <c r="H39" s="38">
        <v>2500</v>
      </c>
      <c r="I39" s="38">
        <v>1600</v>
      </c>
      <c r="J39" s="38"/>
      <c r="K39" s="10" t="s">
        <v>67</v>
      </c>
      <c r="L39" s="11">
        <v>7875</v>
      </c>
      <c r="M39" s="38"/>
      <c r="N39" s="12">
        <f>SUM(C39:J40)+M39</f>
        <v>7400</v>
      </c>
    </row>
    <row r="40" spans="2:14" ht="21.75" customHeight="1">
      <c r="B40" s="55"/>
      <c r="C40" s="39"/>
      <c r="D40" s="39"/>
      <c r="E40" s="39"/>
      <c r="F40" s="39"/>
      <c r="G40" s="39"/>
      <c r="H40" s="39"/>
      <c r="I40" s="39"/>
      <c r="J40" s="39"/>
      <c r="K40" s="13" t="s">
        <v>75</v>
      </c>
      <c r="L40" s="14">
        <v>900</v>
      </c>
      <c r="M40" s="39"/>
      <c r="N40" s="15">
        <f>SUM(L39:L40)</f>
        <v>8775</v>
      </c>
    </row>
    <row r="41" spans="2:14" ht="21.75" customHeight="1">
      <c r="B41" s="54" t="s">
        <v>14</v>
      </c>
      <c r="C41" s="38"/>
      <c r="D41" s="38"/>
      <c r="E41" s="38"/>
      <c r="F41" s="38"/>
      <c r="G41" s="38"/>
      <c r="H41" s="38">
        <v>920</v>
      </c>
      <c r="I41" s="38"/>
      <c r="J41" s="38"/>
      <c r="K41" s="10" t="s">
        <v>67</v>
      </c>
      <c r="L41" s="11">
        <v>2425</v>
      </c>
      <c r="M41" s="38"/>
      <c r="N41" s="12">
        <f>SUM(C41:J42)+M41</f>
        <v>920</v>
      </c>
    </row>
    <row r="42" spans="2:14" ht="21.75" customHeight="1">
      <c r="B42" s="55"/>
      <c r="C42" s="39"/>
      <c r="D42" s="39"/>
      <c r="E42" s="39"/>
      <c r="F42" s="39"/>
      <c r="G42" s="39"/>
      <c r="H42" s="39"/>
      <c r="I42" s="39"/>
      <c r="J42" s="39"/>
      <c r="K42" s="13"/>
      <c r="L42" s="14"/>
      <c r="M42" s="39"/>
      <c r="N42" s="15">
        <f>SUM(L41:L42)</f>
        <v>2425</v>
      </c>
    </row>
    <row r="43" spans="2:14" ht="21.75" customHeight="1">
      <c r="B43" s="54" t="s">
        <v>15</v>
      </c>
      <c r="C43" s="38"/>
      <c r="D43" s="38"/>
      <c r="E43" s="38"/>
      <c r="F43" s="38"/>
      <c r="G43" s="38"/>
      <c r="H43" s="38"/>
      <c r="I43" s="38">
        <v>1451</v>
      </c>
      <c r="J43" s="38"/>
      <c r="K43" s="10" t="s">
        <v>67</v>
      </c>
      <c r="L43" s="11">
        <v>4225</v>
      </c>
      <c r="M43" s="38"/>
      <c r="N43" s="12">
        <f>SUM(C43:J44)+M43</f>
        <v>1451</v>
      </c>
    </row>
    <row r="44" spans="2:14" ht="21.75" customHeight="1">
      <c r="B44" s="55"/>
      <c r="C44" s="39"/>
      <c r="D44" s="39"/>
      <c r="E44" s="39"/>
      <c r="F44" s="39"/>
      <c r="G44" s="39"/>
      <c r="H44" s="39"/>
      <c r="I44" s="39"/>
      <c r="J44" s="39"/>
      <c r="K44" s="13"/>
      <c r="L44" s="14"/>
      <c r="M44" s="39"/>
      <c r="N44" s="15">
        <f>SUM(L43:L44)</f>
        <v>4225</v>
      </c>
    </row>
    <row r="45" spans="2:14" ht="41.25" customHeight="1">
      <c r="B45" s="2"/>
      <c r="C45" s="3"/>
      <c r="D45" s="3"/>
      <c r="E45" s="3"/>
      <c r="F45" s="3"/>
      <c r="G45" s="3"/>
      <c r="H45" s="3"/>
      <c r="I45" s="3"/>
      <c r="J45" s="3"/>
      <c r="K45" s="10"/>
      <c r="L45" s="11"/>
      <c r="M45" s="3"/>
      <c r="N45" s="12"/>
    </row>
    <row r="46" spans="2:14" ht="21.75" customHeight="1">
      <c r="B46" s="50">
        <f>COUNTA(B7:B44)</f>
        <v>19</v>
      </c>
      <c r="C46" s="38">
        <f aca="true" t="shared" si="0" ref="C46:J46">SUM(C7:C44)</f>
        <v>160680</v>
      </c>
      <c r="D46" s="38">
        <f t="shared" si="0"/>
        <v>277000</v>
      </c>
      <c r="E46" s="38">
        <f t="shared" si="0"/>
        <v>8518</v>
      </c>
      <c r="F46" s="38">
        <f t="shared" si="0"/>
        <v>210105</v>
      </c>
      <c r="G46" s="38">
        <f t="shared" si="0"/>
        <v>35027</v>
      </c>
      <c r="H46" s="38">
        <f t="shared" si="0"/>
        <v>81515</v>
      </c>
      <c r="I46" s="38">
        <f t="shared" si="0"/>
        <v>22711</v>
      </c>
      <c r="J46" s="38">
        <f t="shared" si="0"/>
        <v>0</v>
      </c>
      <c r="K46" s="16"/>
      <c r="L46" s="44">
        <f>SUM(L7:L44)</f>
        <v>350985</v>
      </c>
      <c r="M46" s="38">
        <f>SUM(M7:M44)</f>
        <v>0</v>
      </c>
      <c r="N46" s="4">
        <f>SUM(C46:J47)+M46</f>
        <v>795556</v>
      </c>
    </row>
    <row r="47" spans="2:14" ht="21.75" customHeight="1" thickBot="1">
      <c r="B47" s="69"/>
      <c r="C47" s="41"/>
      <c r="D47" s="41"/>
      <c r="E47" s="41"/>
      <c r="F47" s="41"/>
      <c r="G47" s="41"/>
      <c r="H47" s="41"/>
      <c r="I47" s="41"/>
      <c r="J47" s="41"/>
      <c r="K47" s="17"/>
      <c r="L47" s="45"/>
      <c r="M47" s="41"/>
      <c r="N47" s="18">
        <f>SUM(L46)</f>
        <v>350985</v>
      </c>
    </row>
    <row r="48" spans="2:14" ht="24.75" customHeight="1">
      <c r="B48" s="19"/>
      <c r="C48" s="20"/>
      <c r="D48" s="20"/>
      <c r="E48" s="20"/>
      <c r="F48" s="20"/>
      <c r="G48" s="20"/>
      <c r="H48" s="20"/>
      <c r="I48" s="20"/>
      <c r="J48" s="20"/>
      <c r="K48" s="21"/>
      <c r="L48" s="20"/>
      <c r="M48" s="20"/>
      <c r="N48" s="20"/>
    </row>
    <row r="49" spans="2:14" ht="30.75" customHeight="1" thickBot="1">
      <c r="B49" s="23" t="s">
        <v>16</v>
      </c>
      <c r="C49" s="24"/>
      <c r="D49" s="24"/>
      <c r="E49" s="24"/>
      <c r="F49" s="24"/>
      <c r="G49" s="24"/>
      <c r="H49" s="24"/>
      <c r="I49" s="24"/>
      <c r="J49" s="24"/>
      <c r="K49" s="25"/>
      <c r="L49" s="24"/>
      <c r="M49" s="24"/>
      <c r="N49" s="8"/>
    </row>
    <row r="50" spans="2:14" ht="18.75" customHeight="1">
      <c r="B50" s="65" t="s">
        <v>1</v>
      </c>
      <c r="C50" s="42" t="s">
        <v>54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2:14" ht="13.5">
      <c r="B51" s="66"/>
      <c r="C51" s="60" t="s">
        <v>55</v>
      </c>
      <c r="D51" s="46"/>
      <c r="E51" s="46"/>
      <c r="F51" s="46"/>
      <c r="G51" s="46" t="s">
        <v>56</v>
      </c>
      <c r="H51" s="46" t="s">
        <v>57</v>
      </c>
      <c r="I51" s="46" t="s">
        <v>58</v>
      </c>
      <c r="J51" s="61" t="s">
        <v>59</v>
      </c>
      <c r="K51" s="62" t="s">
        <v>60</v>
      </c>
      <c r="L51" s="63"/>
      <c r="M51" s="46" t="s">
        <v>61</v>
      </c>
      <c r="N51" s="58" t="s">
        <v>62</v>
      </c>
    </row>
    <row r="52" spans="2:14" ht="13.5">
      <c r="B52" s="67"/>
      <c r="C52" s="37" t="s">
        <v>63</v>
      </c>
      <c r="D52" s="1" t="s">
        <v>64</v>
      </c>
      <c r="E52" s="1" t="s">
        <v>65</v>
      </c>
      <c r="F52" s="1" t="s">
        <v>66</v>
      </c>
      <c r="G52" s="47"/>
      <c r="H52" s="47"/>
      <c r="I52" s="47"/>
      <c r="J52" s="47"/>
      <c r="K52" s="64"/>
      <c r="L52" s="60"/>
      <c r="M52" s="47"/>
      <c r="N52" s="59"/>
    </row>
    <row r="53" spans="2:14" ht="13.5">
      <c r="B53" s="54" t="s">
        <v>76</v>
      </c>
      <c r="C53" s="38">
        <v>385100</v>
      </c>
      <c r="D53" s="38">
        <v>59100</v>
      </c>
      <c r="E53" s="38"/>
      <c r="F53" s="38">
        <v>393000</v>
      </c>
      <c r="G53" s="38">
        <v>26100</v>
      </c>
      <c r="H53" s="38"/>
      <c r="I53" s="38"/>
      <c r="J53" s="38"/>
      <c r="K53" s="10"/>
      <c r="L53" s="11"/>
      <c r="M53" s="38"/>
      <c r="N53" s="12">
        <f>SUM(C53:J54)+M53</f>
        <v>863300</v>
      </c>
    </row>
    <row r="54" spans="2:14" ht="13.5">
      <c r="B54" s="55"/>
      <c r="C54" s="39"/>
      <c r="D54" s="39"/>
      <c r="E54" s="39"/>
      <c r="F54" s="39"/>
      <c r="G54" s="39"/>
      <c r="H54" s="39"/>
      <c r="I54" s="39"/>
      <c r="J54" s="39"/>
      <c r="K54" s="13"/>
      <c r="L54" s="14"/>
      <c r="M54" s="39"/>
      <c r="N54" s="15">
        <f>SUM(L53:L54)</f>
        <v>0</v>
      </c>
    </row>
    <row r="55" spans="2:14" ht="13.5">
      <c r="B55" s="54" t="s">
        <v>17</v>
      </c>
      <c r="C55" s="38"/>
      <c r="D55" s="38">
        <v>12280</v>
      </c>
      <c r="E55" s="38">
        <v>5000</v>
      </c>
      <c r="F55" s="38"/>
      <c r="G55" s="38">
        <v>2720</v>
      </c>
      <c r="H55" s="38"/>
      <c r="I55" s="38"/>
      <c r="J55" s="38"/>
      <c r="K55" s="10" t="s">
        <v>77</v>
      </c>
      <c r="L55" s="11">
        <v>3800</v>
      </c>
      <c r="M55" s="38"/>
      <c r="N55" s="12">
        <f>SUM(C55:J56)+M55</f>
        <v>20000</v>
      </c>
    </row>
    <row r="56" spans="2:14" ht="13.5">
      <c r="B56" s="55"/>
      <c r="C56" s="39"/>
      <c r="D56" s="39"/>
      <c r="E56" s="39"/>
      <c r="F56" s="39"/>
      <c r="G56" s="39"/>
      <c r="H56" s="39"/>
      <c r="I56" s="39"/>
      <c r="J56" s="39"/>
      <c r="K56" s="13"/>
      <c r="L56" s="14"/>
      <c r="M56" s="39"/>
      <c r="N56" s="15">
        <f>SUM(L55:L56)</f>
        <v>3800</v>
      </c>
    </row>
    <row r="57" spans="2:14" ht="13.5">
      <c r="B57" s="54" t="s">
        <v>18</v>
      </c>
      <c r="C57" s="38"/>
      <c r="D57" s="38"/>
      <c r="E57" s="38"/>
      <c r="F57" s="38"/>
      <c r="G57" s="38"/>
      <c r="H57" s="38"/>
      <c r="I57" s="38">
        <v>4360</v>
      </c>
      <c r="J57" s="38"/>
      <c r="K57" s="10" t="s">
        <v>77</v>
      </c>
      <c r="L57" s="11">
        <v>7600</v>
      </c>
      <c r="M57" s="38"/>
      <c r="N57" s="12">
        <f>SUM(C57:J58)+M57</f>
        <v>4360</v>
      </c>
    </row>
    <row r="58" spans="2:14" ht="13.5">
      <c r="B58" s="55"/>
      <c r="C58" s="39"/>
      <c r="D58" s="39"/>
      <c r="E58" s="39"/>
      <c r="F58" s="39"/>
      <c r="G58" s="39"/>
      <c r="H58" s="39"/>
      <c r="I58" s="39"/>
      <c r="J58" s="39"/>
      <c r="K58" s="13"/>
      <c r="L58" s="14"/>
      <c r="M58" s="39"/>
      <c r="N58" s="15">
        <f>SUM(L57:L58)</f>
        <v>7600</v>
      </c>
    </row>
    <row r="59" spans="2:14" ht="13.5">
      <c r="B59" s="54" t="s">
        <v>78</v>
      </c>
      <c r="C59" s="38"/>
      <c r="D59" s="38"/>
      <c r="E59" s="38">
        <v>20200</v>
      </c>
      <c r="F59" s="38">
        <v>20700</v>
      </c>
      <c r="G59" s="38"/>
      <c r="H59" s="38"/>
      <c r="I59" s="38"/>
      <c r="J59" s="38"/>
      <c r="K59" s="10"/>
      <c r="L59" s="11"/>
      <c r="M59" s="38"/>
      <c r="N59" s="12">
        <f>SUM(C59:J60)+M59</f>
        <v>40900</v>
      </c>
    </row>
    <row r="60" spans="2:14" ht="13.5">
      <c r="B60" s="55"/>
      <c r="C60" s="39"/>
      <c r="D60" s="39"/>
      <c r="E60" s="39"/>
      <c r="F60" s="39"/>
      <c r="G60" s="39"/>
      <c r="H60" s="39"/>
      <c r="I60" s="39"/>
      <c r="J60" s="39"/>
      <c r="K60" s="13"/>
      <c r="L60" s="14"/>
      <c r="M60" s="39"/>
      <c r="N60" s="15">
        <f>SUM(L59:L60)</f>
        <v>0</v>
      </c>
    </row>
    <row r="61" spans="2:14" ht="13.5">
      <c r="B61" s="54" t="s">
        <v>19</v>
      </c>
      <c r="C61" s="38"/>
      <c r="D61" s="38"/>
      <c r="E61" s="38"/>
      <c r="F61" s="38"/>
      <c r="G61" s="38"/>
      <c r="H61" s="38"/>
      <c r="I61" s="38"/>
      <c r="J61" s="38"/>
      <c r="K61" s="10" t="s">
        <v>79</v>
      </c>
      <c r="L61" s="11">
        <v>9040</v>
      </c>
      <c r="M61" s="38"/>
      <c r="N61" s="12">
        <f>SUM(C61:J62)+M61</f>
        <v>0</v>
      </c>
    </row>
    <row r="62" spans="2:14" ht="13.5">
      <c r="B62" s="55"/>
      <c r="C62" s="39"/>
      <c r="D62" s="39"/>
      <c r="E62" s="39"/>
      <c r="F62" s="39"/>
      <c r="G62" s="39"/>
      <c r="H62" s="39"/>
      <c r="I62" s="39"/>
      <c r="J62" s="39"/>
      <c r="K62" s="13"/>
      <c r="L62" s="14"/>
      <c r="M62" s="39"/>
      <c r="N62" s="15">
        <f>SUM(L61:L62)</f>
        <v>9040</v>
      </c>
    </row>
    <row r="63" spans="2:14" ht="13.5">
      <c r="B63" s="54" t="s">
        <v>20</v>
      </c>
      <c r="C63" s="38"/>
      <c r="D63" s="38"/>
      <c r="E63" s="38"/>
      <c r="F63" s="38"/>
      <c r="G63" s="38"/>
      <c r="H63" s="38"/>
      <c r="I63" s="38"/>
      <c r="J63" s="38"/>
      <c r="K63" s="10" t="s">
        <v>79</v>
      </c>
      <c r="L63" s="11">
        <v>16770</v>
      </c>
      <c r="M63" s="38"/>
      <c r="N63" s="12">
        <f>SUM(C63:J64)+M63</f>
        <v>0</v>
      </c>
    </row>
    <row r="64" spans="2:14" ht="13.5">
      <c r="B64" s="55"/>
      <c r="C64" s="39"/>
      <c r="D64" s="39"/>
      <c r="E64" s="39"/>
      <c r="F64" s="39"/>
      <c r="G64" s="39"/>
      <c r="H64" s="39"/>
      <c r="I64" s="39"/>
      <c r="J64" s="39"/>
      <c r="K64" s="13"/>
      <c r="L64" s="14"/>
      <c r="M64" s="39"/>
      <c r="N64" s="15">
        <f>SUM(L63:L64)</f>
        <v>16770</v>
      </c>
    </row>
    <row r="65" spans="2:14" ht="13.5">
      <c r="B65" s="54" t="s">
        <v>21</v>
      </c>
      <c r="C65" s="38"/>
      <c r="D65" s="38"/>
      <c r="E65" s="38"/>
      <c r="F65" s="38"/>
      <c r="G65" s="38"/>
      <c r="H65" s="38">
        <v>4900</v>
      </c>
      <c r="I65" s="38">
        <v>5600</v>
      </c>
      <c r="J65" s="38"/>
      <c r="K65" s="10" t="s">
        <v>79</v>
      </c>
      <c r="L65" s="11">
        <v>4780</v>
      </c>
      <c r="M65" s="38"/>
      <c r="N65" s="12">
        <f>SUM(C65:J66)+M65</f>
        <v>10500</v>
      </c>
    </row>
    <row r="66" spans="2:14" ht="13.5">
      <c r="B66" s="55"/>
      <c r="C66" s="39"/>
      <c r="D66" s="39"/>
      <c r="E66" s="39"/>
      <c r="F66" s="39"/>
      <c r="G66" s="39"/>
      <c r="H66" s="39"/>
      <c r="I66" s="39"/>
      <c r="J66" s="39"/>
      <c r="K66" s="13"/>
      <c r="L66" s="14"/>
      <c r="M66" s="39"/>
      <c r="N66" s="15">
        <f>SUM(L65:L66)</f>
        <v>4780</v>
      </c>
    </row>
    <row r="67" spans="2:14" ht="13.5">
      <c r="B67" s="54" t="s">
        <v>22</v>
      </c>
      <c r="C67" s="38">
        <v>2000</v>
      </c>
      <c r="D67" s="38">
        <v>13000</v>
      </c>
      <c r="E67" s="38">
        <v>2000</v>
      </c>
      <c r="F67" s="38"/>
      <c r="G67" s="38"/>
      <c r="H67" s="38"/>
      <c r="I67" s="38"/>
      <c r="J67" s="38">
        <v>4000</v>
      </c>
      <c r="K67" s="10" t="s">
        <v>77</v>
      </c>
      <c r="L67" s="11">
        <v>2200</v>
      </c>
      <c r="M67" s="38"/>
      <c r="N67" s="12">
        <f>SUM(C67:J68)+M67</f>
        <v>21000</v>
      </c>
    </row>
    <row r="68" spans="2:14" ht="13.5">
      <c r="B68" s="55"/>
      <c r="C68" s="39"/>
      <c r="D68" s="39"/>
      <c r="E68" s="39"/>
      <c r="F68" s="39"/>
      <c r="G68" s="39"/>
      <c r="H68" s="39"/>
      <c r="I68" s="39"/>
      <c r="J68" s="39"/>
      <c r="K68" s="13"/>
      <c r="L68" s="14"/>
      <c r="M68" s="39"/>
      <c r="N68" s="15">
        <f>SUM(L67:L68)</f>
        <v>2200</v>
      </c>
    </row>
    <row r="69" spans="2:14" ht="13.5">
      <c r="B69" s="54" t="s">
        <v>23</v>
      </c>
      <c r="C69" s="38"/>
      <c r="D69" s="38"/>
      <c r="E69" s="38"/>
      <c r="F69" s="38"/>
      <c r="G69" s="38"/>
      <c r="H69" s="38">
        <v>1870</v>
      </c>
      <c r="I69" s="38"/>
      <c r="J69" s="38"/>
      <c r="K69" s="10" t="s">
        <v>77</v>
      </c>
      <c r="L69" s="11">
        <v>1000</v>
      </c>
      <c r="M69" s="38"/>
      <c r="N69" s="12">
        <f>SUM(C69:J70)+M69</f>
        <v>1870</v>
      </c>
    </row>
    <row r="70" spans="2:14" ht="13.5">
      <c r="B70" s="55"/>
      <c r="C70" s="39"/>
      <c r="D70" s="39"/>
      <c r="E70" s="39"/>
      <c r="F70" s="39"/>
      <c r="G70" s="39"/>
      <c r="H70" s="39"/>
      <c r="I70" s="39"/>
      <c r="J70" s="39"/>
      <c r="K70" s="13"/>
      <c r="L70" s="14"/>
      <c r="M70" s="39"/>
      <c r="N70" s="15">
        <f>SUM(L69:L70)</f>
        <v>1000</v>
      </c>
    </row>
    <row r="71" spans="2:14" ht="13.5">
      <c r="B71" s="54" t="s">
        <v>52</v>
      </c>
      <c r="C71" s="38"/>
      <c r="D71" s="38"/>
      <c r="E71" s="38"/>
      <c r="F71" s="38">
        <v>750</v>
      </c>
      <c r="G71" s="38">
        <v>1250</v>
      </c>
      <c r="H71" s="38"/>
      <c r="I71" s="38">
        <v>2300</v>
      </c>
      <c r="J71" s="38"/>
      <c r="K71" s="10" t="s">
        <v>77</v>
      </c>
      <c r="L71" s="11">
        <v>1490</v>
      </c>
      <c r="M71" s="38"/>
      <c r="N71" s="12">
        <f>SUM(C71:J72)+M71</f>
        <v>4300</v>
      </c>
    </row>
    <row r="72" spans="2:14" ht="13.5">
      <c r="B72" s="55"/>
      <c r="C72" s="39"/>
      <c r="D72" s="39"/>
      <c r="E72" s="39"/>
      <c r="F72" s="39"/>
      <c r="G72" s="39"/>
      <c r="H72" s="39"/>
      <c r="I72" s="39"/>
      <c r="J72" s="39"/>
      <c r="K72" s="13"/>
      <c r="L72" s="14"/>
      <c r="M72" s="39"/>
      <c r="N72" s="15">
        <f>SUM(L71:L72)</f>
        <v>1490</v>
      </c>
    </row>
    <row r="73" spans="2:14" ht="13.5">
      <c r="B73" s="54" t="s">
        <v>24</v>
      </c>
      <c r="C73" s="38"/>
      <c r="D73" s="38"/>
      <c r="E73" s="38"/>
      <c r="F73" s="38"/>
      <c r="G73" s="38"/>
      <c r="H73" s="38">
        <v>1700</v>
      </c>
      <c r="I73" s="38">
        <v>100</v>
      </c>
      <c r="J73" s="38"/>
      <c r="K73" s="10" t="s">
        <v>77</v>
      </c>
      <c r="L73" s="11">
        <v>1000</v>
      </c>
      <c r="M73" s="38"/>
      <c r="N73" s="12">
        <f>SUM(C73:J74)+M73</f>
        <v>1800</v>
      </c>
    </row>
    <row r="74" spans="2:14" ht="13.5">
      <c r="B74" s="55"/>
      <c r="C74" s="39"/>
      <c r="D74" s="39"/>
      <c r="E74" s="39"/>
      <c r="F74" s="39"/>
      <c r="G74" s="39"/>
      <c r="H74" s="39"/>
      <c r="I74" s="39"/>
      <c r="J74" s="39"/>
      <c r="K74" s="13"/>
      <c r="L74" s="14"/>
      <c r="M74" s="39"/>
      <c r="N74" s="15">
        <f>SUM(L73:L74)</f>
        <v>1000</v>
      </c>
    </row>
    <row r="75" spans="2:14" ht="27" customHeight="1">
      <c r="B75" s="5"/>
      <c r="C75" s="6"/>
      <c r="D75" s="6"/>
      <c r="E75" s="6"/>
      <c r="F75" s="6"/>
      <c r="G75" s="6"/>
      <c r="H75" s="6"/>
      <c r="I75" s="6"/>
      <c r="J75" s="6"/>
      <c r="K75" s="26"/>
      <c r="L75" s="27"/>
      <c r="M75" s="6"/>
      <c r="N75" s="28"/>
    </row>
    <row r="76" spans="2:14" ht="13.5">
      <c r="B76" s="50">
        <f>COUNTA(B53:B75)</f>
        <v>11</v>
      </c>
      <c r="C76" s="38">
        <f aca="true" t="shared" si="1" ref="C76:J76">SUM(C53:C74)</f>
        <v>387100</v>
      </c>
      <c r="D76" s="38">
        <f t="shared" si="1"/>
        <v>84380</v>
      </c>
      <c r="E76" s="38">
        <f t="shared" si="1"/>
        <v>27200</v>
      </c>
      <c r="F76" s="38">
        <f t="shared" si="1"/>
        <v>414450</v>
      </c>
      <c r="G76" s="38">
        <f t="shared" si="1"/>
        <v>30070</v>
      </c>
      <c r="H76" s="38">
        <f t="shared" si="1"/>
        <v>8470</v>
      </c>
      <c r="I76" s="38">
        <f t="shared" si="1"/>
        <v>12360</v>
      </c>
      <c r="J76" s="38">
        <f t="shared" si="1"/>
        <v>4000</v>
      </c>
      <c r="K76" s="16"/>
      <c r="L76" s="44">
        <f>SUM(L53:L74)</f>
        <v>47680</v>
      </c>
      <c r="M76" s="38">
        <f>SUM(M53:M74)</f>
        <v>0</v>
      </c>
      <c r="N76" s="4">
        <f>SUM(C76:J77)+M76</f>
        <v>968030</v>
      </c>
    </row>
    <row r="77" spans="2:14" ht="14.25" thickBot="1">
      <c r="B77" s="69"/>
      <c r="C77" s="41"/>
      <c r="D77" s="41"/>
      <c r="E77" s="41"/>
      <c r="F77" s="41"/>
      <c r="G77" s="41"/>
      <c r="H77" s="41"/>
      <c r="I77" s="41"/>
      <c r="J77" s="41"/>
      <c r="K77" s="17"/>
      <c r="L77" s="45"/>
      <c r="M77" s="41"/>
      <c r="N77" s="18">
        <f>SUM(L76)</f>
        <v>47680</v>
      </c>
    </row>
    <row r="78" spans="2:14" ht="27" customHeight="1"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20"/>
      <c r="M78" s="20"/>
      <c r="N78" s="20"/>
    </row>
    <row r="79" spans="2:14" ht="27" customHeight="1">
      <c r="B79" s="9"/>
      <c r="C79" s="7"/>
      <c r="D79" s="7"/>
      <c r="E79" s="7"/>
      <c r="F79" s="7"/>
      <c r="G79" s="7"/>
      <c r="H79" s="7"/>
      <c r="I79" s="7"/>
      <c r="J79" s="7"/>
      <c r="K79" s="22"/>
      <c r="L79" s="7"/>
      <c r="M79" s="7"/>
      <c r="N79" s="7"/>
    </row>
    <row r="80" spans="2:14" ht="24" customHeight="1" thickBot="1">
      <c r="B80" s="23" t="s">
        <v>25</v>
      </c>
      <c r="C80" s="24"/>
      <c r="D80" s="24"/>
      <c r="E80" s="24"/>
      <c r="F80" s="24"/>
      <c r="G80" s="24"/>
      <c r="H80" s="24"/>
      <c r="I80" s="24"/>
      <c r="J80" s="24"/>
      <c r="K80" s="25"/>
      <c r="L80" s="24"/>
      <c r="M80" s="24"/>
      <c r="N80" s="8"/>
    </row>
    <row r="81" spans="2:14" ht="18.75" customHeight="1">
      <c r="B81" s="65" t="s">
        <v>1</v>
      </c>
      <c r="C81" s="42" t="s">
        <v>54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</row>
    <row r="82" spans="2:14" ht="13.5">
      <c r="B82" s="66"/>
      <c r="C82" s="60" t="s">
        <v>55</v>
      </c>
      <c r="D82" s="46"/>
      <c r="E82" s="46"/>
      <c r="F82" s="46"/>
      <c r="G82" s="46" t="s">
        <v>56</v>
      </c>
      <c r="H82" s="46" t="s">
        <v>57</v>
      </c>
      <c r="I82" s="46" t="s">
        <v>58</v>
      </c>
      <c r="J82" s="61" t="s">
        <v>59</v>
      </c>
      <c r="K82" s="62" t="s">
        <v>60</v>
      </c>
      <c r="L82" s="63"/>
      <c r="M82" s="46" t="s">
        <v>61</v>
      </c>
      <c r="N82" s="58" t="s">
        <v>62</v>
      </c>
    </row>
    <row r="83" spans="2:14" ht="13.5">
      <c r="B83" s="67"/>
      <c r="C83" s="37" t="s">
        <v>63</v>
      </c>
      <c r="D83" s="1" t="s">
        <v>64</v>
      </c>
      <c r="E83" s="1" t="s">
        <v>65</v>
      </c>
      <c r="F83" s="1" t="s">
        <v>66</v>
      </c>
      <c r="G83" s="47"/>
      <c r="H83" s="47"/>
      <c r="I83" s="47"/>
      <c r="J83" s="47"/>
      <c r="K83" s="64"/>
      <c r="L83" s="60"/>
      <c r="M83" s="47"/>
      <c r="N83" s="59"/>
    </row>
    <row r="84" spans="2:14" ht="13.5">
      <c r="B84" s="54" t="s">
        <v>26</v>
      </c>
      <c r="C84" s="38"/>
      <c r="D84" s="38"/>
      <c r="E84" s="38"/>
      <c r="F84" s="38">
        <v>28200</v>
      </c>
      <c r="G84" s="38"/>
      <c r="H84" s="38"/>
      <c r="I84" s="38">
        <v>20000</v>
      </c>
      <c r="J84" s="38"/>
      <c r="K84" s="10" t="s">
        <v>80</v>
      </c>
      <c r="L84" s="11">
        <v>16500</v>
      </c>
      <c r="M84" s="38"/>
      <c r="N84" s="12">
        <f>SUM(C84:J85)+M84</f>
        <v>48200</v>
      </c>
    </row>
    <row r="85" spans="2:14" ht="13.5">
      <c r="B85" s="55"/>
      <c r="C85" s="39"/>
      <c r="D85" s="39"/>
      <c r="E85" s="39"/>
      <c r="F85" s="39"/>
      <c r="G85" s="39"/>
      <c r="H85" s="39"/>
      <c r="I85" s="39"/>
      <c r="J85" s="39"/>
      <c r="K85" s="13"/>
      <c r="L85" s="14"/>
      <c r="M85" s="39"/>
      <c r="N85" s="15">
        <f>SUM(L84:L85)</f>
        <v>16500</v>
      </c>
    </row>
    <row r="86" spans="2:14" ht="13.5">
      <c r="B86" s="54" t="s">
        <v>27</v>
      </c>
      <c r="C86" s="38"/>
      <c r="D86" s="38"/>
      <c r="E86" s="38"/>
      <c r="F86" s="38">
        <v>103000</v>
      </c>
      <c r="G86" s="38"/>
      <c r="H86" s="38"/>
      <c r="I86" s="38"/>
      <c r="J86" s="38"/>
      <c r="K86" s="10" t="s">
        <v>80</v>
      </c>
      <c r="L86" s="11">
        <v>46000</v>
      </c>
      <c r="M86" s="38"/>
      <c r="N86" s="12">
        <f>SUM(C86:J87)+M86</f>
        <v>103000</v>
      </c>
    </row>
    <row r="87" spans="2:14" ht="13.5">
      <c r="B87" s="55"/>
      <c r="C87" s="39"/>
      <c r="D87" s="39"/>
      <c r="E87" s="39"/>
      <c r="F87" s="39"/>
      <c r="G87" s="39"/>
      <c r="H87" s="39"/>
      <c r="I87" s="39"/>
      <c r="J87" s="39"/>
      <c r="K87" s="13"/>
      <c r="L87" s="14"/>
      <c r="M87" s="39"/>
      <c r="N87" s="15">
        <f>SUM(L86:L87)</f>
        <v>46000</v>
      </c>
    </row>
    <row r="88" spans="2:14" ht="13.5">
      <c r="B88" s="54" t="s">
        <v>28</v>
      </c>
      <c r="C88" s="38"/>
      <c r="D88" s="38"/>
      <c r="E88" s="38"/>
      <c r="F88" s="38"/>
      <c r="G88" s="38"/>
      <c r="H88" s="38"/>
      <c r="I88" s="38">
        <v>8000</v>
      </c>
      <c r="J88" s="38"/>
      <c r="K88" s="10" t="s">
        <v>80</v>
      </c>
      <c r="L88" s="11">
        <v>24200</v>
      </c>
      <c r="M88" s="38"/>
      <c r="N88" s="12">
        <f>SUM(C88:J89)+M88</f>
        <v>8000</v>
      </c>
    </row>
    <row r="89" spans="2:14" ht="13.5">
      <c r="B89" s="55"/>
      <c r="C89" s="39"/>
      <c r="D89" s="39"/>
      <c r="E89" s="39"/>
      <c r="F89" s="39"/>
      <c r="G89" s="39"/>
      <c r="H89" s="39"/>
      <c r="I89" s="39"/>
      <c r="J89" s="39"/>
      <c r="K89" s="13"/>
      <c r="L89" s="14"/>
      <c r="M89" s="39"/>
      <c r="N89" s="15">
        <f>SUM(L88:L89)</f>
        <v>24200</v>
      </c>
    </row>
    <row r="90" spans="2:14" ht="13.5">
      <c r="B90" s="56" t="s">
        <v>29</v>
      </c>
      <c r="C90" s="38"/>
      <c r="D90" s="38">
        <v>7000</v>
      </c>
      <c r="E90" s="38"/>
      <c r="F90" s="38"/>
      <c r="G90" s="38"/>
      <c r="H90" s="38"/>
      <c r="I90" s="38"/>
      <c r="J90" s="38"/>
      <c r="K90" s="10" t="s">
        <v>67</v>
      </c>
      <c r="L90" s="11"/>
      <c r="M90" s="38"/>
      <c r="N90" s="12">
        <f>SUM(C90:J91)+M90</f>
        <v>7000</v>
      </c>
    </row>
    <row r="91" spans="2:14" ht="13.5">
      <c r="B91" s="55"/>
      <c r="C91" s="39"/>
      <c r="D91" s="39"/>
      <c r="E91" s="39"/>
      <c r="F91" s="39"/>
      <c r="G91" s="39"/>
      <c r="H91" s="39"/>
      <c r="I91" s="39"/>
      <c r="J91" s="39"/>
      <c r="K91" s="13" t="s">
        <v>68</v>
      </c>
      <c r="L91" s="14"/>
      <c r="M91" s="39"/>
      <c r="N91" s="15">
        <f>SUM(L90:L91)</f>
        <v>0</v>
      </c>
    </row>
    <row r="92" spans="2:14" ht="13.5">
      <c r="B92" s="56" t="s">
        <v>30</v>
      </c>
      <c r="C92" s="38"/>
      <c r="D92" s="38"/>
      <c r="E92" s="38"/>
      <c r="F92" s="38"/>
      <c r="G92" s="38"/>
      <c r="H92" s="38">
        <v>2300</v>
      </c>
      <c r="I92" s="38"/>
      <c r="J92" s="38"/>
      <c r="K92" s="10" t="s">
        <v>67</v>
      </c>
      <c r="L92" s="11"/>
      <c r="M92" s="38"/>
      <c r="N92" s="12">
        <f>SUM(C92:J93)+M92</f>
        <v>2300</v>
      </c>
    </row>
    <row r="93" spans="2:14" ht="13.5">
      <c r="B93" s="55"/>
      <c r="C93" s="39"/>
      <c r="D93" s="39"/>
      <c r="E93" s="39"/>
      <c r="F93" s="39"/>
      <c r="G93" s="39"/>
      <c r="H93" s="39"/>
      <c r="I93" s="39"/>
      <c r="J93" s="39"/>
      <c r="K93" s="13" t="s">
        <v>68</v>
      </c>
      <c r="L93" s="14"/>
      <c r="M93" s="39"/>
      <c r="N93" s="15">
        <f>SUM(L92:L93)</f>
        <v>0</v>
      </c>
    </row>
    <row r="94" spans="2:14" ht="13.5">
      <c r="B94" s="54" t="s">
        <v>31</v>
      </c>
      <c r="C94" s="38"/>
      <c r="D94" s="38"/>
      <c r="E94" s="38"/>
      <c r="F94" s="38"/>
      <c r="G94" s="38"/>
      <c r="H94" s="38"/>
      <c r="I94" s="38"/>
      <c r="J94" s="38"/>
      <c r="K94" s="10" t="s">
        <v>80</v>
      </c>
      <c r="L94" s="11">
        <v>6100</v>
      </c>
      <c r="M94" s="38"/>
      <c r="N94" s="12">
        <f>SUM(C94:J95)+M94</f>
        <v>0</v>
      </c>
    </row>
    <row r="95" spans="2:14" ht="13.5">
      <c r="B95" s="55"/>
      <c r="C95" s="39"/>
      <c r="D95" s="39"/>
      <c r="E95" s="39"/>
      <c r="F95" s="39"/>
      <c r="G95" s="39"/>
      <c r="H95" s="39"/>
      <c r="I95" s="39"/>
      <c r="J95" s="39"/>
      <c r="K95" s="13"/>
      <c r="L95" s="14"/>
      <c r="M95" s="39"/>
      <c r="N95" s="15">
        <f>SUM(L94:L95)</f>
        <v>6100</v>
      </c>
    </row>
    <row r="96" spans="2:14" ht="13.5">
      <c r="B96" s="54" t="s">
        <v>32</v>
      </c>
      <c r="C96" s="38"/>
      <c r="D96" s="38"/>
      <c r="E96" s="38"/>
      <c r="F96" s="38"/>
      <c r="G96" s="38"/>
      <c r="H96" s="38"/>
      <c r="I96" s="38">
        <v>5500</v>
      </c>
      <c r="J96" s="38"/>
      <c r="K96" s="10" t="s">
        <v>80</v>
      </c>
      <c r="L96" s="11">
        <v>8500</v>
      </c>
      <c r="M96" s="38"/>
      <c r="N96" s="12">
        <f>SUM(C96:J97)+M96</f>
        <v>5500</v>
      </c>
    </row>
    <row r="97" spans="2:14" ht="13.5">
      <c r="B97" s="55"/>
      <c r="C97" s="39"/>
      <c r="D97" s="39"/>
      <c r="E97" s="39"/>
      <c r="F97" s="39"/>
      <c r="G97" s="39"/>
      <c r="H97" s="39"/>
      <c r="I97" s="39"/>
      <c r="J97" s="39"/>
      <c r="K97" s="13"/>
      <c r="L97" s="14"/>
      <c r="M97" s="39"/>
      <c r="N97" s="15">
        <f>SUM(L96:L97)</f>
        <v>8500</v>
      </c>
    </row>
    <row r="98" spans="2:14" ht="13.5">
      <c r="B98" s="54" t="s">
        <v>33</v>
      </c>
      <c r="C98" s="38"/>
      <c r="D98" s="38"/>
      <c r="E98" s="38"/>
      <c r="F98" s="38"/>
      <c r="G98" s="38"/>
      <c r="H98" s="38"/>
      <c r="I98" s="38"/>
      <c r="J98" s="38"/>
      <c r="K98" s="10" t="s">
        <v>80</v>
      </c>
      <c r="L98" s="11">
        <v>19900</v>
      </c>
      <c r="M98" s="38"/>
      <c r="N98" s="12">
        <f>SUM(C98:J99)+M98</f>
        <v>0</v>
      </c>
    </row>
    <row r="99" spans="2:14" ht="13.5">
      <c r="B99" s="55"/>
      <c r="C99" s="39"/>
      <c r="D99" s="39"/>
      <c r="E99" s="39"/>
      <c r="F99" s="39"/>
      <c r="G99" s="39"/>
      <c r="H99" s="39"/>
      <c r="I99" s="39"/>
      <c r="J99" s="39"/>
      <c r="K99" s="13"/>
      <c r="L99" s="14"/>
      <c r="M99" s="39"/>
      <c r="N99" s="15">
        <f>SUM(L98:L99)</f>
        <v>19900</v>
      </c>
    </row>
    <row r="100" spans="2:14" ht="13.5">
      <c r="B100" s="56" t="s">
        <v>81</v>
      </c>
      <c r="C100" s="38"/>
      <c r="D100" s="38"/>
      <c r="E100" s="38"/>
      <c r="F100" s="38"/>
      <c r="G100" s="38"/>
      <c r="H100" s="38"/>
      <c r="I100" s="38"/>
      <c r="J100" s="38"/>
      <c r="K100" s="10" t="s">
        <v>80</v>
      </c>
      <c r="L100" s="11">
        <v>17000</v>
      </c>
      <c r="M100" s="38"/>
      <c r="N100" s="12">
        <f>SUM(C100:J101)+M100</f>
        <v>0</v>
      </c>
    </row>
    <row r="101" spans="2:14" ht="13.5">
      <c r="B101" s="57"/>
      <c r="C101" s="39"/>
      <c r="D101" s="39"/>
      <c r="E101" s="39"/>
      <c r="F101" s="39"/>
      <c r="G101" s="39"/>
      <c r="H101" s="39"/>
      <c r="I101" s="39"/>
      <c r="J101" s="39"/>
      <c r="K101" s="13" t="s">
        <v>68</v>
      </c>
      <c r="L101" s="14">
        <v>8100</v>
      </c>
      <c r="M101" s="39"/>
      <c r="N101" s="15">
        <f>SUM(L100:L101)</f>
        <v>25100</v>
      </c>
    </row>
    <row r="102" spans="2:14" ht="13.5">
      <c r="B102" s="54" t="s">
        <v>34</v>
      </c>
      <c r="C102" s="38"/>
      <c r="D102" s="38"/>
      <c r="E102" s="38"/>
      <c r="F102" s="38"/>
      <c r="G102" s="38"/>
      <c r="H102" s="38"/>
      <c r="I102" s="38"/>
      <c r="J102" s="38"/>
      <c r="K102" s="10" t="s">
        <v>80</v>
      </c>
      <c r="L102" s="11">
        <v>5140</v>
      </c>
      <c r="M102" s="38"/>
      <c r="N102" s="12">
        <f>SUM(C102:J103)+M102</f>
        <v>0</v>
      </c>
    </row>
    <row r="103" spans="2:14" ht="13.5">
      <c r="B103" s="55"/>
      <c r="C103" s="39"/>
      <c r="D103" s="39"/>
      <c r="E103" s="39"/>
      <c r="F103" s="39"/>
      <c r="G103" s="39"/>
      <c r="H103" s="39"/>
      <c r="I103" s="39"/>
      <c r="J103" s="39"/>
      <c r="K103" s="13"/>
      <c r="L103" s="14"/>
      <c r="M103" s="39"/>
      <c r="N103" s="15">
        <f>SUM(L102:L103)</f>
        <v>5140</v>
      </c>
    </row>
    <row r="104" spans="2:14" ht="13.5">
      <c r="B104" s="54" t="s">
        <v>35</v>
      </c>
      <c r="C104" s="38"/>
      <c r="D104" s="38"/>
      <c r="E104" s="38"/>
      <c r="F104" s="38"/>
      <c r="G104" s="38"/>
      <c r="H104" s="38"/>
      <c r="I104" s="38"/>
      <c r="J104" s="38"/>
      <c r="K104" s="10" t="s">
        <v>80</v>
      </c>
      <c r="L104" s="11">
        <v>3500</v>
      </c>
      <c r="M104" s="38"/>
      <c r="N104" s="12">
        <f>SUM(C104:J105)+M104</f>
        <v>0</v>
      </c>
    </row>
    <row r="105" spans="2:14" ht="13.5">
      <c r="B105" s="55"/>
      <c r="C105" s="39"/>
      <c r="D105" s="39"/>
      <c r="E105" s="39"/>
      <c r="F105" s="39"/>
      <c r="G105" s="39"/>
      <c r="H105" s="39"/>
      <c r="I105" s="39"/>
      <c r="J105" s="39"/>
      <c r="K105" s="13"/>
      <c r="L105" s="14"/>
      <c r="M105" s="39"/>
      <c r="N105" s="15">
        <f>SUM(L104:L105)</f>
        <v>3500</v>
      </c>
    </row>
    <row r="106" spans="2:14" ht="13.5">
      <c r="B106" s="54" t="s">
        <v>36</v>
      </c>
      <c r="C106" s="38"/>
      <c r="D106" s="38"/>
      <c r="E106" s="38"/>
      <c r="F106" s="38"/>
      <c r="G106" s="38"/>
      <c r="H106" s="38"/>
      <c r="I106" s="38"/>
      <c r="J106" s="38"/>
      <c r="K106" s="10" t="s">
        <v>80</v>
      </c>
      <c r="L106" s="11">
        <v>6600</v>
      </c>
      <c r="M106" s="38"/>
      <c r="N106" s="12">
        <f>SUM(C106:J107)+M106</f>
        <v>0</v>
      </c>
    </row>
    <row r="107" spans="2:14" ht="13.5">
      <c r="B107" s="55"/>
      <c r="C107" s="39"/>
      <c r="D107" s="39"/>
      <c r="E107" s="39"/>
      <c r="F107" s="39"/>
      <c r="G107" s="39"/>
      <c r="H107" s="39"/>
      <c r="I107" s="39"/>
      <c r="J107" s="39"/>
      <c r="K107" s="13"/>
      <c r="L107" s="14"/>
      <c r="M107" s="39"/>
      <c r="N107" s="15">
        <f>SUM(L106:L107)</f>
        <v>6600</v>
      </c>
    </row>
    <row r="108" spans="2:14" ht="13.5">
      <c r="B108" s="54" t="s">
        <v>82</v>
      </c>
      <c r="C108" s="38"/>
      <c r="D108" s="38"/>
      <c r="E108" s="38"/>
      <c r="F108" s="38"/>
      <c r="G108" s="38"/>
      <c r="H108" s="38">
        <v>6600</v>
      </c>
      <c r="I108" s="38">
        <v>600</v>
      </c>
      <c r="J108" s="38"/>
      <c r="K108" s="10"/>
      <c r="L108" s="11"/>
      <c r="M108" s="38"/>
      <c r="N108" s="12">
        <f>SUM(C108:J109)+M108</f>
        <v>7200</v>
      </c>
    </row>
    <row r="109" spans="2:14" ht="13.5">
      <c r="B109" s="55"/>
      <c r="C109" s="39"/>
      <c r="D109" s="39"/>
      <c r="E109" s="39"/>
      <c r="F109" s="39"/>
      <c r="G109" s="39"/>
      <c r="H109" s="39"/>
      <c r="I109" s="39"/>
      <c r="J109" s="39"/>
      <c r="K109" s="13"/>
      <c r="L109" s="14"/>
      <c r="M109" s="39"/>
      <c r="N109" s="15">
        <f>SUM(L108:L109)</f>
        <v>0</v>
      </c>
    </row>
    <row r="110" spans="2:14" ht="13.5">
      <c r="B110" s="54" t="s">
        <v>37</v>
      </c>
      <c r="C110" s="38"/>
      <c r="D110" s="38"/>
      <c r="E110" s="38"/>
      <c r="F110" s="38"/>
      <c r="G110" s="38"/>
      <c r="H110" s="38"/>
      <c r="I110" s="38">
        <v>2200</v>
      </c>
      <c r="J110" s="38"/>
      <c r="K110" s="10" t="s">
        <v>80</v>
      </c>
      <c r="L110" s="11">
        <v>4000</v>
      </c>
      <c r="M110" s="38"/>
      <c r="N110" s="12">
        <f>SUM(C110:J111)+M110</f>
        <v>2200</v>
      </c>
    </row>
    <row r="111" spans="2:14" ht="13.5">
      <c r="B111" s="55"/>
      <c r="C111" s="39"/>
      <c r="D111" s="39"/>
      <c r="E111" s="39"/>
      <c r="F111" s="39"/>
      <c r="G111" s="39"/>
      <c r="H111" s="39"/>
      <c r="I111" s="39"/>
      <c r="J111" s="39"/>
      <c r="K111" s="13"/>
      <c r="L111" s="14"/>
      <c r="M111" s="39"/>
      <c r="N111" s="15">
        <f>SUM(L110:L111)</f>
        <v>4000</v>
      </c>
    </row>
    <row r="112" spans="2:14" ht="27" customHeight="1">
      <c r="B112" s="5"/>
      <c r="C112" s="6"/>
      <c r="D112" s="6"/>
      <c r="E112" s="6"/>
      <c r="F112" s="6"/>
      <c r="G112" s="6"/>
      <c r="H112" s="6"/>
      <c r="I112" s="6"/>
      <c r="J112" s="6"/>
      <c r="K112" s="26"/>
      <c r="L112" s="27"/>
      <c r="M112" s="6"/>
      <c r="N112" s="28"/>
    </row>
    <row r="113" spans="2:14" ht="13.5">
      <c r="B113" s="50">
        <f>COUNTA(B84:B111)</f>
        <v>14</v>
      </c>
      <c r="C113" s="38">
        <f aca="true" t="shared" si="2" ref="C113:J113">SUM(C84:C111)</f>
        <v>0</v>
      </c>
      <c r="D113" s="38">
        <f t="shared" si="2"/>
        <v>7000</v>
      </c>
      <c r="E113" s="38">
        <f t="shared" si="2"/>
        <v>0</v>
      </c>
      <c r="F113" s="38">
        <f t="shared" si="2"/>
        <v>131200</v>
      </c>
      <c r="G113" s="38">
        <f t="shared" si="2"/>
        <v>0</v>
      </c>
      <c r="H113" s="38">
        <f t="shared" si="2"/>
        <v>8900</v>
      </c>
      <c r="I113" s="38">
        <f t="shared" si="2"/>
        <v>36300</v>
      </c>
      <c r="J113" s="38">
        <f t="shared" si="2"/>
        <v>0</v>
      </c>
      <c r="K113" s="16"/>
      <c r="L113" s="44">
        <f>SUM(L84:L111)</f>
        <v>165540</v>
      </c>
      <c r="M113" s="38">
        <f>SUM(M84:M111)</f>
        <v>0</v>
      </c>
      <c r="N113" s="4">
        <f>SUM(C113:J114)+M113</f>
        <v>183400</v>
      </c>
    </row>
    <row r="114" spans="2:14" ht="14.25" thickBot="1">
      <c r="B114" s="69"/>
      <c r="C114" s="41"/>
      <c r="D114" s="41"/>
      <c r="E114" s="41"/>
      <c r="F114" s="41"/>
      <c r="G114" s="41"/>
      <c r="H114" s="41"/>
      <c r="I114" s="41"/>
      <c r="J114" s="41"/>
      <c r="K114" s="17"/>
      <c r="L114" s="45"/>
      <c r="M114" s="41"/>
      <c r="N114" s="18">
        <f>SUM(L113)</f>
        <v>165540</v>
      </c>
    </row>
    <row r="115" spans="2:14" ht="24.75" customHeight="1">
      <c r="B115" s="19"/>
      <c r="C115" s="20"/>
      <c r="D115" s="20"/>
      <c r="E115" s="20"/>
      <c r="F115" s="20"/>
      <c r="G115" s="20"/>
      <c r="H115" s="20"/>
      <c r="I115" s="20"/>
      <c r="J115" s="20"/>
      <c r="K115" s="21"/>
      <c r="L115" s="20"/>
      <c r="M115" s="20"/>
      <c r="N115" s="20"/>
    </row>
    <row r="116" spans="2:14" ht="24.75" customHeight="1">
      <c r="B116" s="9"/>
      <c r="C116" s="7"/>
      <c r="D116" s="7"/>
      <c r="E116" s="7"/>
      <c r="F116" s="7"/>
      <c r="G116" s="7"/>
      <c r="H116" s="7"/>
      <c r="I116" s="7"/>
      <c r="J116" s="7"/>
      <c r="K116" s="22"/>
      <c r="L116" s="7"/>
      <c r="M116" s="7"/>
      <c r="N116" s="7"/>
    </row>
    <row r="117" spans="2:14" ht="27" customHeight="1" thickBot="1">
      <c r="B117" s="23" t="s">
        <v>38</v>
      </c>
      <c r="C117" s="24"/>
      <c r="D117" s="24"/>
      <c r="E117" s="24"/>
      <c r="F117" s="24"/>
      <c r="G117" s="24"/>
      <c r="H117" s="24"/>
      <c r="I117" s="24"/>
      <c r="J117" s="24"/>
      <c r="K117" s="25"/>
      <c r="L117" s="24"/>
      <c r="M117" s="24"/>
      <c r="N117" s="8"/>
    </row>
    <row r="118" spans="2:14" ht="18.75" customHeight="1">
      <c r="B118" s="65" t="s">
        <v>1</v>
      </c>
      <c r="C118" s="42" t="s">
        <v>54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3"/>
    </row>
    <row r="119" spans="2:14" ht="16.5" customHeight="1">
      <c r="B119" s="66"/>
      <c r="C119" s="60" t="s">
        <v>55</v>
      </c>
      <c r="D119" s="46"/>
      <c r="E119" s="46"/>
      <c r="F119" s="46"/>
      <c r="G119" s="46" t="s">
        <v>56</v>
      </c>
      <c r="H119" s="46" t="s">
        <v>57</v>
      </c>
      <c r="I119" s="46" t="s">
        <v>58</v>
      </c>
      <c r="J119" s="61" t="s">
        <v>59</v>
      </c>
      <c r="K119" s="62" t="s">
        <v>60</v>
      </c>
      <c r="L119" s="63"/>
      <c r="M119" s="46" t="s">
        <v>61</v>
      </c>
      <c r="N119" s="58" t="s">
        <v>62</v>
      </c>
    </row>
    <row r="120" spans="2:14" ht="16.5" customHeight="1">
      <c r="B120" s="67"/>
      <c r="C120" s="37" t="s">
        <v>63</v>
      </c>
      <c r="D120" s="1" t="s">
        <v>64</v>
      </c>
      <c r="E120" s="1" t="s">
        <v>65</v>
      </c>
      <c r="F120" s="1" t="s">
        <v>66</v>
      </c>
      <c r="G120" s="47"/>
      <c r="H120" s="47"/>
      <c r="I120" s="47"/>
      <c r="J120" s="47"/>
      <c r="K120" s="64"/>
      <c r="L120" s="60"/>
      <c r="M120" s="47"/>
      <c r="N120" s="59"/>
    </row>
    <row r="121" spans="2:14" ht="22.5" customHeight="1">
      <c r="B121" s="54" t="s">
        <v>83</v>
      </c>
      <c r="C121" s="38">
        <v>27100</v>
      </c>
      <c r="D121" s="38"/>
      <c r="E121" s="38"/>
      <c r="F121" s="38">
        <v>4000</v>
      </c>
      <c r="G121" s="38"/>
      <c r="H121" s="38">
        <v>5000</v>
      </c>
      <c r="I121" s="38"/>
      <c r="J121" s="38"/>
      <c r="K121" s="10"/>
      <c r="L121" s="11"/>
      <c r="M121" s="38"/>
      <c r="N121" s="12">
        <f>SUM(C121:J122)+M121</f>
        <v>36100</v>
      </c>
    </row>
    <row r="122" spans="2:14" ht="22.5" customHeight="1">
      <c r="B122" s="55"/>
      <c r="C122" s="39"/>
      <c r="D122" s="39"/>
      <c r="E122" s="39"/>
      <c r="F122" s="39"/>
      <c r="G122" s="39"/>
      <c r="H122" s="39"/>
      <c r="I122" s="39"/>
      <c r="J122" s="39"/>
      <c r="K122" s="13"/>
      <c r="L122" s="14"/>
      <c r="M122" s="39"/>
      <c r="N122" s="15"/>
    </row>
    <row r="123" spans="2:14" ht="22.5" customHeight="1">
      <c r="B123" s="54" t="s">
        <v>84</v>
      </c>
      <c r="C123" s="38">
        <v>13000</v>
      </c>
      <c r="D123" s="38"/>
      <c r="E123" s="38"/>
      <c r="F123" s="38">
        <v>28400</v>
      </c>
      <c r="G123" s="38">
        <v>15030</v>
      </c>
      <c r="H123" s="38">
        <v>11560</v>
      </c>
      <c r="I123" s="38">
        <v>3840</v>
      </c>
      <c r="J123" s="38"/>
      <c r="K123" s="10"/>
      <c r="L123" s="11"/>
      <c r="M123" s="38"/>
      <c r="N123" s="12">
        <f>SUM(C123:J124)+M123</f>
        <v>71830</v>
      </c>
    </row>
    <row r="124" spans="2:14" ht="22.5" customHeight="1">
      <c r="B124" s="55"/>
      <c r="C124" s="39"/>
      <c r="D124" s="39"/>
      <c r="E124" s="39"/>
      <c r="F124" s="39"/>
      <c r="G124" s="39"/>
      <c r="H124" s="39"/>
      <c r="I124" s="39"/>
      <c r="J124" s="39"/>
      <c r="K124" s="13"/>
      <c r="L124" s="14"/>
      <c r="M124" s="39"/>
      <c r="N124" s="15"/>
    </row>
    <row r="125" spans="2:14" ht="22.5" customHeight="1">
      <c r="B125" s="54" t="s">
        <v>85</v>
      </c>
      <c r="C125" s="38"/>
      <c r="D125" s="38">
        <v>4560</v>
      </c>
      <c r="E125" s="38">
        <v>200</v>
      </c>
      <c r="F125" s="38">
        <v>4500</v>
      </c>
      <c r="G125" s="38">
        <v>3540</v>
      </c>
      <c r="H125" s="38">
        <v>4000</v>
      </c>
      <c r="I125" s="38"/>
      <c r="J125" s="38"/>
      <c r="K125" s="10" t="s">
        <v>86</v>
      </c>
      <c r="L125" s="11">
        <v>10200</v>
      </c>
      <c r="M125" s="38"/>
      <c r="N125" s="12">
        <f>SUM(C125:J126)+M125</f>
        <v>16800</v>
      </c>
    </row>
    <row r="126" spans="2:14" ht="22.5" customHeight="1">
      <c r="B126" s="55"/>
      <c r="C126" s="39"/>
      <c r="D126" s="39"/>
      <c r="E126" s="39"/>
      <c r="F126" s="39"/>
      <c r="G126" s="39"/>
      <c r="H126" s="39"/>
      <c r="I126" s="39"/>
      <c r="J126" s="39"/>
      <c r="K126" s="13"/>
      <c r="L126" s="14"/>
      <c r="M126" s="39"/>
      <c r="N126" s="15">
        <f>SUM(L125:L126)</f>
        <v>10200</v>
      </c>
    </row>
    <row r="127" spans="2:14" ht="22.5" customHeight="1">
      <c r="B127" s="56" t="s">
        <v>39</v>
      </c>
      <c r="C127" s="38"/>
      <c r="D127" s="38"/>
      <c r="E127" s="38"/>
      <c r="F127" s="38">
        <v>3550</v>
      </c>
      <c r="G127" s="38"/>
      <c r="H127" s="38"/>
      <c r="I127" s="38">
        <v>3250</v>
      </c>
      <c r="J127" s="38"/>
      <c r="K127" s="10"/>
      <c r="L127" s="11"/>
      <c r="M127" s="38"/>
      <c r="N127" s="12">
        <f>SUM(C127:J128)+M127</f>
        <v>6800</v>
      </c>
    </row>
    <row r="128" spans="2:14" ht="22.5" customHeight="1">
      <c r="B128" s="55"/>
      <c r="C128" s="39"/>
      <c r="D128" s="39"/>
      <c r="E128" s="39"/>
      <c r="F128" s="39"/>
      <c r="G128" s="39"/>
      <c r="H128" s="39"/>
      <c r="I128" s="39"/>
      <c r="J128" s="39"/>
      <c r="K128" s="13"/>
      <c r="L128" s="14"/>
      <c r="M128" s="39"/>
      <c r="N128" s="15"/>
    </row>
    <row r="129" spans="2:14" ht="22.5" customHeight="1">
      <c r="B129" s="56" t="s">
        <v>40</v>
      </c>
      <c r="C129" s="38"/>
      <c r="D129" s="38"/>
      <c r="E129" s="38"/>
      <c r="F129" s="38">
        <v>2850</v>
      </c>
      <c r="G129" s="38">
        <v>6600</v>
      </c>
      <c r="H129" s="38">
        <v>1935</v>
      </c>
      <c r="I129" s="38"/>
      <c r="J129" s="38"/>
      <c r="K129" s="10"/>
      <c r="L129" s="11"/>
      <c r="M129" s="38"/>
      <c r="N129" s="12">
        <f>SUM(C129:J130)+M129</f>
        <v>11385</v>
      </c>
    </row>
    <row r="130" spans="2:14" ht="22.5" customHeight="1">
      <c r="B130" s="55"/>
      <c r="C130" s="39"/>
      <c r="D130" s="39"/>
      <c r="E130" s="39"/>
      <c r="F130" s="39"/>
      <c r="G130" s="39"/>
      <c r="H130" s="39"/>
      <c r="I130" s="39"/>
      <c r="J130" s="39"/>
      <c r="K130" s="13"/>
      <c r="L130" s="14"/>
      <c r="M130" s="39"/>
      <c r="N130" s="15"/>
    </row>
    <row r="131" spans="2:14" ht="22.5" customHeight="1">
      <c r="B131" s="56" t="s">
        <v>41</v>
      </c>
      <c r="C131" s="38"/>
      <c r="D131" s="38"/>
      <c r="E131" s="38"/>
      <c r="F131" s="38"/>
      <c r="G131" s="38">
        <v>2800</v>
      </c>
      <c r="H131" s="38"/>
      <c r="I131" s="38"/>
      <c r="J131" s="38"/>
      <c r="K131" s="10"/>
      <c r="L131" s="11"/>
      <c r="M131" s="38"/>
      <c r="N131" s="12">
        <f>SUM(C131:J132)+M131</f>
        <v>2800</v>
      </c>
    </row>
    <row r="132" spans="2:14" ht="22.5" customHeight="1">
      <c r="B132" s="55"/>
      <c r="C132" s="39"/>
      <c r="D132" s="39"/>
      <c r="E132" s="39"/>
      <c r="F132" s="39"/>
      <c r="G132" s="39"/>
      <c r="H132" s="39"/>
      <c r="I132" s="39"/>
      <c r="J132" s="39"/>
      <c r="K132" s="13"/>
      <c r="L132" s="14"/>
      <c r="M132" s="39"/>
      <c r="N132" s="15"/>
    </row>
    <row r="133" spans="2:14" ht="22.5" customHeight="1">
      <c r="B133" s="56" t="s">
        <v>42</v>
      </c>
      <c r="C133" s="38"/>
      <c r="D133" s="38"/>
      <c r="E133" s="38"/>
      <c r="F133" s="38"/>
      <c r="G133" s="38">
        <v>1192</v>
      </c>
      <c r="H133" s="38">
        <v>1094</v>
      </c>
      <c r="I133" s="38"/>
      <c r="J133" s="38"/>
      <c r="K133" s="10"/>
      <c r="L133" s="11"/>
      <c r="M133" s="38"/>
      <c r="N133" s="12">
        <f>SUM(C133:J134)+M133</f>
        <v>2286</v>
      </c>
    </row>
    <row r="134" spans="2:14" ht="22.5" customHeight="1">
      <c r="B134" s="55"/>
      <c r="C134" s="39"/>
      <c r="D134" s="39"/>
      <c r="E134" s="39"/>
      <c r="F134" s="39"/>
      <c r="G134" s="39"/>
      <c r="H134" s="39"/>
      <c r="I134" s="39"/>
      <c r="J134" s="39"/>
      <c r="K134" s="13"/>
      <c r="L134" s="14"/>
      <c r="M134" s="39"/>
      <c r="N134" s="15"/>
    </row>
    <row r="135" spans="2:14" ht="22.5" customHeight="1">
      <c r="B135" s="54" t="s">
        <v>87</v>
      </c>
      <c r="C135" s="38"/>
      <c r="D135" s="38">
        <v>3500</v>
      </c>
      <c r="E135" s="38"/>
      <c r="F135" s="38"/>
      <c r="G135" s="38"/>
      <c r="H135" s="38">
        <v>9400</v>
      </c>
      <c r="I135" s="38"/>
      <c r="J135" s="38"/>
      <c r="K135" s="10"/>
      <c r="L135" s="11"/>
      <c r="M135" s="38"/>
      <c r="N135" s="12">
        <f>SUM(C135:J136)+M135</f>
        <v>12900</v>
      </c>
    </row>
    <row r="136" spans="2:14" ht="22.5" customHeight="1">
      <c r="B136" s="55"/>
      <c r="C136" s="39"/>
      <c r="D136" s="39"/>
      <c r="E136" s="39"/>
      <c r="F136" s="39"/>
      <c r="G136" s="39"/>
      <c r="H136" s="39"/>
      <c r="I136" s="39"/>
      <c r="J136" s="39"/>
      <c r="K136" s="13"/>
      <c r="L136" s="14"/>
      <c r="M136" s="39"/>
      <c r="N136" s="15"/>
    </row>
    <row r="137" spans="2:14" ht="22.5" customHeight="1">
      <c r="B137" s="54" t="s">
        <v>43</v>
      </c>
      <c r="C137" s="38"/>
      <c r="D137" s="38"/>
      <c r="E137" s="38"/>
      <c r="F137" s="38">
        <v>2110</v>
      </c>
      <c r="G137" s="38">
        <v>3340</v>
      </c>
      <c r="H137" s="38"/>
      <c r="I137" s="38">
        <v>950</v>
      </c>
      <c r="J137" s="38"/>
      <c r="K137" s="10"/>
      <c r="L137" s="11"/>
      <c r="M137" s="38"/>
      <c r="N137" s="12">
        <f>SUM(C137:J138)+M137</f>
        <v>6400</v>
      </c>
    </row>
    <row r="138" spans="2:14" ht="22.5" customHeight="1">
      <c r="B138" s="55"/>
      <c r="C138" s="39"/>
      <c r="D138" s="39"/>
      <c r="E138" s="39"/>
      <c r="F138" s="39"/>
      <c r="G138" s="39"/>
      <c r="H138" s="39"/>
      <c r="I138" s="39"/>
      <c r="J138" s="39"/>
      <c r="K138" s="13"/>
      <c r="L138" s="14"/>
      <c r="M138" s="39"/>
      <c r="N138" s="15"/>
    </row>
    <row r="139" spans="2:14" ht="22.5" customHeight="1">
      <c r="B139" s="54" t="s">
        <v>44</v>
      </c>
      <c r="C139" s="38"/>
      <c r="D139" s="38"/>
      <c r="E139" s="38">
        <v>11000</v>
      </c>
      <c r="F139" s="38"/>
      <c r="G139" s="38"/>
      <c r="H139" s="38"/>
      <c r="I139" s="38"/>
      <c r="J139" s="38"/>
      <c r="K139" s="10"/>
      <c r="L139" s="11"/>
      <c r="M139" s="38"/>
      <c r="N139" s="12">
        <f>SUM(C139:J140)+M139</f>
        <v>11000</v>
      </c>
    </row>
    <row r="140" spans="2:14" ht="22.5" customHeight="1">
      <c r="B140" s="55"/>
      <c r="C140" s="39"/>
      <c r="D140" s="39"/>
      <c r="E140" s="39"/>
      <c r="F140" s="39"/>
      <c r="G140" s="39"/>
      <c r="H140" s="39"/>
      <c r="I140" s="39"/>
      <c r="J140" s="39"/>
      <c r="K140" s="13"/>
      <c r="L140" s="14"/>
      <c r="M140" s="39"/>
      <c r="N140" s="15"/>
    </row>
    <row r="141" spans="2:14" ht="22.5" customHeight="1">
      <c r="B141" s="54" t="s">
        <v>45</v>
      </c>
      <c r="C141" s="38"/>
      <c r="D141" s="38"/>
      <c r="E141" s="38"/>
      <c r="F141" s="38">
        <v>2620</v>
      </c>
      <c r="G141" s="38"/>
      <c r="H141" s="38">
        <v>2880</v>
      </c>
      <c r="I141" s="38">
        <v>800</v>
      </c>
      <c r="J141" s="38"/>
      <c r="K141" s="10"/>
      <c r="L141" s="11"/>
      <c r="M141" s="38"/>
      <c r="N141" s="12">
        <f>SUM(C141:J142)+M141</f>
        <v>6300</v>
      </c>
    </row>
    <row r="142" spans="2:14" ht="22.5" customHeight="1">
      <c r="B142" s="55"/>
      <c r="C142" s="39"/>
      <c r="D142" s="39"/>
      <c r="E142" s="39"/>
      <c r="F142" s="39"/>
      <c r="G142" s="39"/>
      <c r="H142" s="39"/>
      <c r="I142" s="39"/>
      <c r="J142" s="39"/>
      <c r="K142" s="13"/>
      <c r="L142" s="14"/>
      <c r="M142" s="39"/>
      <c r="N142" s="15"/>
    </row>
    <row r="143" spans="2:14" ht="22.5" customHeight="1">
      <c r="B143" s="54" t="s">
        <v>46</v>
      </c>
      <c r="C143" s="38"/>
      <c r="D143" s="38"/>
      <c r="E143" s="38"/>
      <c r="F143" s="38">
        <v>430</v>
      </c>
      <c r="G143" s="38"/>
      <c r="H143" s="38">
        <v>1330</v>
      </c>
      <c r="I143" s="38"/>
      <c r="J143" s="38"/>
      <c r="K143" s="10" t="s">
        <v>79</v>
      </c>
      <c r="L143" s="11"/>
      <c r="M143" s="38">
        <v>2200</v>
      </c>
      <c r="N143" s="12">
        <f>SUM(C143:J144)+M143</f>
        <v>3960</v>
      </c>
    </row>
    <row r="144" spans="2:14" ht="22.5" customHeight="1">
      <c r="B144" s="55"/>
      <c r="C144" s="39"/>
      <c r="D144" s="39"/>
      <c r="E144" s="39"/>
      <c r="F144" s="39"/>
      <c r="G144" s="39"/>
      <c r="H144" s="39"/>
      <c r="I144" s="39"/>
      <c r="J144" s="39"/>
      <c r="K144" s="13"/>
      <c r="L144" s="14"/>
      <c r="M144" s="39"/>
      <c r="N144" s="15"/>
    </row>
    <row r="145" spans="2:14" ht="22.5" customHeight="1">
      <c r="B145" s="54" t="s">
        <v>47</v>
      </c>
      <c r="C145" s="38"/>
      <c r="D145" s="38"/>
      <c r="E145" s="38"/>
      <c r="F145" s="38"/>
      <c r="G145" s="38">
        <v>2700</v>
      </c>
      <c r="H145" s="38">
        <v>2500</v>
      </c>
      <c r="I145" s="38"/>
      <c r="J145" s="38"/>
      <c r="K145" s="10"/>
      <c r="L145" s="11"/>
      <c r="M145" s="38"/>
      <c r="N145" s="12">
        <f>SUM(C145:J146)+M145</f>
        <v>5200</v>
      </c>
    </row>
    <row r="146" spans="2:14" ht="22.5" customHeight="1">
      <c r="B146" s="55"/>
      <c r="C146" s="39"/>
      <c r="D146" s="39"/>
      <c r="E146" s="39"/>
      <c r="F146" s="39"/>
      <c r="G146" s="39"/>
      <c r="H146" s="39"/>
      <c r="I146" s="39"/>
      <c r="J146" s="39"/>
      <c r="K146" s="13"/>
      <c r="L146" s="14"/>
      <c r="M146" s="39"/>
      <c r="N146" s="15"/>
    </row>
    <row r="147" spans="2:14" ht="22.5" customHeight="1">
      <c r="B147" s="54" t="s">
        <v>48</v>
      </c>
      <c r="C147" s="38"/>
      <c r="D147" s="38"/>
      <c r="E147" s="38">
        <v>1100</v>
      </c>
      <c r="F147" s="38">
        <v>1500</v>
      </c>
      <c r="G147" s="38">
        <v>4195</v>
      </c>
      <c r="H147" s="38">
        <v>2625</v>
      </c>
      <c r="I147" s="38"/>
      <c r="J147" s="38"/>
      <c r="K147" s="10" t="s">
        <v>86</v>
      </c>
      <c r="L147" s="11">
        <v>5500</v>
      </c>
      <c r="M147" s="38"/>
      <c r="N147" s="12">
        <f>SUM(C147:J148)+M147</f>
        <v>9420</v>
      </c>
    </row>
    <row r="148" spans="2:14" ht="22.5" customHeight="1">
      <c r="B148" s="55"/>
      <c r="C148" s="39"/>
      <c r="D148" s="39"/>
      <c r="E148" s="39"/>
      <c r="F148" s="39"/>
      <c r="G148" s="39"/>
      <c r="H148" s="39"/>
      <c r="I148" s="39"/>
      <c r="J148" s="39"/>
      <c r="K148" s="13"/>
      <c r="L148" s="14"/>
      <c r="M148" s="39"/>
      <c r="N148" s="15">
        <f>SUM(L147:L148)</f>
        <v>5500</v>
      </c>
    </row>
    <row r="149" spans="2:14" ht="22.5" customHeight="1">
      <c r="B149" s="54" t="s">
        <v>49</v>
      </c>
      <c r="C149" s="38"/>
      <c r="D149" s="38"/>
      <c r="E149" s="38"/>
      <c r="F149" s="38">
        <v>600</v>
      </c>
      <c r="G149" s="38"/>
      <c r="H149" s="38"/>
      <c r="I149" s="38">
        <v>840</v>
      </c>
      <c r="J149" s="38"/>
      <c r="K149" s="10" t="s">
        <v>86</v>
      </c>
      <c r="L149" s="11">
        <v>5000</v>
      </c>
      <c r="M149" s="38"/>
      <c r="N149" s="12">
        <f>SUM(C149:J150)+M149</f>
        <v>1440</v>
      </c>
    </row>
    <row r="150" spans="2:14" ht="22.5" customHeight="1">
      <c r="B150" s="55"/>
      <c r="C150" s="39"/>
      <c r="D150" s="39"/>
      <c r="E150" s="39"/>
      <c r="F150" s="39"/>
      <c r="G150" s="39"/>
      <c r="H150" s="39"/>
      <c r="I150" s="39"/>
      <c r="J150" s="39"/>
      <c r="K150" s="13"/>
      <c r="L150" s="14"/>
      <c r="M150" s="39"/>
      <c r="N150" s="15">
        <f>SUM(L149:L150)</f>
        <v>5000</v>
      </c>
    </row>
    <row r="151" spans="2:14" ht="22.5" customHeight="1">
      <c r="B151" s="54" t="s">
        <v>50</v>
      </c>
      <c r="C151" s="38"/>
      <c r="D151" s="38">
        <v>1688</v>
      </c>
      <c r="E151" s="38"/>
      <c r="F151" s="38">
        <v>3781</v>
      </c>
      <c r="G151" s="38">
        <v>1331</v>
      </c>
      <c r="H151" s="38"/>
      <c r="I151" s="38">
        <v>200</v>
      </c>
      <c r="J151" s="38"/>
      <c r="K151" s="10" t="s">
        <v>86</v>
      </c>
      <c r="L151" s="11">
        <v>5000</v>
      </c>
      <c r="M151" s="38"/>
      <c r="N151" s="12">
        <f>SUM(C151:J152)+M151</f>
        <v>7000</v>
      </c>
    </row>
    <row r="152" spans="2:14" ht="22.5" customHeight="1">
      <c r="B152" s="55"/>
      <c r="C152" s="39"/>
      <c r="D152" s="39"/>
      <c r="E152" s="39"/>
      <c r="F152" s="39"/>
      <c r="G152" s="39"/>
      <c r="H152" s="39"/>
      <c r="I152" s="39"/>
      <c r="J152" s="39"/>
      <c r="K152" s="13"/>
      <c r="L152" s="14"/>
      <c r="M152" s="39"/>
      <c r="N152" s="15">
        <f>SUM(L151:L152)</f>
        <v>5000</v>
      </c>
    </row>
    <row r="153" spans="2:14" ht="22.5" customHeight="1">
      <c r="B153" s="54" t="s">
        <v>51</v>
      </c>
      <c r="C153" s="38"/>
      <c r="D153" s="38"/>
      <c r="E153" s="38"/>
      <c r="F153" s="38"/>
      <c r="G153" s="38">
        <v>1100</v>
      </c>
      <c r="H153" s="38">
        <v>2160</v>
      </c>
      <c r="I153" s="38"/>
      <c r="J153" s="38"/>
      <c r="K153" s="10"/>
      <c r="L153" s="11"/>
      <c r="M153" s="38"/>
      <c r="N153" s="12">
        <f>SUM(C153:J154)+M153</f>
        <v>3260</v>
      </c>
    </row>
    <row r="154" spans="2:14" ht="22.5" customHeight="1">
      <c r="B154" s="55"/>
      <c r="C154" s="39"/>
      <c r="D154" s="39"/>
      <c r="E154" s="39"/>
      <c r="F154" s="39"/>
      <c r="G154" s="39"/>
      <c r="H154" s="39"/>
      <c r="I154" s="39"/>
      <c r="J154" s="39"/>
      <c r="K154" s="13"/>
      <c r="L154" s="14"/>
      <c r="M154" s="39"/>
      <c r="N154" s="15"/>
    </row>
    <row r="155" spans="2:14" ht="41.25" customHeight="1">
      <c r="B155" s="5"/>
      <c r="C155" s="6"/>
      <c r="D155" s="6"/>
      <c r="E155" s="6"/>
      <c r="F155" s="6"/>
      <c r="G155" s="6"/>
      <c r="H155" s="6"/>
      <c r="I155" s="6"/>
      <c r="J155" s="6"/>
      <c r="K155" s="26"/>
      <c r="L155" s="27"/>
      <c r="M155" s="6"/>
      <c r="N155" s="28"/>
    </row>
    <row r="156" spans="2:14" ht="21.75" customHeight="1">
      <c r="B156" s="50">
        <f>COUNTA(B121:B154)</f>
        <v>17</v>
      </c>
      <c r="C156" s="38">
        <f aca="true" t="shared" si="3" ref="C156:J156">SUM(C121:C154)</f>
        <v>40100</v>
      </c>
      <c r="D156" s="38">
        <f t="shared" si="3"/>
        <v>9748</v>
      </c>
      <c r="E156" s="38">
        <f t="shared" si="3"/>
        <v>12300</v>
      </c>
      <c r="F156" s="38">
        <f t="shared" si="3"/>
        <v>54341</v>
      </c>
      <c r="G156" s="38">
        <f t="shared" si="3"/>
        <v>41828</v>
      </c>
      <c r="H156" s="38">
        <f t="shared" si="3"/>
        <v>44484</v>
      </c>
      <c r="I156" s="38">
        <f t="shared" si="3"/>
        <v>9880</v>
      </c>
      <c r="J156" s="38">
        <f t="shared" si="3"/>
        <v>0</v>
      </c>
      <c r="K156" s="16"/>
      <c r="L156" s="44">
        <f>SUM(L121:L154)</f>
        <v>25700</v>
      </c>
      <c r="M156" s="38">
        <f>SUM(M121:M154)</f>
        <v>2200</v>
      </c>
      <c r="N156" s="4">
        <f>SUM(C156:J157)+M156</f>
        <v>214881</v>
      </c>
    </row>
    <row r="157" spans="2:14" ht="21.75" customHeight="1">
      <c r="B157" s="51"/>
      <c r="C157" s="39"/>
      <c r="D157" s="39"/>
      <c r="E157" s="39"/>
      <c r="F157" s="39"/>
      <c r="G157" s="39"/>
      <c r="H157" s="39"/>
      <c r="I157" s="39"/>
      <c r="J157" s="39"/>
      <c r="K157" s="29"/>
      <c r="L157" s="48"/>
      <c r="M157" s="39"/>
      <c r="N157" s="30">
        <f>SUM(L156)</f>
        <v>25700</v>
      </c>
    </row>
    <row r="158" spans="2:14" ht="41.25" customHeight="1" thickBot="1">
      <c r="B158" s="31"/>
      <c r="C158" s="32"/>
      <c r="D158" s="32"/>
      <c r="E158" s="32"/>
      <c r="F158" s="32"/>
      <c r="G158" s="32"/>
      <c r="H158" s="32"/>
      <c r="I158" s="32"/>
      <c r="J158" s="32"/>
      <c r="K158" s="33"/>
      <c r="L158" s="34"/>
      <c r="M158" s="32"/>
      <c r="N158" s="35"/>
    </row>
    <row r="159" spans="2:14" ht="21.75" customHeight="1" thickTop="1">
      <c r="B159" s="52">
        <f aca="true" t="shared" si="4" ref="B159:J159">B46+B76+B113+B156</f>
        <v>61</v>
      </c>
      <c r="C159" s="40">
        <f t="shared" si="4"/>
        <v>587880</v>
      </c>
      <c r="D159" s="40">
        <f t="shared" si="4"/>
        <v>378128</v>
      </c>
      <c r="E159" s="40">
        <f t="shared" si="4"/>
        <v>48018</v>
      </c>
      <c r="F159" s="40">
        <f t="shared" si="4"/>
        <v>810096</v>
      </c>
      <c r="G159" s="40">
        <f t="shared" si="4"/>
        <v>106925</v>
      </c>
      <c r="H159" s="40">
        <f t="shared" si="4"/>
        <v>143369</v>
      </c>
      <c r="I159" s="40">
        <f t="shared" si="4"/>
        <v>81251</v>
      </c>
      <c r="J159" s="40">
        <f t="shared" si="4"/>
        <v>4000</v>
      </c>
      <c r="K159" s="36"/>
      <c r="L159" s="49">
        <f>L46+L76+L113+L156</f>
        <v>589905</v>
      </c>
      <c r="M159" s="40">
        <f>M46+M76+M113+M156</f>
        <v>2200</v>
      </c>
      <c r="N159" s="4">
        <f>N46+N76+N113+N156</f>
        <v>2161867</v>
      </c>
    </row>
    <row r="160" spans="2:14" ht="21.75" customHeight="1" thickBot="1">
      <c r="B160" s="53"/>
      <c r="C160" s="41"/>
      <c r="D160" s="41"/>
      <c r="E160" s="41"/>
      <c r="F160" s="41"/>
      <c r="G160" s="41"/>
      <c r="H160" s="41"/>
      <c r="I160" s="41"/>
      <c r="J160" s="41"/>
      <c r="K160" s="17"/>
      <c r="L160" s="45"/>
      <c r="M160" s="41"/>
      <c r="N160" s="18">
        <f>N47+N77+N114+N157</f>
        <v>589905</v>
      </c>
    </row>
  </sheetData>
  <mergeCells count="705">
    <mergeCell ref="M151:M152"/>
    <mergeCell ref="C153:C154"/>
    <mergeCell ref="E153:E154"/>
    <mergeCell ref="H153:H154"/>
    <mergeCell ref="J153:J154"/>
    <mergeCell ref="M153:M154"/>
    <mergeCell ref="C151:C152"/>
    <mergeCell ref="E151:E152"/>
    <mergeCell ref="H151:H152"/>
    <mergeCell ref="J151:J152"/>
    <mergeCell ref="M147:M148"/>
    <mergeCell ref="C149:C150"/>
    <mergeCell ref="D149:D150"/>
    <mergeCell ref="E149:E150"/>
    <mergeCell ref="G149:G150"/>
    <mergeCell ref="H149:H150"/>
    <mergeCell ref="J149:J150"/>
    <mergeCell ref="M149:M150"/>
    <mergeCell ref="C147:C148"/>
    <mergeCell ref="D147:D148"/>
    <mergeCell ref="E147:E148"/>
    <mergeCell ref="F147:F148"/>
    <mergeCell ref="J143:J144"/>
    <mergeCell ref="M143:M144"/>
    <mergeCell ref="J145:J146"/>
    <mergeCell ref="M145:M146"/>
    <mergeCell ref="H143:H144"/>
    <mergeCell ref="H147:H148"/>
    <mergeCell ref="G147:G148"/>
    <mergeCell ref="G143:G144"/>
    <mergeCell ref="J139:J140"/>
    <mergeCell ref="M139:M140"/>
    <mergeCell ref="C141:C142"/>
    <mergeCell ref="I141:I142"/>
    <mergeCell ref="J141:J142"/>
    <mergeCell ref="M141:M142"/>
    <mergeCell ref="M135:M136"/>
    <mergeCell ref="C137:C138"/>
    <mergeCell ref="I137:I138"/>
    <mergeCell ref="J137:J138"/>
    <mergeCell ref="M137:M138"/>
    <mergeCell ref="H137:H138"/>
    <mergeCell ref="G135:G136"/>
    <mergeCell ref="H135:H136"/>
    <mergeCell ref="G137:G138"/>
    <mergeCell ref="E135:E136"/>
    <mergeCell ref="J127:J128"/>
    <mergeCell ref="M131:M132"/>
    <mergeCell ref="C133:C134"/>
    <mergeCell ref="I133:I134"/>
    <mergeCell ref="J133:J134"/>
    <mergeCell ref="M133:M134"/>
    <mergeCell ref="G133:G134"/>
    <mergeCell ref="H133:H134"/>
    <mergeCell ref="G131:G132"/>
    <mergeCell ref="H131:H132"/>
    <mergeCell ref="G121:G122"/>
    <mergeCell ref="H121:H122"/>
    <mergeCell ref="M127:M128"/>
    <mergeCell ref="C129:C130"/>
    <mergeCell ref="I129:I130"/>
    <mergeCell ref="J129:J130"/>
    <mergeCell ref="M129:M130"/>
    <mergeCell ref="G129:G130"/>
    <mergeCell ref="H129:H130"/>
    <mergeCell ref="G127:G128"/>
    <mergeCell ref="C125:C126"/>
    <mergeCell ref="G125:G126"/>
    <mergeCell ref="H125:H126"/>
    <mergeCell ref="F123:F124"/>
    <mergeCell ref="C123:C124"/>
    <mergeCell ref="I125:I126"/>
    <mergeCell ref="J125:J126"/>
    <mergeCell ref="M125:M126"/>
    <mergeCell ref="G123:G124"/>
    <mergeCell ref="H123:H124"/>
    <mergeCell ref="I121:I122"/>
    <mergeCell ref="J121:J122"/>
    <mergeCell ref="M121:M122"/>
    <mergeCell ref="I123:I124"/>
    <mergeCell ref="J123:J124"/>
    <mergeCell ref="M123:M124"/>
    <mergeCell ref="J131:J132"/>
    <mergeCell ref="I135:I136"/>
    <mergeCell ref="J135:J136"/>
    <mergeCell ref="B153:B154"/>
    <mergeCell ref="D153:D154"/>
    <mergeCell ref="F153:F154"/>
    <mergeCell ref="G153:G154"/>
    <mergeCell ref="B145:B146"/>
    <mergeCell ref="G145:G146"/>
    <mergeCell ref="H145:H146"/>
    <mergeCell ref="C145:C146"/>
    <mergeCell ref="D145:D146"/>
    <mergeCell ref="E145:E146"/>
    <mergeCell ref="F145:F146"/>
    <mergeCell ref="C143:C144"/>
    <mergeCell ref="D143:D144"/>
    <mergeCell ref="E143:E144"/>
    <mergeCell ref="H139:H140"/>
    <mergeCell ref="G141:G142"/>
    <mergeCell ref="H141:H142"/>
    <mergeCell ref="D139:D140"/>
    <mergeCell ref="E139:E140"/>
    <mergeCell ref="G139:G140"/>
    <mergeCell ref="F143:F144"/>
    <mergeCell ref="B141:B142"/>
    <mergeCell ref="D141:D142"/>
    <mergeCell ref="E141:E142"/>
    <mergeCell ref="F141:F142"/>
    <mergeCell ref="F135:F136"/>
    <mergeCell ref="C135:C136"/>
    <mergeCell ref="B139:B140"/>
    <mergeCell ref="F139:F140"/>
    <mergeCell ref="C139:C140"/>
    <mergeCell ref="B137:B138"/>
    <mergeCell ref="D137:D138"/>
    <mergeCell ref="E137:E138"/>
    <mergeCell ref="F137:F138"/>
    <mergeCell ref="E131:E132"/>
    <mergeCell ref="F131:F132"/>
    <mergeCell ref="C131:C132"/>
    <mergeCell ref="B133:B134"/>
    <mergeCell ref="D133:D134"/>
    <mergeCell ref="E133:E134"/>
    <mergeCell ref="F133:F134"/>
    <mergeCell ref="F127:F128"/>
    <mergeCell ref="C127:C128"/>
    <mergeCell ref="E129:E130"/>
    <mergeCell ref="F129:F130"/>
    <mergeCell ref="B108:B109"/>
    <mergeCell ref="B123:B124"/>
    <mergeCell ref="D123:D124"/>
    <mergeCell ref="E123:E124"/>
    <mergeCell ref="C108:C109"/>
    <mergeCell ref="D108:D109"/>
    <mergeCell ref="E108:E109"/>
    <mergeCell ref="C121:C122"/>
    <mergeCell ref="H110:H111"/>
    <mergeCell ref="M110:M111"/>
    <mergeCell ref="B121:B122"/>
    <mergeCell ref="D121:D122"/>
    <mergeCell ref="E121:E122"/>
    <mergeCell ref="F121:F122"/>
    <mergeCell ref="B118:B120"/>
    <mergeCell ref="H113:H114"/>
    <mergeCell ref="B110:B111"/>
    <mergeCell ref="B113:B114"/>
    <mergeCell ref="M106:M107"/>
    <mergeCell ref="G108:G109"/>
    <mergeCell ref="H108:H109"/>
    <mergeCell ref="I108:I109"/>
    <mergeCell ref="J108:J109"/>
    <mergeCell ref="M108:M109"/>
    <mergeCell ref="G106:G107"/>
    <mergeCell ref="H106:H107"/>
    <mergeCell ref="I106:I107"/>
    <mergeCell ref="J106:J107"/>
    <mergeCell ref="C106:C107"/>
    <mergeCell ref="D106:D107"/>
    <mergeCell ref="E106:E107"/>
    <mergeCell ref="F106:F107"/>
    <mergeCell ref="M102:M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M104:M105"/>
    <mergeCell ref="G102:G103"/>
    <mergeCell ref="H102:H103"/>
    <mergeCell ref="I102:I103"/>
    <mergeCell ref="J102:J103"/>
    <mergeCell ref="M98:M99"/>
    <mergeCell ref="H100:H101"/>
    <mergeCell ref="I100:I101"/>
    <mergeCell ref="J100:J101"/>
    <mergeCell ref="M100:M101"/>
    <mergeCell ref="G98:G99"/>
    <mergeCell ref="H98:H99"/>
    <mergeCell ref="I98:I99"/>
    <mergeCell ref="J98:J99"/>
    <mergeCell ref="M84:M85"/>
    <mergeCell ref="M96:M97"/>
    <mergeCell ref="H90:H91"/>
    <mergeCell ref="I90:I91"/>
    <mergeCell ref="M88:M89"/>
    <mergeCell ref="M86:M87"/>
    <mergeCell ref="J94:J95"/>
    <mergeCell ref="M90:M91"/>
    <mergeCell ref="E84:E85"/>
    <mergeCell ref="G84:G85"/>
    <mergeCell ref="H84:H85"/>
    <mergeCell ref="J84:J85"/>
    <mergeCell ref="M73:M74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C73:C74"/>
    <mergeCell ref="D73:D74"/>
    <mergeCell ref="E73:E74"/>
    <mergeCell ref="F73:F74"/>
    <mergeCell ref="M69:M70"/>
    <mergeCell ref="C71:C72"/>
    <mergeCell ref="D71:D72"/>
    <mergeCell ref="E71:E72"/>
    <mergeCell ref="H71:H72"/>
    <mergeCell ref="J71:J72"/>
    <mergeCell ref="M71:M72"/>
    <mergeCell ref="H69:H70"/>
    <mergeCell ref="G71:G72"/>
    <mergeCell ref="M65:M66"/>
    <mergeCell ref="F67:F68"/>
    <mergeCell ref="G67:G68"/>
    <mergeCell ref="H67:H68"/>
    <mergeCell ref="I67:I68"/>
    <mergeCell ref="J67:J68"/>
    <mergeCell ref="M67:M68"/>
    <mergeCell ref="J65:J66"/>
    <mergeCell ref="F65:F66"/>
    <mergeCell ref="C63:C64"/>
    <mergeCell ref="D63:D64"/>
    <mergeCell ref="E63:E64"/>
    <mergeCell ref="C65:C66"/>
    <mergeCell ref="D65:D66"/>
    <mergeCell ref="E65:E66"/>
    <mergeCell ref="F63:F64"/>
    <mergeCell ref="J57:J58"/>
    <mergeCell ref="M57:M58"/>
    <mergeCell ref="I57:I58"/>
    <mergeCell ref="I61:I62"/>
    <mergeCell ref="J61:J62"/>
    <mergeCell ref="M59:M60"/>
    <mergeCell ref="I63:I64"/>
    <mergeCell ref="J63:J64"/>
    <mergeCell ref="E61:E62"/>
    <mergeCell ref="F61:F62"/>
    <mergeCell ref="G61:G62"/>
    <mergeCell ref="H61:H62"/>
    <mergeCell ref="J55:J56"/>
    <mergeCell ref="M55:M56"/>
    <mergeCell ref="C53:C54"/>
    <mergeCell ref="F53:F54"/>
    <mergeCell ref="C55:C56"/>
    <mergeCell ref="F55:F56"/>
    <mergeCell ref="H55:H56"/>
    <mergeCell ref="I55:I56"/>
    <mergeCell ref="I51:I52"/>
    <mergeCell ref="I46:I47"/>
    <mergeCell ref="J53:J54"/>
    <mergeCell ref="G51:G52"/>
    <mergeCell ref="H51:H52"/>
    <mergeCell ref="J51:J52"/>
    <mergeCell ref="H53:H54"/>
    <mergeCell ref="C35:C36"/>
    <mergeCell ref="C37:C38"/>
    <mergeCell ref="C39:C40"/>
    <mergeCell ref="C41:C42"/>
    <mergeCell ref="C19:C20"/>
    <mergeCell ref="C17:C18"/>
    <mergeCell ref="C27:C28"/>
    <mergeCell ref="C21:C22"/>
    <mergeCell ref="C25:C26"/>
    <mergeCell ref="C23:C24"/>
    <mergeCell ref="D31:D32"/>
    <mergeCell ref="F31:F32"/>
    <mergeCell ref="J31:J32"/>
    <mergeCell ref="F43:F44"/>
    <mergeCell ref="H31:H32"/>
    <mergeCell ref="I31:I32"/>
    <mergeCell ref="E31:E32"/>
    <mergeCell ref="I41:I42"/>
    <mergeCell ref="H39:H40"/>
    <mergeCell ref="J43:J44"/>
    <mergeCell ref="C51:F51"/>
    <mergeCell ref="C29:C30"/>
    <mergeCell ref="C31:C32"/>
    <mergeCell ref="J39:J40"/>
    <mergeCell ref="H41:H42"/>
    <mergeCell ref="D41:D42"/>
    <mergeCell ref="E41:E42"/>
    <mergeCell ref="F41:F42"/>
    <mergeCell ref="G41:G42"/>
    <mergeCell ref="I33:I34"/>
    <mergeCell ref="C43:C44"/>
    <mergeCell ref="D43:D44"/>
    <mergeCell ref="E43:E44"/>
    <mergeCell ref="J46:J47"/>
    <mergeCell ref="H43:H44"/>
    <mergeCell ref="G43:G44"/>
    <mergeCell ref="G46:G47"/>
    <mergeCell ref="H46:H47"/>
    <mergeCell ref="B53:B54"/>
    <mergeCell ref="D53:D54"/>
    <mergeCell ref="E53:E54"/>
    <mergeCell ref="G53:G54"/>
    <mergeCell ref="B37:B38"/>
    <mergeCell ref="F37:F38"/>
    <mergeCell ref="H37:H38"/>
    <mergeCell ref="I37:I38"/>
    <mergeCell ref="D37:D38"/>
    <mergeCell ref="E37:E38"/>
    <mergeCell ref="G37:G38"/>
    <mergeCell ref="D33:D34"/>
    <mergeCell ref="E33:E34"/>
    <mergeCell ref="G33:G34"/>
    <mergeCell ref="H35:H36"/>
    <mergeCell ref="D35:D36"/>
    <mergeCell ref="G35:G36"/>
    <mergeCell ref="H33:H34"/>
    <mergeCell ref="J35:J36"/>
    <mergeCell ref="M35:M36"/>
    <mergeCell ref="E35:E36"/>
    <mergeCell ref="I35:I36"/>
    <mergeCell ref="J25:J26"/>
    <mergeCell ref="M25:M26"/>
    <mergeCell ref="D27:D28"/>
    <mergeCell ref="J27:J28"/>
    <mergeCell ref="M27:M28"/>
    <mergeCell ref="G27:G28"/>
    <mergeCell ref="H27:H28"/>
    <mergeCell ref="D25:D26"/>
    <mergeCell ref="E25:E26"/>
    <mergeCell ref="J21:J22"/>
    <mergeCell ref="M21:M22"/>
    <mergeCell ref="D23:D24"/>
    <mergeCell ref="E23:E24"/>
    <mergeCell ref="F23:F24"/>
    <mergeCell ref="G23:G24"/>
    <mergeCell ref="H23:H24"/>
    <mergeCell ref="I23:I24"/>
    <mergeCell ref="J23:J24"/>
    <mergeCell ref="H21:H22"/>
    <mergeCell ref="J17:J18"/>
    <mergeCell ref="M17:M18"/>
    <mergeCell ref="D19:D20"/>
    <mergeCell ref="E19:E20"/>
    <mergeCell ref="F19:F20"/>
    <mergeCell ref="G19:G20"/>
    <mergeCell ref="J19:J20"/>
    <mergeCell ref="M19:M20"/>
    <mergeCell ref="H19:H20"/>
    <mergeCell ref="I17:I18"/>
    <mergeCell ref="B81:B83"/>
    <mergeCell ref="B50:B52"/>
    <mergeCell ref="F71:F72"/>
    <mergeCell ref="C57:C58"/>
    <mergeCell ref="D57:D58"/>
    <mergeCell ref="E57:E58"/>
    <mergeCell ref="F57:F58"/>
    <mergeCell ref="C61:C62"/>
    <mergeCell ref="D61:D62"/>
    <mergeCell ref="C81:N81"/>
    <mergeCell ref="F149:F150"/>
    <mergeCell ref="E125:E126"/>
    <mergeCell ref="F125:F126"/>
    <mergeCell ref="F88:F89"/>
    <mergeCell ref="E98:E99"/>
    <mergeCell ref="F98:F99"/>
    <mergeCell ref="E102:E103"/>
    <mergeCell ref="F102:F103"/>
    <mergeCell ref="F108:F109"/>
    <mergeCell ref="E127:E128"/>
    <mergeCell ref="F113:F114"/>
    <mergeCell ref="D113:D114"/>
    <mergeCell ref="E113:E114"/>
    <mergeCell ref="D98:D99"/>
    <mergeCell ref="D102:D103"/>
    <mergeCell ref="D100:D101"/>
    <mergeCell ref="E100:E101"/>
    <mergeCell ref="F100:F101"/>
    <mergeCell ref="B143:B144"/>
    <mergeCell ref="B125:B126"/>
    <mergeCell ref="D125:D126"/>
    <mergeCell ref="B147:B148"/>
    <mergeCell ref="B127:B128"/>
    <mergeCell ref="D127:D128"/>
    <mergeCell ref="B131:B132"/>
    <mergeCell ref="D131:D132"/>
    <mergeCell ref="B135:B136"/>
    <mergeCell ref="D135:D136"/>
    <mergeCell ref="B149:B150"/>
    <mergeCell ref="B129:B130"/>
    <mergeCell ref="D129:D130"/>
    <mergeCell ref="J82:J83"/>
    <mergeCell ref="G86:G87"/>
    <mergeCell ref="G88:G89"/>
    <mergeCell ref="E86:E87"/>
    <mergeCell ref="E92:E93"/>
    <mergeCell ref="F92:F93"/>
    <mergeCell ref="E88:E89"/>
    <mergeCell ref="K82:L83"/>
    <mergeCell ref="I96:I97"/>
    <mergeCell ref="H86:H87"/>
    <mergeCell ref="I86:I87"/>
    <mergeCell ref="J86:J87"/>
    <mergeCell ref="H88:H89"/>
    <mergeCell ref="J88:J89"/>
    <mergeCell ref="H92:H93"/>
    <mergeCell ref="H96:H97"/>
    <mergeCell ref="J96:J97"/>
    <mergeCell ref="J76:J77"/>
    <mergeCell ref="L76:L77"/>
    <mergeCell ref="I69:I70"/>
    <mergeCell ref="G65:G66"/>
    <mergeCell ref="H73:H74"/>
    <mergeCell ref="J69:J70"/>
    <mergeCell ref="G73:G74"/>
    <mergeCell ref="J73:J74"/>
    <mergeCell ref="G69:G70"/>
    <mergeCell ref="I73:I74"/>
    <mergeCell ref="H17:H18"/>
    <mergeCell ref="I65:I66"/>
    <mergeCell ref="H65:H66"/>
    <mergeCell ref="I39:I40"/>
    <mergeCell ref="I43:I44"/>
    <mergeCell ref="H25:H26"/>
    <mergeCell ref="I25:I26"/>
    <mergeCell ref="I19:I20"/>
    <mergeCell ref="I21:I22"/>
    <mergeCell ref="C50:N50"/>
    <mergeCell ref="C67:C68"/>
    <mergeCell ref="D67:D68"/>
    <mergeCell ref="E67:E68"/>
    <mergeCell ref="F69:F70"/>
    <mergeCell ref="C69:C70"/>
    <mergeCell ref="D69:D70"/>
    <mergeCell ref="E69:E70"/>
    <mergeCell ref="B76:B77"/>
    <mergeCell ref="D55:D56"/>
    <mergeCell ref="E55:E56"/>
    <mergeCell ref="G55:G56"/>
    <mergeCell ref="C76:C77"/>
    <mergeCell ref="D76:D77"/>
    <mergeCell ref="E76:E77"/>
    <mergeCell ref="F76:F77"/>
    <mergeCell ref="G76:G77"/>
    <mergeCell ref="B65:B66"/>
    <mergeCell ref="B67:B68"/>
    <mergeCell ref="B71:B72"/>
    <mergeCell ref="B73:B74"/>
    <mergeCell ref="B55:B56"/>
    <mergeCell ref="B57:B58"/>
    <mergeCell ref="B61:B62"/>
    <mergeCell ref="B63:B64"/>
    <mergeCell ref="B69:B70"/>
    <mergeCell ref="L46:L47"/>
    <mergeCell ref="D46:D47"/>
    <mergeCell ref="E46:E47"/>
    <mergeCell ref="F39:F40"/>
    <mergeCell ref="D39:D40"/>
    <mergeCell ref="E39:E40"/>
    <mergeCell ref="F46:F47"/>
    <mergeCell ref="G39:G40"/>
    <mergeCell ref="M76:M77"/>
    <mergeCell ref="H76:H77"/>
    <mergeCell ref="I27:I28"/>
    <mergeCell ref="C33:C34"/>
    <mergeCell ref="F33:F34"/>
    <mergeCell ref="F35:F36"/>
    <mergeCell ref="I29:I30"/>
    <mergeCell ref="D29:D30"/>
    <mergeCell ref="E29:E30"/>
    <mergeCell ref="G29:G30"/>
    <mergeCell ref="G31:G32"/>
    <mergeCell ref="F29:F30"/>
    <mergeCell ref="E21:E22"/>
    <mergeCell ref="G21:G22"/>
    <mergeCell ref="F21:F22"/>
    <mergeCell ref="E27:E28"/>
    <mergeCell ref="F27:F28"/>
    <mergeCell ref="G25:G26"/>
    <mergeCell ref="F25:F26"/>
    <mergeCell ref="K51:L52"/>
    <mergeCell ref="M51:M52"/>
    <mergeCell ref="N51:N52"/>
    <mergeCell ref="H29:H30"/>
    <mergeCell ref="J29:J30"/>
    <mergeCell ref="M33:M34"/>
    <mergeCell ref="M43:M44"/>
    <mergeCell ref="J37:J38"/>
    <mergeCell ref="J41:J42"/>
    <mergeCell ref="J33:J34"/>
    <mergeCell ref="I76:I77"/>
    <mergeCell ref="I53:I54"/>
    <mergeCell ref="G57:G58"/>
    <mergeCell ref="H57:H58"/>
    <mergeCell ref="G63:G64"/>
    <mergeCell ref="H63:H64"/>
    <mergeCell ref="I13:I14"/>
    <mergeCell ref="D15:D16"/>
    <mergeCell ref="E15:E16"/>
    <mergeCell ref="F15:F16"/>
    <mergeCell ref="H13:H14"/>
    <mergeCell ref="D13:D14"/>
    <mergeCell ref="G13:G14"/>
    <mergeCell ref="F13:F14"/>
    <mergeCell ref="G96:G97"/>
    <mergeCell ref="C96:C97"/>
    <mergeCell ref="D96:D97"/>
    <mergeCell ref="E96:E97"/>
    <mergeCell ref="F96:F97"/>
    <mergeCell ref="C82:F82"/>
    <mergeCell ref="C94:C95"/>
    <mergeCell ref="H94:H95"/>
    <mergeCell ref="I94:I95"/>
    <mergeCell ref="I82:I83"/>
    <mergeCell ref="F84:F85"/>
    <mergeCell ref="F86:F87"/>
    <mergeCell ref="C88:C89"/>
    <mergeCell ref="D88:D89"/>
    <mergeCell ref="C86:C87"/>
    <mergeCell ref="C15:C16"/>
    <mergeCell ref="I71:I72"/>
    <mergeCell ref="D94:D95"/>
    <mergeCell ref="E94:E95"/>
    <mergeCell ref="F94:F95"/>
    <mergeCell ref="G82:G83"/>
    <mergeCell ref="H82:H83"/>
    <mergeCell ref="E90:E91"/>
    <mergeCell ref="F90:F91"/>
    <mergeCell ref="G90:G91"/>
    <mergeCell ref="E11:E12"/>
    <mergeCell ref="F11:F12"/>
    <mergeCell ref="H11:H12"/>
    <mergeCell ref="D9:D10"/>
    <mergeCell ref="E9:E10"/>
    <mergeCell ref="F9:F10"/>
    <mergeCell ref="G9:G10"/>
    <mergeCell ref="D11:D12"/>
    <mergeCell ref="J13:J14"/>
    <mergeCell ref="E13:E14"/>
    <mergeCell ref="B41:B42"/>
    <mergeCell ref="B43:B44"/>
    <mergeCell ref="B23:B24"/>
    <mergeCell ref="B19:B20"/>
    <mergeCell ref="B15:B16"/>
    <mergeCell ref="G15:G16"/>
    <mergeCell ref="H15:H16"/>
    <mergeCell ref="B17:B18"/>
    <mergeCell ref="B46:B47"/>
    <mergeCell ref="C46:C47"/>
    <mergeCell ref="B21:B22"/>
    <mergeCell ref="B35:B36"/>
    <mergeCell ref="B39:B40"/>
    <mergeCell ref="B33:B34"/>
    <mergeCell ref="B27:B28"/>
    <mergeCell ref="B29:B30"/>
    <mergeCell ref="B31:B32"/>
    <mergeCell ref="B25:B26"/>
    <mergeCell ref="J9:J10"/>
    <mergeCell ref="G11:G12"/>
    <mergeCell ref="I11:I12"/>
    <mergeCell ref="J11:J12"/>
    <mergeCell ref="H9:H10"/>
    <mergeCell ref="I9:I10"/>
    <mergeCell ref="B4:B6"/>
    <mergeCell ref="C4:N4"/>
    <mergeCell ref="C5:F5"/>
    <mergeCell ref="G5:G6"/>
    <mergeCell ref="H5:H6"/>
    <mergeCell ref="I5:I6"/>
    <mergeCell ref="J5:J6"/>
    <mergeCell ref="K5:L6"/>
    <mergeCell ref="D7:D8"/>
    <mergeCell ref="F7:F8"/>
    <mergeCell ref="J7:J8"/>
    <mergeCell ref="E7:E8"/>
    <mergeCell ref="H7:H8"/>
    <mergeCell ref="I7:I8"/>
    <mergeCell ref="G7:G8"/>
    <mergeCell ref="B9:B10"/>
    <mergeCell ref="B11:B12"/>
    <mergeCell ref="B13:B14"/>
    <mergeCell ref="C7:C8"/>
    <mergeCell ref="B7:B8"/>
    <mergeCell ref="C9:C10"/>
    <mergeCell ref="C11:C12"/>
    <mergeCell ref="C13:C14"/>
    <mergeCell ref="N82:N83"/>
    <mergeCell ref="M5:M6"/>
    <mergeCell ref="N5:N6"/>
    <mergeCell ref="M46:M47"/>
    <mergeCell ref="M29:M30"/>
    <mergeCell ref="M39:M40"/>
    <mergeCell ref="M61:M62"/>
    <mergeCell ref="M63:M64"/>
    <mergeCell ref="M23:M24"/>
    <mergeCell ref="M53:M54"/>
    <mergeCell ref="N119:N120"/>
    <mergeCell ref="C119:F119"/>
    <mergeCell ref="G119:G120"/>
    <mergeCell ref="H119:H120"/>
    <mergeCell ref="I119:I120"/>
    <mergeCell ref="J119:J120"/>
    <mergeCell ref="K119:L120"/>
    <mergeCell ref="M119:M120"/>
    <mergeCell ref="B106:B107"/>
    <mergeCell ref="B96:B97"/>
    <mergeCell ref="B98:B99"/>
    <mergeCell ref="B100:B101"/>
    <mergeCell ref="B102:B103"/>
    <mergeCell ref="B104:B105"/>
    <mergeCell ref="G110:G111"/>
    <mergeCell ref="C110:C111"/>
    <mergeCell ref="D110:D111"/>
    <mergeCell ref="E110:E111"/>
    <mergeCell ref="F110:F111"/>
    <mergeCell ref="G100:G101"/>
    <mergeCell ref="C102:C103"/>
    <mergeCell ref="B94:B95"/>
    <mergeCell ref="B90:B91"/>
    <mergeCell ref="B92:B93"/>
    <mergeCell ref="C100:C101"/>
    <mergeCell ref="C90:C91"/>
    <mergeCell ref="C98:C99"/>
    <mergeCell ref="C92:C93"/>
    <mergeCell ref="D92:D93"/>
    <mergeCell ref="B84:B85"/>
    <mergeCell ref="B86:B87"/>
    <mergeCell ref="B88:B89"/>
    <mergeCell ref="D90:D91"/>
    <mergeCell ref="D86:D87"/>
    <mergeCell ref="C84:C85"/>
    <mergeCell ref="D84:D85"/>
    <mergeCell ref="F151:F152"/>
    <mergeCell ref="M113:M114"/>
    <mergeCell ref="I84:I85"/>
    <mergeCell ref="I113:I114"/>
    <mergeCell ref="I88:I89"/>
    <mergeCell ref="I92:I93"/>
    <mergeCell ref="M92:M93"/>
    <mergeCell ref="M94:M95"/>
    <mergeCell ref="J92:J93"/>
    <mergeCell ref="J90:J91"/>
    <mergeCell ref="B151:B152"/>
    <mergeCell ref="M7:M8"/>
    <mergeCell ref="M9:M10"/>
    <mergeCell ref="M11:M12"/>
    <mergeCell ref="M13:M14"/>
    <mergeCell ref="I15:I16"/>
    <mergeCell ref="J15:J16"/>
    <mergeCell ref="M15:M16"/>
    <mergeCell ref="D151:D152"/>
    <mergeCell ref="D21:D22"/>
    <mergeCell ref="D17:D18"/>
    <mergeCell ref="E17:E18"/>
    <mergeCell ref="F17:F18"/>
    <mergeCell ref="G17:G18"/>
    <mergeCell ref="D156:D157"/>
    <mergeCell ref="D159:D160"/>
    <mergeCell ref="E156:E157"/>
    <mergeCell ref="E159:E160"/>
    <mergeCell ref="B156:B157"/>
    <mergeCell ref="B159:B160"/>
    <mergeCell ref="C156:C157"/>
    <mergeCell ref="C159:C160"/>
    <mergeCell ref="J147:J148"/>
    <mergeCell ref="I153:I154"/>
    <mergeCell ref="I151:I152"/>
    <mergeCell ref="I147:I148"/>
    <mergeCell ref="I127:I128"/>
    <mergeCell ref="G156:G157"/>
    <mergeCell ref="G159:G160"/>
    <mergeCell ref="I149:I150"/>
    <mergeCell ref="G151:G152"/>
    <mergeCell ref="I145:I146"/>
    <mergeCell ref="I143:I144"/>
    <mergeCell ref="H127:H128"/>
    <mergeCell ref="I131:I132"/>
    <mergeCell ref="I139:I140"/>
    <mergeCell ref="J159:J160"/>
    <mergeCell ref="L156:L157"/>
    <mergeCell ref="L159:L160"/>
    <mergeCell ref="I159:I160"/>
    <mergeCell ref="I156:I157"/>
    <mergeCell ref="M37:M38"/>
    <mergeCell ref="M31:M32"/>
    <mergeCell ref="M41:M42"/>
    <mergeCell ref="G113:G114"/>
    <mergeCell ref="I110:I111"/>
    <mergeCell ref="L113:L114"/>
    <mergeCell ref="J110:J111"/>
    <mergeCell ref="G92:G93"/>
    <mergeCell ref="M82:M83"/>
    <mergeCell ref="G94:G95"/>
    <mergeCell ref="M156:M157"/>
    <mergeCell ref="M159:M160"/>
    <mergeCell ref="C118:N118"/>
    <mergeCell ref="J113:J114"/>
    <mergeCell ref="C113:C114"/>
    <mergeCell ref="H156:H157"/>
    <mergeCell ref="H159:H160"/>
    <mergeCell ref="F156:F157"/>
    <mergeCell ref="F159:F160"/>
    <mergeCell ref="J156:J15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3" r:id="rId1"/>
  <rowBreaks count="2" manualBreakCount="2">
    <brk id="47" min="1" max="13" man="1"/>
    <brk id="11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2007-03-20T01:39:31Z</dcterms:modified>
  <cp:category/>
  <cp:version/>
  <cp:contentType/>
  <cp:contentStatus/>
</cp:coreProperties>
</file>