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5480" windowHeight="8970" activeTab="0"/>
  </bookViews>
  <sheets>
    <sheet name="●管種別" sheetId="1" r:id="rId1"/>
  </sheets>
  <definedNames>
    <definedName name="_xlnm.Print_Area" localSheetId="0">'●管種別'!$B$1:$AX$95</definedName>
    <definedName name="_xlnm.Print_Titles" localSheetId="0">'●管種別'!$B:$B</definedName>
  </definedNames>
  <calcPr fullCalcOnLoad="1"/>
</workbook>
</file>

<file path=xl/sharedStrings.xml><?xml version="1.0" encoding="utf-8"?>
<sst xmlns="http://schemas.openxmlformats.org/spreadsheetml/2006/main" count="310" uniqueCount="115">
  <si>
    <t>（福岡地区広域圏）</t>
  </si>
  <si>
    <t>福岡市</t>
  </si>
  <si>
    <t>筑紫野市</t>
  </si>
  <si>
    <t>春日那珂川
水道企業団</t>
  </si>
  <si>
    <t>大野城市</t>
  </si>
  <si>
    <t>宗像市</t>
  </si>
  <si>
    <t>太宰府市</t>
  </si>
  <si>
    <t>前原市</t>
  </si>
  <si>
    <t>古賀市</t>
  </si>
  <si>
    <t>福津市
（福間地区）</t>
  </si>
  <si>
    <t>宇美町</t>
  </si>
  <si>
    <t>篠栗町</t>
  </si>
  <si>
    <t>志免町</t>
  </si>
  <si>
    <t>須恵町</t>
  </si>
  <si>
    <t>新宮町</t>
  </si>
  <si>
    <t>久山町</t>
  </si>
  <si>
    <t>粕屋町</t>
  </si>
  <si>
    <t>二丈町</t>
  </si>
  <si>
    <t>志摩町</t>
  </si>
  <si>
    <t>（北九州地区広域圏）</t>
  </si>
  <si>
    <t>北九州市</t>
  </si>
  <si>
    <t>行橋市</t>
  </si>
  <si>
    <t>豊前市</t>
  </si>
  <si>
    <t>中間市</t>
  </si>
  <si>
    <t>芦屋町</t>
  </si>
  <si>
    <t>水巻町</t>
  </si>
  <si>
    <t>岡垣町</t>
  </si>
  <si>
    <t>苅田町</t>
  </si>
  <si>
    <t>みやこ町</t>
  </si>
  <si>
    <t>吉富町</t>
  </si>
  <si>
    <t>（筑後地区広域圏）</t>
  </si>
  <si>
    <t>大牟田市</t>
  </si>
  <si>
    <t>久留米市</t>
  </si>
  <si>
    <t>柳川市</t>
  </si>
  <si>
    <t>八女市</t>
  </si>
  <si>
    <t>筑後市</t>
  </si>
  <si>
    <t>大川市</t>
  </si>
  <si>
    <t>三井水道
企業団</t>
  </si>
  <si>
    <t>大木町</t>
  </si>
  <si>
    <t>広川町</t>
  </si>
  <si>
    <t>瀬高町</t>
  </si>
  <si>
    <t>高田町</t>
  </si>
  <si>
    <t>（筑豊地区広域圏）</t>
  </si>
  <si>
    <t>直方市</t>
  </si>
  <si>
    <t>飯塚市</t>
  </si>
  <si>
    <t>田川市</t>
  </si>
  <si>
    <t>小竹町</t>
  </si>
  <si>
    <t>鞍手町</t>
  </si>
  <si>
    <t>桂川町</t>
  </si>
  <si>
    <t>香春町</t>
  </si>
  <si>
    <t>添田町</t>
  </si>
  <si>
    <t>糸田町</t>
  </si>
  <si>
    <t>川崎町</t>
  </si>
  <si>
    <t>大任町</t>
  </si>
  <si>
    <t>朝倉市
（甘木地区）</t>
  </si>
  <si>
    <t>朝倉市
（杷木地区）</t>
  </si>
  <si>
    <t>嘉麻市
（山田地区）</t>
  </si>
  <si>
    <t>嘉麻市
（碓井地区）</t>
  </si>
  <si>
    <t>嘉麻市
（嘉穂地区）</t>
  </si>
  <si>
    <t>福津市
（津屋崎地区）</t>
  </si>
  <si>
    <t>その他</t>
  </si>
  <si>
    <t>ダクタイル鋳鉄管</t>
  </si>
  <si>
    <t>（７）管種別管路延長</t>
  </si>
  <si>
    <t>事　業
主体名</t>
  </si>
  <si>
    <t>導　　　　　水　　　　　管　　　　　延　　　　　長</t>
  </si>
  <si>
    <t>送　　　　　水　　　　　管　　　　　延　　　　　長</t>
  </si>
  <si>
    <t>配　　　　　水　　　　　管　　　　　延　　　　　長</t>
  </si>
  <si>
    <t>鋳鉄管</t>
  </si>
  <si>
    <t>鋼管</t>
  </si>
  <si>
    <t>石綿
セメン
ト管</t>
  </si>
  <si>
    <t>硬質塩
化ビニ
ル管</t>
  </si>
  <si>
    <t>コンク
リート
管</t>
  </si>
  <si>
    <t>鉛管</t>
  </si>
  <si>
    <t>ポリエ
チレン
管</t>
  </si>
  <si>
    <t>ステン
レス管</t>
  </si>
  <si>
    <t>その他</t>
  </si>
  <si>
    <t>計</t>
  </si>
  <si>
    <t>鋳鉄管</t>
  </si>
  <si>
    <t>鋼管</t>
  </si>
  <si>
    <t>石綿
セメン
ト管</t>
  </si>
  <si>
    <t>硬質塩
化ビニ
ル管</t>
  </si>
  <si>
    <t>コンク
リート
管</t>
  </si>
  <si>
    <t>配　　　水　　　本　　　管</t>
  </si>
  <si>
    <t>配　　　水　　　支　　　管</t>
  </si>
  <si>
    <t>耐震型
継手を
有する</t>
  </si>
  <si>
    <t>左記
以外</t>
  </si>
  <si>
    <t>耐震型
継手を
有する</t>
  </si>
  <si>
    <t>鋳鉄管</t>
  </si>
  <si>
    <t>鋼管</t>
  </si>
  <si>
    <t>石綿
セメン
ト管</t>
  </si>
  <si>
    <t>硬質塩
化ビニ
ル管</t>
  </si>
  <si>
    <t>コンク
リート
管</t>
  </si>
  <si>
    <t>耐震型
継手を
有する</t>
  </si>
  <si>
    <t>導　　　水　　　管　　　延　　　長</t>
  </si>
  <si>
    <t>送　　　水　　　管　　　延　　　長</t>
  </si>
  <si>
    <t>配　　　水　　　管　　　延　　　長</t>
  </si>
  <si>
    <t>配　水　本　管</t>
  </si>
  <si>
    <t>配　水　支　管</t>
  </si>
  <si>
    <t>鋳鉄管</t>
  </si>
  <si>
    <t>鋼管</t>
  </si>
  <si>
    <t>石綿
セメン
ト管</t>
  </si>
  <si>
    <t>硬質塩
化ビニ
ル管</t>
  </si>
  <si>
    <t>コンク
リート
管</t>
  </si>
  <si>
    <t>築上町</t>
  </si>
  <si>
    <t>耐震型
継手を
有する</t>
  </si>
  <si>
    <t>鋳鉄管</t>
  </si>
  <si>
    <t>鋼管</t>
  </si>
  <si>
    <t>石綿
セメン
ト管</t>
  </si>
  <si>
    <t>硬質塩
化ビニ
ル管</t>
  </si>
  <si>
    <t>コンク
リート
管</t>
  </si>
  <si>
    <t>嘉麻市
（稲築地区）</t>
  </si>
  <si>
    <t>宮若市</t>
  </si>
  <si>
    <t>福智町</t>
  </si>
  <si>
    <t>比率（％）</t>
  </si>
  <si>
    <t>(単位：ｍ)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</si>
</sst>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  <numFmt numFmtId="196" formatCode="#,##0_);\(#,##0\)"/>
    <numFmt numFmtId="197" formatCode="0_);\(0\)"/>
    <numFmt numFmtId="198" formatCode="#,##0_ ;[Red]\-#,##0\ "/>
    <numFmt numFmtId="199" formatCode="0.00000_ "/>
    <numFmt numFmtId="200" formatCode="0.000_ "/>
    <numFmt numFmtId="201" formatCode="0.0000_ "/>
    <numFmt numFmtId="202" formatCode="0.0%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 vertical="center"/>
    </xf>
    <xf numFmtId="38" fontId="0" fillId="0" borderId="1" xfId="17" applyBorder="1" applyAlignment="1">
      <alignment vertical="center"/>
    </xf>
    <xf numFmtId="38" fontId="0" fillId="0" borderId="0" xfId="17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3" xfId="17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5" xfId="17" applyBorder="1" applyAlignment="1">
      <alignment vertical="center"/>
    </xf>
    <xf numFmtId="184" fontId="0" fillId="0" borderId="5" xfId="17" applyNumberFormat="1" applyBorder="1" applyAlignment="1">
      <alignment vertical="center"/>
    </xf>
    <xf numFmtId="184" fontId="0" fillId="0" borderId="1" xfId="17" applyNumberFormat="1" applyBorder="1" applyAlignment="1">
      <alignment vertical="center"/>
    </xf>
    <xf numFmtId="184" fontId="0" fillId="0" borderId="2" xfId="17" applyNumberFormat="1" applyBorder="1" applyAlignment="1">
      <alignment vertical="center"/>
    </xf>
    <xf numFmtId="184" fontId="0" fillId="0" borderId="6" xfId="17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38" fontId="0" fillId="0" borderId="7" xfId="17" applyBorder="1" applyAlignment="1">
      <alignment horizontal="distributed" vertical="center"/>
    </xf>
    <xf numFmtId="184" fontId="0" fillId="0" borderId="8" xfId="0" applyNumberFormat="1" applyFill="1" applyBorder="1" applyAlignment="1">
      <alignment vertical="center"/>
    </xf>
    <xf numFmtId="184" fontId="0" fillId="0" borderId="9" xfId="0" applyNumberFormat="1" applyFill="1" applyBorder="1" applyAlignment="1">
      <alignment vertical="center"/>
    </xf>
    <xf numFmtId="184" fontId="0" fillId="0" borderId="10" xfId="17" applyNumberFormat="1" applyBorder="1" applyAlignment="1">
      <alignment vertical="center"/>
    </xf>
    <xf numFmtId="184" fontId="0" fillId="0" borderId="11" xfId="0" applyNumberFormat="1" applyFill="1" applyBorder="1" applyAlignment="1">
      <alignment vertical="center"/>
    </xf>
    <xf numFmtId="184" fontId="0" fillId="0" borderId="12" xfId="17" applyNumberFormat="1" applyBorder="1" applyAlignment="1">
      <alignment vertical="center"/>
    </xf>
    <xf numFmtId="184" fontId="0" fillId="0" borderId="9" xfId="17" applyNumberFormat="1" applyBorder="1" applyAlignment="1">
      <alignment vertical="center"/>
    </xf>
    <xf numFmtId="38" fontId="0" fillId="0" borderId="13" xfId="17" applyBorder="1" applyAlignment="1">
      <alignment horizontal="distributed" vertical="center"/>
    </xf>
    <xf numFmtId="184" fontId="0" fillId="0" borderId="14" xfId="0" applyNumberFormat="1" applyFill="1" applyBorder="1" applyAlignment="1">
      <alignment vertical="center"/>
    </xf>
    <xf numFmtId="184" fontId="0" fillId="0" borderId="1" xfId="0" applyNumberFormat="1" applyFill="1" applyBorder="1" applyAlignment="1">
      <alignment vertical="center"/>
    </xf>
    <xf numFmtId="184" fontId="0" fillId="0" borderId="15" xfId="17" applyNumberFormat="1" applyBorder="1" applyAlignment="1">
      <alignment vertical="center"/>
    </xf>
    <xf numFmtId="184" fontId="0" fillId="0" borderId="16" xfId="0" applyNumberFormat="1" applyFill="1" applyBorder="1" applyAlignment="1">
      <alignment vertical="center"/>
    </xf>
    <xf numFmtId="38" fontId="0" fillId="0" borderId="13" xfId="17" applyFont="1" applyBorder="1" applyAlignment="1">
      <alignment horizontal="distributed" vertical="center" wrapText="1"/>
    </xf>
    <xf numFmtId="38" fontId="3" fillId="0" borderId="13" xfId="17" applyFont="1" applyBorder="1" applyAlignment="1">
      <alignment horizontal="distributed" vertical="center" wrapText="1"/>
    </xf>
    <xf numFmtId="38" fontId="0" fillId="0" borderId="13" xfId="17" applyFont="1" applyBorder="1" applyAlignment="1">
      <alignment horizontal="distributed" vertical="center"/>
    </xf>
    <xf numFmtId="38" fontId="0" fillId="0" borderId="13" xfId="17" applyBorder="1" applyAlignment="1">
      <alignment vertical="center"/>
    </xf>
    <xf numFmtId="184" fontId="0" fillId="0" borderId="14" xfId="17" applyNumberFormat="1" applyBorder="1" applyAlignment="1">
      <alignment vertical="center"/>
    </xf>
    <xf numFmtId="184" fontId="0" fillId="0" borderId="16" xfId="17" applyNumberFormat="1" applyBorder="1" applyAlignment="1">
      <alignment vertical="center"/>
    </xf>
    <xf numFmtId="180" fontId="0" fillId="0" borderId="17" xfId="17" applyNumberFormat="1" applyBorder="1" applyAlignment="1">
      <alignment horizontal="center" vertical="center"/>
    </xf>
    <xf numFmtId="184" fontId="0" fillId="0" borderId="18" xfId="17" applyNumberFormat="1" applyBorder="1" applyAlignment="1">
      <alignment vertical="center"/>
    </xf>
    <xf numFmtId="184" fontId="0" fillId="0" borderId="19" xfId="17" applyNumberFormat="1" applyBorder="1" applyAlignment="1">
      <alignment vertical="center"/>
    </xf>
    <xf numFmtId="184" fontId="0" fillId="0" borderId="20" xfId="17" applyNumberFormat="1" applyBorder="1" applyAlignment="1">
      <alignment vertical="center"/>
    </xf>
    <xf numFmtId="38" fontId="0" fillId="0" borderId="0" xfId="17" applyFont="1" applyBorder="1" applyAlignment="1">
      <alignment vertical="center"/>
    </xf>
    <xf numFmtId="184" fontId="0" fillId="0" borderId="21" xfId="0" applyNumberFormat="1" applyFill="1" applyBorder="1" applyAlignment="1">
      <alignment vertical="center"/>
    </xf>
    <xf numFmtId="184" fontId="0" fillId="0" borderId="22" xfId="17" applyNumberFormat="1" applyBorder="1" applyAlignment="1">
      <alignment vertical="center"/>
    </xf>
    <xf numFmtId="184" fontId="0" fillId="0" borderId="23" xfId="17" applyNumberFormat="1" applyBorder="1" applyAlignment="1">
      <alignment vertical="center"/>
    </xf>
    <xf numFmtId="184" fontId="0" fillId="0" borderId="24" xfId="0" applyNumberFormat="1" applyFill="1" applyBorder="1" applyAlignment="1">
      <alignment vertical="center"/>
    </xf>
    <xf numFmtId="38" fontId="0" fillId="0" borderId="14" xfId="17" applyBorder="1" applyAlignment="1">
      <alignment vertical="center"/>
    </xf>
    <xf numFmtId="38" fontId="0" fillId="0" borderId="15" xfId="17" applyBorder="1" applyAlignment="1">
      <alignment vertical="center"/>
    </xf>
    <xf numFmtId="38" fontId="0" fillId="0" borderId="16" xfId="17" applyBorder="1" applyAlignment="1">
      <alignment vertical="center"/>
    </xf>
    <xf numFmtId="38" fontId="0" fillId="0" borderId="18" xfId="17" applyBorder="1" applyAlignment="1">
      <alignment vertical="center"/>
    </xf>
    <xf numFmtId="38" fontId="0" fillId="0" borderId="19" xfId="17" applyBorder="1" applyAlignment="1">
      <alignment vertical="center"/>
    </xf>
    <xf numFmtId="38" fontId="0" fillId="0" borderId="20" xfId="17" applyBorder="1" applyAlignment="1">
      <alignment vertical="center"/>
    </xf>
    <xf numFmtId="38" fontId="0" fillId="0" borderId="6" xfId="17" applyBorder="1" applyAlignment="1">
      <alignment vertical="center"/>
    </xf>
    <xf numFmtId="38" fontId="0" fillId="0" borderId="25" xfId="17" applyBorder="1" applyAlignment="1">
      <alignment horizontal="distributed" vertical="center"/>
    </xf>
    <xf numFmtId="38" fontId="0" fillId="0" borderId="24" xfId="17" applyBorder="1" applyAlignment="1">
      <alignment horizontal="distributed" vertical="center"/>
    </xf>
    <xf numFmtId="38" fontId="0" fillId="0" borderId="24" xfId="17" applyFont="1" applyBorder="1" applyAlignment="1">
      <alignment horizontal="distributed" vertical="center" wrapText="1"/>
    </xf>
    <xf numFmtId="38" fontId="0" fillId="0" borderId="24" xfId="17" applyBorder="1" applyAlignment="1">
      <alignment vertical="center"/>
    </xf>
    <xf numFmtId="180" fontId="0" fillId="0" borderId="26" xfId="17" applyNumberFormat="1" applyBorder="1" applyAlignment="1">
      <alignment horizontal="center" vertical="center"/>
    </xf>
    <xf numFmtId="180" fontId="0" fillId="0" borderId="27" xfId="17" applyNumberFormat="1" applyBorder="1" applyAlignment="1">
      <alignment horizontal="center" vertical="center"/>
    </xf>
    <xf numFmtId="184" fontId="0" fillId="0" borderId="28" xfId="17" applyNumberFormat="1" applyBorder="1" applyAlignment="1">
      <alignment vertical="center"/>
    </xf>
    <xf numFmtId="184" fontId="0" fillId="0" borderId="29" xfId="17" applyNumberFormat="1" applyBorder="1" applyAlignment="1">
      <alignment vertical="center"/>
    </xf>
    <xf numFmtId="184" fontId="0" fillId="0" borderId="30" xfId="17" applyNumberFormat="1" applyBorder="1" applyAlignment="1">
      <alignment vertical="center"/>
    </xf>
    <xf numFmtId="184" fontId="0" fillId="0" borderId="31" xfId="17" applyNumberFormat="1" applyBorder="1" applyAlignment="1">
      <alignment vertical="center"/>
    </xf>
    <xf numFmtId="181" fontId="0" fillId="0" borderId="32" xfId="17" applyNumberFormat="1" applyBorder="1" applyAlignment="1">
      <alignment horizontal="center" vertical="center"/>
    </xf>
    <xf numFmtId="184" fontId="0" fillId="0" borderId="33" xfId="17" applyNumberFormat="1" applyBorder="1" applyAlignment="1">
      <alignment vertical="center"/>
    </xf>
    <xf numFmtId="184" fontId="0" fillId="0" borderId="34" xfId="17" applyNumberFormat="1" applyBorder="1" applyAlignment="1">
      <alignment vertical="center"/>
    </xf>
    <xf numFmtId="184" fontId="0" fillId="0" borderId="35" xfId="17" applyNumberFormat="1" applyBorder="1" applyAlignment="1">
      <alignment vertical="center"/>
    </xf>
    <xf numFmtId="184" fontId="0" fillId="0" borderId="36" xfId="17" applyNumberFormat="1" applyBorder="1" applyAlignment="1">
      <alignment vertical="center"/>
    </xf>
    <xf numFmtId="38" fontId="0" fillId="0" borderId="17" xfId="17" applyFont="1" applyBorder="1" applyAlignment="1">
      <alignment horizontal="center" vertical="center"/>
    </xf>
    <xf numFmtId="190" fontId="0" fillId="0" borderId="20" xfId="17" applyNumberFormat="1" applyBorder="1" applyAlignment="1">
      <alignment vertical="center"/>
    </xf>
    <xf numFmtId="190" fontId="0" fillId="0" borderId="2" xfId="17" applyNumberFormat="1" applyBorder="1" applyAlignment="1">
      <alignment vertical="center"/>
    </xf>
    <xf numFmtId="190" fontId="0" fillId="0" borderId="6" xfId="17" applyNumberFormat="1" applyBorder="1" applyAlignment="1">
      <alignment vertical="center"/>
    </xf>
    <xf numFmtId="190" fontId="0" fillId="0" borderId="18" xfId="17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95"/>
  <sheetViews>
    <sheetView tabSelected="1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8.75390625" style="0" bestFit="1" customWidth="1"/>
    <col min="4" max="4" width="8.00390625" style="0" bestFit="1" customWidth="1"/>
    <col min="5" max="5" width="9.75390625" style="0" bestFit="1" customWidth="1"/>
    <col min="6" max="6" width="8.75390625" style="0" bestFit="1" customWidth="1"/>
    <col min="7" max="7" width="7.75390625" style="0" bestFit="1" customWidth="1"/>
    <col min="8" max="8" width="8.625" style="0" bestFit="1" customWidth="1"/>
    <col min="9" max="9" width="8.00390625" style="0" customWidth="1"/>
    <col min="10" max="10" width="5.75390625" style="0" customWidth="1"/>
    <col min="11" max="11" width="6.75390625" style="0" customWidth="1"/>
    <col min="12" max="12" width="6.50390625" style="0" customWidth="1"/>
    <col min="13" max="13" width="7.00390625" style="0" customWidth="1"/>
    <col min="14" max="14" width="8.75390625" style="0" customWidth="1"/>
    <col min="15" max="15" width="7.625" style="0" customWidth="1"/>
    <col min="16" max="16" width="8.00390625" style="0" bestFit="1" customWidth="1"/>
    <col min="17" max="17" width="8.25390625" style="0" customWidth="1"/>
    <col min="18" max="18" width="7.625" style="0" customWidth="1"/>
    <col min="19" max="19" width="6.375" style="0" customWidth="1"/>
    <col min="20" max="20" width="8.00390625" style="0" customWidth="1"/>
    <col min="21" max="21" width="6.75390625" style="0" customWidth="1"/>
    <col min="22" max="22" width="5.875" style="0" customWidth="1"/>
    <col min="23" max="23" width="7.00390625" style="0" customWidth="1"/>
    <col min="24" max="24" width="6.75390625" style="0" customWidth="1"/>
    <col min="25" max="25" width="7.00390625" style="0" customWidth="1"/>
    <col min="26" max="26" width="9.625" style="0" bestFit="1" customWidth="1"/>
    <col min="27" max="27" width="8.50390625" style="0" customWidth="1"/>
    <col min="28" max="28" width="7.25390625" style="0" customWidth="1"/>
    <col min="29" max="29" width="9.875" style="0" customWidth="1"/>
    <col min="30" max="30" width="8.125" style="0" customWidth="1"/>
    <col min="31" max="31" width="7.50390625" style="0" customWidth="1"/>
    <col min="32" max="32" width="8.25390625" style="0" customWidth="1"/>
    <col min="33" max="33" width="5.75390625" style="0" customWidth="1"/>
    <col min="34" max="34" width="5.125" style="0" customWidth="1"/>
    <col min="35" max="35" width="7.50390625" style="0" customWidth="1"/>
    <col min="36" max="36" width="6.875" style="0" customWidth="1"/>
    <col min="37" max="37" width="8.375" style="0" customWidth="1"/>
    <col min="38" max="38" width="9.875" style="0" customWidth="1"/>
    <col min="39" max="39" width="8.25390625" style="0" customWidth="1"/>
    <col min="40" max="40" width="8.75390625" style="0" bestFit="1" customWidth="1"/>
    <col min="41" max="41" width="10.25390625" style="0" bestFit="1" customWidth="1"/>
    <col min="42" max="42" width="8.25390625" style="0" customWidth="1"/>
    <col min="43" max="43" width="7.75390625" style="0" customWidth="1"/>
    <col min="44" max="44" width="10.00390625" style="0" customWidth="1"/>
    <col min="45" max="45" width="7.50390625" style="0" customWidth="1"/>
    <col min="46" max="46" width="5.25390625" style="0" customWidth="1"/>
    <col min="47" max="47" width="8.375" style="0" customWidth="1"/>
    <col min="48" max="48" width="6.25390625" style="0" customWidth="1"/>
    <col min="49" max="49" width="7.75390625" style="0" customWidth="1"/>
    <col min="50" max="50" width="12.375" style="0" bestFit="1" customWidth="1"/>
  </cols>
  <sheetData>
    <row r="1" ht="24.75" customHeight="1">
      <c r="C1" t="s">
        <v>62</v>
      </c>
    </row>
    <row r="2" ht="24.75" customHeight="1"/>
    <row r="3" spans="3:50" ht="24.75" customHeight="1" thickBot="1">
      <c r="C3" t="s">
        <v>0</v>
      </c>
      <c r="Y3" s="5"/>
      <c r="Z3" s="5" t="s">
        <v>114</v>
      </c>
      <c r="AA3" t="s">
        <v>0</v>
      </c>
      <c r="AX3" s="66" t="s">
        <v>114</v>
      </c>
    </row>
    <row r="4" spans="2:50" ht="15" customHeight="1">
      <c r="B4" s="84" t="s">
        <v>63</v>
      </c>
      <c r="C4" s="77" t="s">
        <v>64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8"/>
      <c r="O4" s="73" t="s">
        <v>65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5"/>
      <c r="AA4" s="73" t="s">
        <v>66</v>
      </c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5"/>
    </row>
    <row r="5" spans="2:50" ht="15" customHeight="1">
      <c r="B5" s="85"/>
      <c r="C5" s="79" t="s">
        <v>67</v>
      </c>
      <c r="D5" s="67" t="s">
        <v>61</v>
      </c>
      <c r="E5" s="67"/>
      <c r="F5" s="67" t="s">
        <v>68</v>
      </c>
      <c r="G5" s="69" t="s">
        <v>69</v>
      </c>
      <c r="H5" s="69" t="s">
        <v>70</v>
      </c>
      <c r="I5" s="69" t="s">
        <v>71</v>
      </c>
      <c r="J5" s="67" t="s">
        <v>72</v>
      </c>
      <c r="K5" s="69" t="s">
        <v>73</v>
      </c>
      <c r="L5" s="69" t="s">
        <v>74</v>
      </c>
      <c r="M5" s="67" t="s">
        <v>75</v>
      </c>
      <c r="N5" s="71" t="s">
        <v>76</v>
      </c>
      <c r="O5" s="76" t="s">
        <v>77</v>
      </c>
      <c r="P5" s="67" t="s">
        <v>61</v>
      </c>
      <c r="Q5" s="67"/>
      <c r="R5" s="67" t="s">
        <v>78</v>
      </c>
      <c r="S5" s="69" t="s">
        <v>79</v>
      </c>
      <c r="T5" s="69" t="s">
        <v>80</v>
      </c>
      <c r="U5" s="69" t="s">
        <v>81</v>
      </c>
      <c r="V5" s="67" t="s">
        <v>72</v>
      </c>
      <c r="W5" s="69" t="s">
        <v>73</v>
      </c>
      <c r="X5" s="69" t="s">
        <v>74</v>
      </c>
      <c r="Y5" s="67" t="s">
        <v>75</v>
      </c>
      <c r="Z5" s="82" t="s">
        <v>76</v>
      </c>
      <c r="AA5" s="76" t="s">
        <v>82</v>
      </c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 t="s">
        <v>83</v>
      </c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82"/>
    </row>
    <row r="6" spans="2:50" ht="15" customHeight="1">
      <c r="B6" s="85"/>
      <c r="C6" s="79"/>
      <c r="D6" s="69" t="s">
        <v>84</v>
      </c>
      <c r="E6" s="69" t="s">
        <v>85</v>
      </c>
      <c r="F6" s="67"/>
      <c r="G6" s="69"/>
      <c r="H6" s="69"/>
      <c r="I6" s="69"/>
      <c r="J6" s="67"/>
      <c r="K6" s="69"/>
      <c r="L6" s="69"/>
      <c r="M6" s="67"/>
      <c r="N6" s="71"/>
      <c r="O6" s="76"/>
      <c r="P6" s="69" t="s">
        <v>86</v>
      </c>
      <c r="Q6" s="69" t="s">
        <v>85</v>
      </c>
      <c r="R6" s="67"/>
      <c r="S6" s="69"/>
      <c r="T6" s="69"/>
      <c r="U6" s="69"/>
      <c r="V6" s="67"/>
      <c r="W6" s="69"/>
      <c r="X6" s="69"/>
      <c r="Y6" s="67"/>
      <c r="Z6" s="82"/>
      <c r="AA6" s="76" t="s">
        <v>87</v>
      </c>
      <c r="AB6" s="67" t="s">
        <v>61</v>
      </c>
      <c r="AC6" s="67"/>
      <c r="AD6" s="67" t="s">
        <v>88</v>
      </c>
      <c r="AE6" s="69" t="s">
        <v>89</v>
      </c>
      <c r="AF6" s="69" t="s">
        <v>90</v>
      </c>
      <c r="AG6" s="69" t="s">
        <v>91</v>
      </c>
      <c r="AH6" s="67" t="s">
        <v>72</v>
      </c>
      <c r="AI6" s="69" t="s">
        <v>73</v>
      </c>
      <c r="AJ6" s="69" t="s">
        <v>74</v>
      </c>
      <c r="AK6" s="67" t="s">
        <v>60</v>
      </c>
      <c r="AL6" s="67" t="s">
        <v>76</v>
      </c>
      <c r="AM6" s="67" t="s">
        <v>77</v>
      </c>
      <c r="AN6" s="67" t="s">
        <v>61</v>
      </c>
      <c r="AO6" s="67"/>
      <c r="AP6" s="67" t="s">
        <v>78</v>
      </c>
      <c r="AQ6" s="69" t="s">
        <v>79</v>
      </c>
      <c r="AR6" s="69" t="s">
        <v>80</v>
      </c>
      <c r="AS6" s="69" t="s">
        <v>81</v>
      </c>
      <c r="AT6" s="67" t="s">
        <v>72</v>
      </c>
      <c r="AU6" s="69" t="s">
        <v>73</v>
      </c>
      <c r="AV6" s="69" t="s">
        <v>74</v>
      </c>
      <c r="AW6" s="67" t="s">
        <v>60</v>
      </c>
      <c r="AX6" s="82" t="s">
        <v>76</v>
      </c>
    </row>
    <row r="7" spans="2:50" ht="41.25" thickBot="1">
      <c r="B7" s="86"/>
      <c r="C7" s="80"/>
      <c r="D7" s="70"/>
      <c r="E7" s="68"/>
      <c r="F7" s="68"/>
      <c r="G7" s="70"/>
      <c r="H7" s="70"/>
      <c r="I7" s="70"/>
      <c r="J7" s="68"/>
      <c r="K7" s="70"/>
      <c r="L7" s="70"/>
      <c r="M7" s="68"/>
      <c r="N7" s="72"/>
      <c r="O7" s="81"/>
      <c r="P7" s="70"/>
      <c r="Q7" s="68"/>
      <c r="R7" s="68"/>
      <c r="S7" s="70"/>
      <c r="T7" s="70"/>
      <c r="U7" s="70"/>
      <c r="V7" s="68"/>
      <c r="W7" s="70"/>
      <c r="X7" s="70"/>
      <c r="Y7" s="68"/>
      <c r="Z7" s="83"/>
      <c r="AA7" s="81"/>
      <c r="AB7" s="11" t="s">
        <v>84</v>
      </c>
      <c r="AC7" s="11" t="s">
        <v>85</v>
      </c>
      <c r="AD7" s="68"/>
      <c r="AE7" s="70"/>
      <c r="AF7" s="70"/>
      <c r="AG7" s="70"/>
      <c r="AH7" s="68"/>
      <c r="AI7" s="70"/>
      <c r="AJ7" s="70"/>
      <c r="AK7" s="68"/>
      <c r="AL7" s="68"/>
      <c r="AM7" s="68"/>
      <c r="AN7" s="11" t="s">
        <v>92</v>
      </c>
      <c r="AO7" s="11" t="s">
        <v>85</v>
      </c>
      <c r="AP7" s="68"/>
      <c r="AQ7" s="70"/>
      <c r="AR7" s="70"/>
      <c r="AS7" s="70"/>
      <c r="AT7" s="68"/>
      <c r="AU7" s="70"/>
      <c r="AV7" s="70"/>
      <c r="AW7" s="68"/>
      <c r="AX7" s="83"/>
    </row>
    <row r="8" spans="2:50" ht="29.25" customHeight="1">
      <c r="B8" s="12" t="s">
        <v>1</v>
      </c>
      <c r="C8" s="13"/>
      <c r="D8" s="14">
        <v>1431</v>
      </c>
      <c r="E8" s="14">
        <v>78477</v>
      </c>
      <c r="F8" s="14">
        <v>30521</v>
      </c>
      <c r="G8" s="14"/>
      <c r="H8" s="14"/>
      <c r="I8" s="14">
        <v>10229</v>
      </c>
      <c r="J8" s="14"/>
      <c r="K8" s="14"/>
      <c r="L8" s="14"/>
      <c r="M8" s="14"/>
      <c r="N8" s="15">
        <f aca="true" t="shared" si="0" ref="N8:N26">SUM(C8:M8)</f>
        <v>120658</v>
      </c>
      <c r="O8" s="16"/>
      <c r="P8" s="14"/>
      <c r="Q8" s="14">
        <v>16538</v>
      </c>
      <c r="R8" s="14">
        <v>2924</v>
      </c>
      <c r="S8" s="14"/>
      <c r="T8" s="14">
        <v>345</v>
      </c>
      <c r="U8" s="14"/>
      <c r="V8" s="14"/>
      <c r="W8" s="14"/>
      <c r="X8" s="14"/>
      <c r="Y8" s="14"/>
      <c r="Z8" s="17">
        <f aca="true" t="shared" si="1" ref="Z8:Z26">SUM(O8:Y8)</f>
        <v>19807</v>
      </c>
      <c r="AA8" s="16">
        <v>8703</v>
      </c>
      <c r="AB8" s="14">
        <v>4502</v>
      </c>
      <c r="AC8" s="14">
        <v>317036</v>
      </c>
      <c r="AD8" s="14">
        <v>11073</v>
      </c>
      <c r="AE8" s="14"/>
      <c r="AF8" s="14"/>
      <c r="AG8" s="14"/>
      <c r="AH8" s="14"/>
      <c r="AI8" s="14"/>
      <c r="AJ8" s="14">
        <v>479</v>
      </c>
      <c r="AK8" s="14"/>
      <c r="AL8" s="18">
        <f aca="true" t="shared" si="2" ref="AL8:AL26">SUM(AA8:AK8)</f>
        <v>341793</v>
      </c>
      <c r="AM8" s="14">
        <v>166119</v>
      </c>
      <c r="AN8" s="14">
        <v>77598</v>
      </c>
      <c r="AO8" s="14">
        <v>3120811</v>
      </c>
      <c r="AP8" s="14">
        <v>22463</v>
      </c>
      <c r="AQ8" s="14"/>
      <c r="AR8" s="14">
        <v>3122</v>
      </c>
      <c r="AS8" s="14"/>
      <c r="AT8" s="14"/>
      <c r="AU8" s="14">
        <v>10864</v>
      </c>
      <c r="AV8" s="14">
        <v>610</v>
      </c>
      <c r="AW8" s="14"/>
      <c r="AX8" s="17">
        <f aca="true" t="shared" si="3" ref="AX8:AX26">SUM(AM8:AW8)</f>
        <v>3401587</v>
      </c>
    </row>
    <row r="9" spans="2:50" ht="29.25" customHeight="1">
      <c r="B9" s="19" t="s">
        <v>2</v>
      </c>
      <c r="C9" s="20"/>
      <c r="D9" s="21"/>
      <c r="E9" s="21">
        <v>4950</v>
      </c>
      <c r="F9" s="21">
        <v>279</v>
      </c>
      <c r="G9" s="21"/>
      <c r="H9" s="21"/>
      <c r="I9" s="21"/>
      <c r="J9" s="21"/>
      <c r="K9" s="21">
        <v>178</v>
      </c>
      <c r="L9" s="21"/>
      <c r="M9" s="21"/>
      <c r="N9" s="22">
        <f t="shared" si="0"/>
        <v>5407</v>
      </c>
      <c r="O9" s="23"/>
      <c r="P9" s="21"/>
      <c r="Q9" s="21">
        <v>12101</v>
      </c>
      <c r="R9" s="21">
        <v>257</v>
      </c>
      <c r="S9" s="21"/>
      <c r="T9" s="21">
        <v>69</v>
      </c>
      <c r="U9" s="21"/>
      <c r="V9" s="21"/>
      <c r="W9" s="21"/>
      <c r="X9" s="21"/>
      <c r="Y9" s="21"/>
      <c r="Z9" s="7">
        <f t="shared" si="1"/>
        <v>12427</v>
      </c>
      <c r="AA9" s="23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8">
        <f t="shared" si="2"/>
        <v>0</v>
      </c>
      <c r="AM9" s="21">
        <v>2382</v>
      </c>
      <c r="AN9" s="21">
        <v>1537</v>
      </c>
      <c r="AO9" s="21">
        <v>239570</v>
      </c>
      <c r="AP9" s="21">
        <v>1217</v>
      </c>
      <c r="AQ9" s="21"/>
      <c r="AR9" s="21">
        <v>45260</v>
      </c>
      <c r="AS9" s="21">
        <v>199</v>
      </c>
      <c r="AT9" s="21"/>
      <c r="AU9" s="21">
        <v>202</v>
      </c>
      <c r="AV9" s="21">
        <v>457</v>
      </c>
      <c r="AW9" s="21">
        <v>1201</v>
      </c>
      <c r="AX9" s="7">
        <f t="shared" si="3"/>
        <v>292025</v>
      </c>
    </row>
    <row r="10" spans="2:50" ht="29.25" customHeight="1">
      <c r="B10" s="24" t="s">
        <v>3</v>
      </c>
      <c r="C10" s="20">
        <v>1364</v>
      </c>
      <c r="D10" s="21"/>
      <c r="E10" s="21">
        <v>6058</v>
      </c>
      <c r="F10" s="21">
        <v>82</v>
      </c>
      <c r="G10" s="21"/>
      <c r="H10" s="21"/>
      <c r="I10" s="21"/>
      <c r="J10" s="21"/>
      <c r="K10" s="21"/>
      <c r="L10" s="21"/>
      <c r="M10" s="21"/>
      <c r="N10" s="22">
        <f t="shared" si="0"/>
        <v>7504</v>
      </c>
      <c r="O10" s="23">
        <v>6715</v>
      </c>
      <c r="P10" s="21">
        <v>100</v>
      </c>
      <c r="Q10" s="21">
        <v>7447</v>
      </c>
      <c r="R10" s="21"/>
      <c r="S10" s="21"/>
      <c r="T10" s="21"/>
      <c r="U10" s="21"/>
      <c r="V10" s="21"/>
      <c r="W10" s="21"/>
      <c r="X10" s="21">
        <v>17</v>
      </c>
      <c r="Y10" s="21"/>
      <c r="Z10" s="7">
        <f t="shared" si="1"/>
        <v>14279</v>
      </c>
      <c r="AA10" s="23"/>
      <c r="AB10" s="21"/>
      <c r="AC10" s="21">
        <v>34276</v>
      </c>
      <c r="AD10" s="21">
        <v>88</v>
      </c>
      <c r="AE10" s="21"/>
      <c r="AF10" s="21"/>
      <c r="AG10" s="21"/>
      <c r="AH10" s="21"/>
      <c r="AI10" s="21"/>
      <c r="AJ10" s="21">
        <v>120</v>
      </c>
      <c r="AK10" s="21"/>
      <c r="AL10" s="8">
        <f t="shared" si="2"/>
        <v>34484</v>
      </c>
      <c r="AM10" s="21"/>
      <c r="AN10" s="21"/>
      <c r="AO10" s="21">
        <v>192851</v>
      </c>
      <c r="AP10" s="21">
        <v>3702</v>
      </c>
      <c r="AQ10" s="21">
        <v>543</v>
      </c>
      <c r="AR10" s="21">
        <v>175274</v>
      </c>
      <c r="AS10" s="21"/>
      <c r="AT10" s="21"/>
      <c r="AU10" s="21">
        <v>1632</v>
      </c>
      <c r="AV10" s="21">
        <v>348</v>
      </c>
      <c r="AW10" s="21"/>
      <c r="AX10" s="7">
        <f t="shared" si="3"/>
        <v>374350</v>
      </c>
    </row>
    <row r="11" spans="2:50" ht="29.25" customHeight="1">
      <c r="B11" s="19" t="s">
        <v>4</v>
      </c>
      <c r="C11" s="20"/>
      <c r="D11" s="21">
        <v>2825</v>
      </c>
      <c r="E11" s="21">
        <v>12783</v>
      </c>
      <c r="F11" s="21">
        <v>53</v>
      </c>
      <c r="G11" s="21"/>
      <c r="H11" s="21">
        <v>793</v>
      </c>
      <c r="I11" s="21"/>
      <c r="J11" s="21"/>
      <c r="K11" s="21"/>
      <c r="L11" s="21"/>
      <c r="M11" s="21"/>
      <c r="N11" s="22">
        <f t="shared" si="0"/>
        <v>16454</v>
      </c>
      <c r="O11" s="23"/>
      <c r="P11" s="21">
        <v>5472</v>
      </c>
      <c r="Q11" s="21">
        <v>9930</v>
      </c>
      <c r="R11" s="21">
        <v>428</v>
      </c>
      <c r="S11" s="21"/>
      <c r="T11" s="21"/>
      <c r="U11" s="21"/>
      <c r="V11" s="21"/>
      <c r="W11" s="21"/>
      <c r="X11" s="21">
        <v>66</v>
      </c>
      <c r="Y11" s="21"/>
      <c r="Z11" s="7">
        <f t="shared" si="1"/>
        <v>15896</v>
      </c>
      <c r="AA11" s="23"/>
      <c r="AB11" s="21">
        <v>7531</v>
      </c>
      <c r="AC11" s="21">
        <v>8235</v>
      </c>
      <c r="AD11" s="21"/>
      <c r="AE11" s="21"/>
      <c r="AF11" s="21"/>
      <c r="AG11" s="21"/>
      <c r="AH11" s="21"/>
      <c r="AI11" s="21"/>
      <c r="AJ11" s="21">
        <v>66</v>
      </c>
      <c r="AK11" s="21"/>
      <c r="AL11" s="8">
        <f t="shared" si="2"/>
        <v>15832</v>
      </c>
      <c r="AM11" s="21"/>
      <c r="AN11" s="21">
        <v>123015</v>
      </c>
      <c r="AO11" s="21">
        <v>177473</v>
      </c>
      <c r="AP11" s="21">
        <v>3050</v>
      </c>
      <c r="AQ11" s="21"/>
      <c r="AR11" s="21">
        <v>68286</v>
      </c>
      <c r="AS11" s="21"/>
      <c r="AT11" s="21"/>
      <c r="AU11" s="21">
        <v>1073</v>
      </c>
      <c r="AV11" s="21"/>
      <c r="AW11" s="21"/>
      <c r="AX11" s="7">
        <f t="shared" si="3"/>
        <v>372897</v>
      </c>
    </row>
    <row r="12" spans="2:50" ht="29.25" customHeight="1">
      <c r="B12" s="24" t="s">
        <v>5</v>
      </c>
      <c r="C12" s="20"/>
      <c r="D12" s="21"/>
      <c r="E12" s="21">
        <v>3494</v>
      </c>
      <c r="F12" s="21">
        <v>14</v>
      </c>
      <c r="G12" s="21"/>
      <c r="H12" s="21"/>
      <c r="I12" s="21"/>
      <c r="J12" s="21"/>
      <c r="K12" s="21"/>
      <c r="L12" s="21"/>
      <c r="M12" s="21"/>
      <c r="N12" s="22">
        <f t="shared" si="0"/>
        <v>3508</v>
      </c>
      <c r="O12" s="23"/>
      <c r="P12" s="21">
        <v>287</v>
      </c>
      <c r="Q12" s="21">
        <v>4483</v>
      </c>
      <c r="R12" s="21"/>
      <c r="S12" s="21"/>
      <c r="T12" s="21"/>
      <c r="U12" s="21"/>
      <c r="V12" s="21"/>
      <c r="W12" s="21"/>
      <c r="X12" s="21">
        <v>22</v>
      </c>
      <c r="Y12" s="21"/>
      <c r="Z12" s="7">
        <f t="shared" si="1"/>
        <v>4792</v>
      </c>
      <c r="AA12" s="23"/>
      <c r="AB12" s="21">
        <v>1518</v>
      </c>
      <c r="AC12" s="21">
        <v>10787</v>
      </c>
      <c r="AD12" s="21">
        <v>30</v>
      </c>
      <c r="AE12" s="21"/>
      <c r="AF12" s="21"/>
      <c r="AG12" s="21"/>
      <c r="AH12" s="21"/>
      <c r="AI12" s="21"/>
      <c r="AJ12" s="21">
        <v>22</v>
      </c>
      <c r="AK12" s="21"/>
      <c r="AL12" s="8">
        <f t="shared" si="2"/>
        <v>12357</v>
      </c>
      <c r="AM12" s="21">
        <v>2444</v>
      </c>
      <c r="AN12" s="21">
        <v>626</v>
      </c>
      <c r="AO12" s="21">
        <v>240492</v>
      </c>
      <c r="AP12" s="21">
        <v>7624</v>
      </c>
      <c r="AQ12" s="21">
        <v>1981</v>
      </c>
      <c r="AR12" s="21">
        <v>233121</v>
      </c>
      <c r="AS12" s="21"/>
      <c r="AT12" s="21"/>
      <c r="AU12" s="21">
        <v>1018</v>
      </c>
      <c r="AV12" s="21">
        <v>265</v>
      </c>
      <c r="AW12" s="21"/>
      <c r="AX12" s="7">
        <f t="shared" si="3"/>
        <v>487571</v>
      </c>
    </row>
    <row r="13" spans="2:50" ht="29.25" customHeight="1">
      <c r="B13" s="19" t="s">
        <v>6</v>
      </c>
      <c r="C13" s="20"/>
      <c r="D13" s="21"/>
      <c r="E13" s="21">
        <v>2596</v>
      </c>
      <c r="F13" s="21">
        <v>13</v>
      </c>
      <c r="G13" s="21"/>
      <c r="H13" s="21">
        <v>2891</v>
      </c>
      <c r="I13" s="21"/>
      <c r="J13" s="21"/>
      <c r="K13" s="21"/>
      <c r="L13" s="21"/>
      <c r="M13" s="21">
        <v>6</v>
      </c>
      <c r="N13" s="22">
        <f t="shared" si="0"/>
        <v>5506</v>
      </c>
      <c r="O13" s="23"/>
      <c r="P13" s="21"/>
      <c r="Q13" s="21">
        <v>3559</v>
      </c>
      <c r="R13" s="21"/>
      <c r="S13" s="21"/>
      <c r="T13" s="21">
        <v>32</v>
      </c>
      <c r="U13" s="21"/>
      <c r="V13" s="21"/>
      <c r="W13" s="21"/>
      <c r="X13" s="21"/>
      <c r="Y13" s="21">
        <v>18</v>
      </c>
      <c r="Z13" s="7">
        <f t="shared" si="1"/>
        <v>3609</v>
      </c>
      <c r="AA13" s="23"/>
      <c r="AB13" s="21"/>
      <c r="AC13" s="21">
        <v>181989</v>
      </c>
      <c r="AD13" s="21">
        <v>1752</v>
      </c>
      <c r="AE13" s="21">
        <v>1383</v>
      </c>
      <c r="AF13" s="21">
        <v>5418</v>
      </c>
      <c r="AG13" s="21"/>
      <c r="AH13" s="21"/>
      <c r="AI13" s="21"/>
      <c r="AJ13" s="21"/>
      <c r="AK13" s="21">
        <v>207</v>
      </c>
      <c r="AL13" s="8">
        <f t="shared" si="2"/>
        <v>190749</v>
      </c>
      <c r="AM13" s="21"/>
      <c r="AN13" s="21"/>
      <c r="AO13" s="21">
        <v>672</v>
      </c>
      <c r="AP13" s="21">
        <v>4348</v>
      </c>
      <c r="AQ13" s="21"/>
      <c r="AR13" s="21">
        <v>96240</v>
      </c>
      <c r="AS13" s="21"/>
      <c r="AT13" s="21"/>
      <c r="AU13" s="21">
        <v>42</v>
      </c>
      <c r="AV13" s="21"/>
      <c r="AW13" s="21">
        <v>902</v>
      </c>
      <c r="AX13" s="7">
        <f t="shared" si="3"/>
        <v>102204</v>
      </c>
    </row>
    <row r="14" spans="2:50" ht="29.25" customHeight="1">
      <c r="B14" s="19" t="s">
        <v>7</v>
      </c>
      <c r="C14" s="20"/>
      <c r="D14" s="21"/>
      <c r="E14" s="21">
        <v>4842</v>
      </c>
      <c r="F14" s="21">
        <v>172</v>
      </c>
      <c r="G14" s="21"/>
      <c r="H14" s="21">
        <v>86</v>
      </c>
      <c r="I14" s="21"/>
      <c r="J14" s="21"/>
      <c r="K14" s="21"/>
      <c r="L14" s="21"/>
      <c r="M14" s="21"/>
      <c r="N14" s="22">
        <f t="shared" si="0"/>
        <v>5100</v>
      </c>
      <c r="O14" s="23"/>
      <c r="P14" s="21"/>
      <c r="Q14" s="21">
        <v>13865</v>
      </c>
      <c r="R14" s="21">
        <v>168</v>
      </c>
      <c r="S14" s="21"/>
      <c r="T14" s="21"/>
      <c r="U14" s="21"/>
      <c r="V14" s="21"/>
      <c r="W14" s="21"/>
      <c r="X14" s="21"/>
      <c r="Y14" s="21"/>
      <c r="Z14" s="7">
        <f t="shared" si="1"/>
        <v>14033</v>
      </c>
      <c r="AA14" s="23"/>
      <c r="AB14" s="21"/>
      <c r="AC14" s="21">
        <v>33272</v>
      </c>
      <c r="AD14" s="21">
        <v>168</v>
      </c>
      <c r="AE14" s="21"/>
      <c r="AF14" s="21"/>
      <c r="AG14" s="21"/>
      <c r="AH14" s="21"/>
      <c r="AI14" s="21"/>
      <c r="AJ14" s="21"/>
      <c r="AK14" s="21"/>
      <c r="AL14" s="8">
        <f t="shared" si="2"/>
        <v>33440</v>
      </c>
      <c r="AM14" s="21"/>
      <c r="AN14" s="21"/>
      <c r="AO14" s="21">
        <v>84429</v>
      </c>
      <c r="AP14" s="21">
        <v>1886</v>
      </c>
      <c r="AQ14" s="21"/>
      <c r="AR14" s="21">
        <v>181713</v>
      </c>
      <c r="AS14" s="21"/>
      <c r="AT14" s="21"/>
      <c r="AU14" s="21"/>
      <c r="AV14" s="21"/>
      <c r="AW14" s="21"/>
      <c r="AX14" s="7">
        <f t="shared" si="3"/>
        <v>268028</v>
      </c>
    </row>
    <row r="15" spans="2:50" ht="29.25" customHeight="1">
      <c r="B15" s="19" t="s">
        <v>8</v>
      </c>
      <c r="C15" s="20"/>
      <c r="D15" s="21"/>
      <c r="E15" s="21">
        <v>9939</v>
      </c>
      <c r="F15" s="21">
        <v>560</v>
      </c>
      <c r="G15" s="21"/>
      <c r="H15" s="21">
        <v>394</v>
      </c>
      <c r="I15" s="21"/>
      <c r="J15" s="21"/>
      <c r="K15" s="21">
        <v>1818</v>
      </c>
      <c r="L15" s="21"/>
      <c r="M15" s="21"/>
      <c r="N15" s="22">
        <f t="shared" si="0"/>
        <v>12711</v>
      </c>
      <c r="O15" s="23"/>
      <c r="P15" s="21"/>
      <c r="Q15" s="21">
        <v>1277</v>
      </c>
      <c r="R15" s="21">
        <v>148</v>
      </c>
      <c r="S15" s="21"/>
      <c r="T15" s="21"/>
      <c r="U15" s="21"/>
      <c r="V15" s="21"/>
      <c r="W15" s="21"/>
      <c r="X15" s="21"/>
      <c r="Y15" s="21"/>
      <c r="Z15" s="7">
        <f t="shared" si="1"/>
        <v>1425</v>
      </c>
      <c r="AA15" s="23"/>
      <c r="AB15" s="21"/>
      <c r="AC15" s="21">
        <v>7888</v>
      </c>
      <c r="AD15" s="21">
        <v>148</v>
      </c>
      <c r="AE15" s="21"/>
      <c r="AF15" s="21"/>
      <c r="AG15" s="21"/>
      <c r="AH15" s="21"/>
      <c r="AI15" s="21"/>
      <c r="AJ15" s="21">
        <v>92</v>
      </c>
      <c r="AK15" s="21"/>
      <c r="AL15" s="8">
        <f t="shared" si="2"/>
        <v>8128</v>
      </c>
      <c r="AM15" s="21">
        <v>6720</v>
      </c>
      <c r="AN15" s="21"/>
      <c r="AO15" s="21">
        <v>86655</v>
      </c>
      <c r="AP15" s="21">
        <v>480</v>
      </c>
      <c r="AQ15" s="21"/>
      <c r="AR15" s="21">
        <v>77698</v>
      </c>
      <c r="AS15" s="21"/>
      <c r="AT15" s="21"/>
      <c r="AU15" s="21">
        <v>284</v>
      </c>
      <c r="AV15" s="21">
        <v>194</v>
      </c>
      <c r="AW15" s="21"/>
      <c r="AX15" s="7">
        <f t="shared" si="3"/>
        <v>172031</v>
      </c>
    </row>
    <row r="16" spans="2:50" ht="29.25" customHeight="1">
      <c r="B16" s="24" t="s">
        <v>9</v>
      </c>
      <c r="C16" s="20"/>
      <c r="D16" s="21"/>
      <c r="E16" s="21">
        <v>2790</v>
      </c>
      <c r="F16" s="21">
        <v>3100</v>
      </c>
      <c r="G16" s="21">
        <v>3119</v>
      </c>
      <c r="H16" s="21"/>
      <c r="I16" s="21"/>
      <c r="J16" s="21"/>
      <c r="K16" s="21"/>
      <c r="L16" s="21"/>
      <c r="M16" s="21"/>
      <c r="N16" s="22">
        <f t="shared" si="0"/>
        <v>9009</v>
      </c>
      <c r="O16" s="23"/>
      <c r="P16" s="21"/>
      <c r="Q16" s="21">
        <v>4465</v>
      </c>
      <c r="R16" s="21">
        <v>1570</v>
      </c>
      <c r="S16" s="21">
        <v>387</v>
      </c>
      <c r="T16" s="21"/>
      <c r="U16" s="21"/>
      <c r="V16" s="21"/>
      <c r="W16" s="21"/>
      <c r="X16" s="21"/>
      <c r="Y16" s="21"/>
      <c r="Z16" s="7">
        <f t="shared" si="1"/>
        <v>6422</v>
      </c>
      <c r="AA16" s="23"/>
      <c r="AB16" s="21"/>
      <c r="AC16" s="21">
        <v>6117</v>
      </c>
      <c r="AD16" s="21">
        <v>3348</v>
      </c>
      <c r="AE16" s="21">
        <v>1455</v>
      </c>
      <c r="AF16" s="21"/>
      <c r="AG16" s="21"/>
      <c r="AH16" s="21"/>
      <c r="AI16" s="21"/>
      <c r="AJ16" s="21">
        <v>32</v>
      </c>
      <c r="AK16" s="21"/>
      <c r="AL16" s="8">
        <f t="shared" si="2"/>
        <v>10952</v>
      </c>
      <c r="AM16" s="21">
        <v>8789</v>
      </c>
      <c r="AN16" s="21"/>
      <c r="AO16" s="21">
        <v>51235</v>
      </c>
      <c r="AP16" s="21">
        <v>15053</v>
      </c>
      <c r="AQ16" s="21">
        <v>4217</v>
      </c>
      <c r="AR16" s="21">
        <v>90768</v>
      </c>
      <c r="AS16" s="21"/>
      <c r="AT16" s="21"/>
      <c r="AU16" s="21">
        <v>271</v>
      </c>
      <c r="AV16" s="21">
        <v>28</v>
      </c>
      <c r="AW16" s="21">
        <v>772</v>
      </c>
      <c r="AX16" s="7">
        <f t="shared" si="3"/>
        <v>171133</v>
      </c>
    </row>
    <row r="17" spans="2:50" ht="29.25" customHeight="1">
      <c r="B17" s="25" t="s">
        <v>59</v>
      </c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>
        <f t="shared" si="0"/>
        <v>0</v>
      </c>
      <c r="O17" s="23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7">
        <f t="shared" si="1"/>
        <v>0</v>
      </c>
      <c r="AA17" s="23"/>
      <c r="AB17" s="21"/>
      <c r="AC17" s="21">
        <v>2022</v>
      </c>
      <c r="AD17" s="21"/>
      <c r="AE17" s="21"/>
      <c r="AF17" s="21"/>
      <c r="AG17" s="21"/>
      <c r="AH17" s="21"/>
      <c r="AI17" s="21"/>
      <c r="AJ17" s="21"/>
      <c r="AK17" s="21"/>
      <c r="AL17" s="8">
        <f t="shared" si="2"/>
        <v>2022</v>
      </c>
      <c r="AM17" s="21"/>
      <c r="AN17" s="21"/>
      <c r="AO17" s="21">
        <v>44087</v>
      </c>
      <c r="AP17" s="21"/>
      <c r="AQ17" s="21">
        <v>573</v>
      </c>
      <c r="AR17" s="21">
        <v>37881</v>
      </c>
      <c r="AS17" s="21"/>
      <c r="AT17" s="21"/>
      <c r="AU17" s="21"/>
      <c r="AV17" s="21"/>
      <c r="AW17" s="21">
        <v>413</v>
      </c>
      <c r="AX17" s="7">
        <f t="shared" si="3"/>
        <v>82954</v>
      </c>
    </row>
    <row r="18" spans="2:50" ht="29.25" customHeight="1">
      <c r="B18" s="19" t="s">
        <v>10</v>
      </c>
      <c r="C18" s="20"/>
      <c r="D18" s="21"/>
      <c r="E18" s="21">
        <v>4274</v>
      </c>
      <c r="F18" s="21">
        <v>61</v>
      </c>
      <c r="G18" s="21">
        <v>131</v>
      </c>
      <c r="H18" s="21">
        <v>4435</v>
      </c>
      <c r="I18" s="21"/>
      <c r="J18" s="21"/>
      <c r="K18" s="21"/>
      <c r="L18" s="21"/>
      <c r="M18" s="21"/>
      <c r="N18" s="22">
        <f t="shared" si="0"/>
        <v>8901</v>
      </c>
      <c r="O18" s="23"/>
      <c r="P18" s="21"/>
      <c r="Q18" s="21">
        <v>266</v>
      </c>
      <c r="R18" s="21"/>
      <c r="S18" s="21"/>
      <c r="T18" s="21">
        <v>157</v>
      </c>
      <c r="U18" s="21"/>
      <c r="V18" s="21"/>
      <c r="W18" s="21"/>
      <c r="X18" s="21"/>
      <c r="Y18" s="21"/>
      <c r="Z18" s="7">
        <f t="shared" si="1"/>
        <v>423</v>
      </c>
      <c r="AA18" s="23"/>
      <c r="AB18" s="21"/>
      <c r="AC18" s="21">
        <v>51416</v>
      </c>
      <c r="AD18" s="21">
        <v>1878</v>
      </c>
      <c r="AE18" s="21"/>
      <c r="AF18" s="21">
        <v>162196</v>
      </c>
      <c r="AG18" s="21"/>
      <c r="AH18" s="21"/>
      <c r="AI18" s="21">
        <v>8716</v>
      </c>
      <c r="AJ18" s="21"/>
      <c r="AK18" s="21"/>
      <c r="AL18" s="8">
        <f t="shared" si="2"/>
        <v>224206</v>
      </c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7">
        <f t="shared" si="3"/>
        <v>0</v>
      </c>
    </row>
    <row r="19" spans="2:50" ht="29.25" customHeight="1">
      <c r="B19" s="19" t="s">
        <v>11</v>
      </c>
      <c r="C19" s="20">
        <v>40</v>
      </c>
      <c r="D19" s="21"/>
      <c r="E19" s="21">
        <v>1886</v>
      </c>
      <c r="F19" s="21">
        <v>50</v>
      </c>
      <c r="G19" s="21">
        <v>354</v>
      </c>
      <c r="H19" s="21"/>
      <c r="I19" s="21"/>
      <c r="J19" s="21"/>
      <c r="K19" s="21"/>
      <c r="L19" s="21"/>
      <c r="M19" s="21"/>
      <c r="N19" s="22">
        <f t="shared" si="0"/>
        <v>2330</v>
      </c>
      <c r="O19" s="23"/>
      <c r="P19" s="21"/>
      <c r="Q19" s="21">
        <v>2726</v>
      </c>
      <c r="R19" s="21"/>
      <c r="S19" s="21"/>
      <c r="T19" s="21"/>
      <c r="U19" s="21"/>
      <c r="V19" s="21"/>
      <c r="W19" s="21"/>
      <c r="X19" s="21"/>
      <c r="Y19" s="21"/>
      <c r="Z19" s="7">
        <f t="shared" si="1"/>
        <v>2726</v>
      </c>
      <c r="AA19" s="23">
        <v>336</v>
      </c>
      <c r="AB19" s="21"/>
      <c r="AC19" s="21">
        <v>79518</v>
      </c>
      <c r="AD19" s="21">
        <v>1050</v>
      </c>
      <c r="AE19" s="21">
        <v>2935</v>
      </c>
      <c r="AF19" s="21">
        <v>19817</v>
      </c>
      <c r="AG19" s="21"/>
      <c r="AH19" s="21"/>
      <c r="AI19" s="21">
        <v>1010</v>
      </c>
      <c r="AJ19" s="21"/>
      <c r="AK19" s="21"/>
      <c r="AL19" s="8">
        <f t="shared" si="2"/>
        <v>104666</v>
      </c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7">
        <f t="shared" si="3"/>
        <v>0</v>
      </c>
    </row>
    <row r="20" spans="2:50" ht="29.25" customHeight="1">
      <c r="B20" s="19" t="s">
        <v>12</v>
      </c>
      <c r="C20" s="20">
        <v>2323</v>
      </c>
      <c r="D20" s="21"/>
      <c r="E20" s="21">
        <v>3783</v>
      </c>
      <c r="F20" s="21"/>
      <c r="G20" s="21"/>
      <c r="H20" s="21">
        <v>1718</v>
      </c>
      <c r="I20" s="21"/>
      <c r="J20" s="21"/>
      <c r="K20" s="21"/>
      <c r="L20" s="21"/>
      <c r="M20" s="21">
        <v>7821</v>
      </c>
      <c r="N20" s="22">
        <f t="shared" si="0"/>
        <v>15645</v>
      </c>
      <c r="O20" s="23"/>
      <c r="P20" s="21">
        <v>344</v>
      </c>
      <c r="Q20" s="21">
        <v>6136</v>
      </c>
      <c r="R20" s="21"/>
      <c r="S20" s="21"/>
      <c r="T20" s="21"/>
      <c r="U20" s="21"/>
      <c r="V20" s="21"/>
      <c r="W20" s="21"/>
      <c r="X20" s="21"/>
      <c r="Y20" s="21">
        <v>7172</v>
      </c>
      <c r="Z20" s="7">
        <f t="shared" si="1"/>
        <v>13652</v>
      </c>
      <c r="AA20" s="23">
        <v>6215</v>
      </c>
      <c r="AB20" s="21">
        <v>330</v>
      </c>
      <c r="AC20" s="21">
        <v>45380</v>
      </c>
      <c r="AD20" s="21"/>
      <c r="AE20" s="21">
        <v>2023</v>
      </c>
      <c r="AF20" s="21">
        <v>65724</v>
      </c>
      <c r="AG20" s="21"/>
      <c r="AH20" s="21"/>
      <c r="AI20" s="21">
        <v>528</v>
      </c>
      <c r="AJ20" s="21"/>
      <c r="AK20" s="21">
        <v>40176</v>
      </c>
      <c r="AL20" s="8">
        <f t="shared" si="2"/>
        <v>160376</v>
      </c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7">
        <f t="shared" si="3"/>
        <v>0</v>
      </c>
    </row>
    <row r="21" spans="2:50" ht="29.25" customHeight="1">
      <c r="B21" s="19" t="s">
        <v>13</v>
      </c>
      <c r="C21" s="20"/>
      <c r="D21" s="21"/>
      <c r="E21" s="21">
        <v>1975</v>
      </c>
      <c r="F21" s="21"/>
      <c r="G21" s="21">
        <v>4594</v>
      </c>
      <c r="H21" s="21"/>
      <c r="I21" s="21"/>
      <c r="J21" s="21"/>
      <c r="K21" s="21"/>
      <c r="L21" s="21"/>
      <c r="M21" s="21"/>
      <c r="N21" s="22">
        <f t="shared" si="0"/>
        <v>6569</v>
      </c>
      <c r="O21" s="23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7">
        <f t="shared" si="1"/>
        <v>0</v>
      </c>
      <c r="AA21" s="23">
        <v>2551</v>
      </c>
      <c r="AB21" s="21"/>
      <c r="AC21" s="21">
        <v>22733</v>
      </c>
      <c r="AD21" s="21">
        <v>372</v>
      </c>
      <c r="AE21" s="21">
        <v>14112</v>
      </c>
      <c r="AF21" s="21">
        <v>39796</v>
      </c>
      <c r="AG21" s="21"/>
      <c r="AH21" s="21"/>
      <c r="AI21" s="21"/>
      <c r="AJ21" s="21"/>
      <c r="AK21" s="21"/>
      <c r="AL21" s="8">
        <f t="shared" si="2"/>
        <v>79564</v>
      </c>
      <c r="AM21" s="21"/>
      <c r="AN21" s="21"/>
      <c r="AO21" s="21"/>
      <c r="AP21" s="21">
        <v>384</v>
      </c>
      <c r="AQ21" s="21"/>
      <c r="AR21" s="21">
        <v>79415</v>
      </c>
      <c r="AS21" s="21"/>
      <c r="AT21" s="21"/>
      <c r="AU21" s="21">
        <v>12902</v>
      </c>
      <c r="AV21" s="21"/>
      <c r="AW21" s="21"/>
      <c r="AX21" s="7">
        <f t="shared" si="3"/>
        <v>92701</v>
      </c>
    </row>
    <row r="22" spans="2:50" ht="29.25" customHeight="1">
      <c r="B22" s="19" t="s">
        <v>14</v>
      </c>
      <c r="C22" s="20"/>
      <c r="D22" s="21"/>
      <c r="E22" s="21">
        <v>13259</v>
      </c>
      <c r="F22" s="21"/>
      <c r="G22" s="21">
        <v>151</v>
      </c>
      <c r="H22" s="21">
        <v>1290</v>
      </c>
      <c r="I22" s="21"/>
      <c r="J22" s="21"/>
      <c r="K22" s="21"/>
      <c r="L22" s="21"/>
      <c r="M22" s="21"/>
      <c r="N22" s="22">
        <f t="shared" si="0"/>
        <v>14700</v>
      </c>
      <c r="O22" s="23"/>
      <c r="P22" s="21">
        <v>361</v>
      </c>
      <c r="Q22" s="21">
        <v>3426</v>
      </c>
      <c r="R22" s="21"/>
      <c r="S22" s="21"/>
      <c r="T22" s="21"/>
      <c r="U22" s="21"/>
      <c r="V22" s="21"/>
      <c r="W22" s="21"/>
      <c r="X22" s="21"/>
      <c r="Y22" s="21"/>
      <c r="Z22" s="7">
        <f t="shared" si="1"/>
        <v>3787</v>
      </c>
      <c r="AA22" s="23"/>
      <c r="AB22" s="21">
        <v>666</v>
      </c>
      <c r="AC22" s="21">
        <v>6807</v>
      </c>
      <c r="AD22" s="21"/>
      <c r="AE22" s="21"/>
      <c r="AF22" s="21"/>
      <c r="AG22" s="21"/>
      <c r="AH22" s="21"/>
      <c r="AI22" s="21"/>
      <c r="AJ22" s="21"/>
      <c r="AK22" s="21"/>
      <c r="AL22" s="8">
        <f t="shared" si="2"/>
        <v>7473</v>
      </c>
      <c r="AM22" s="21"/>
      <c r="AN22" s="21"/>
      <c r="AO22" s="21">
        <v>43229</v>
      </c>
      <c r="AP22" s="21">
        <v>2126</v>
      </c>
      <c r="AQ22" s="21"/>
      <c r="AR22" s="21">
        <v>26521</v>
      </c>
      <c r="AS22" s="21"/>
      <c r="AT22" s="21"/>
      <c r="AU22" s="21">
        <v>489</v>
      </c>
      <c r="AV22" s="21"/>
      <c r="AW22" s="21"/>
      <c r="AX22" s="7">
        <f t="shared" si="3"/>
        <v>72365</v>
      </c>
    </row>
    <row r="23" spans="2:50" ht="29.25" customHeight="1">
      <c r="B23" s="26" t="s">
        <v>15</v>
      </c>
      <c r="C23" s="20"/>
      <c r="D23" s="21"/>
      <c r="E23" s="21">
        <v>10010</v>
      </c>
      <c r="F23" s="21"/>
      <c r="G23" s="21">
        <v>1030</v>
      </c>
      <c r="H23" s="21"/>
      <c r="I23" s="21"/>
      <c r="J23" s="21"/>
      <c r="K23" s="21"/>
      <c r="L23" s="21"/>
      <c r="M23" s="21"/>
      <c r="N23" s="22">
        <f t="shared" si="0"/>
        <v>11040</v>
      </c>
      <c r="O23" s="23"/>
      <c r="P23" s="21"/>
      <c r="Q23" s="21">
        <v>440</v>
      </c>
      <c r="R23" s="21"/>
      <c r="S23" s="21"/>
      <c r="T23" s="21">
        <v>60</v>
      </c>
      <c r="U23" s="21"/>
      <c r="V23" s="21"/>
      <c r="W23" s="21"/>
      <c r="X23" s="21"/>
      <c r="Y23" s="21"/>
      <c r="Z23" s="7">
        <f t="shared" si="1"/>
        <v>500</v>
      </c>
      <c r="AA23" s="23"/>
      <c r="AB23" s="21"/>
      <c r="AC23" s="21">
        <v>45113</v>
      </c>
      <c r="AD23" s="21"/>
      <c r="AE23" s="21">
        <v>2381</v>
      </c>
      <c r="AF23" s="21">
        <v>38347</v>
      </c>
      <c r="AG23" s="21"/>
      <c r="AH23" s="21"/>
      <c r="AI23" s="21"/>
      <c r="AJ23" s="21">
        <v>289</v>
      </c>
      <c r="AK23" s="21"/>
      <c r="AL23" s="8">
        <f t="shared" si="2"/>
        <v>86130</v>
      </c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7">
        <f t="shared" si="3"/>
        <v>0</v>
      </c>
    </row>
    <row r="24" spans="2:50" ht="29.25" customHeight="1">
      <c r="B24" s="19" t="s">
        <v>16</v>
      </c>
      <c r="C24" s="20"/>
      <c r="D24" s="21"/>
      <c r="E24" s="21">
        <v>10890</v>
      </c>
      <c r="F24" s="21">
        <v>58</v>
      </c>
      <c r="G24" s="21"/>
      <c r="H24" s="21"/>
      <c r="I24" s="21"/>
      <c r="J24" s="21"/>
      <c r="K24" s="21"/>
      <c r="L24" s="21"/>
      <c r="M24" s="21"/>
      <c r="N24" s="22">
        <f t="shared" si="0"/>
        <v>10948</v>
      </c>
      <c r="O24" s="23"/>
      <c r="P24" s="21"/>
      <c r="Q24" s="21">
        <v>3087</v>
      </c>
      <c r="R24" s="21">
        <v>58</v>
      </c>
      <c r="S24" s="21"/>
      <c r="T24" s="21"/>
      <c r="U24" s="21"/>
      <c r="V24" s="21"/>
      <c r="W24" s="21"/>
      <c r="X24" s="21"/>
      <c r="Y24" s="21"/>
      <c r="Z24" s="7">
        <f t="shared" si="1"/>
        <v>3145</v>
      </c>
      <c r="AA24" s="23"/>
      <c r="AB24" s="21"/>
      <c r="AC24" s="21">
        <v>9922</v>
      </c>
      <c r="AD24" s="21"/>
      <c r="AE24" s="21"/>
      <c r="AF24" s="21"/>
      <c r="AG24" s="21"/>
      <c r="AH24" s="21"/>
      <c r="AI24" s="21"/>
      <c r="AJ24" s="21">
        <v>47</v>
      </c>
      <c r="AK24" s="21"/>
      <c r="AL24" s="8">
        <f t="shared" si="2"/>
        <v>9969</v>
      </c>
      <c r="AM24" s="21"/>
      <c r="AN24" s="21"/>
      <c r="AO24" s="21">
        <v>43761</v>
      </c>
      <c r="AP24" s="21">
        <v>75</v>
      </c>
      <c r="AQ24" s="21">
        <v>1630</v>
      </c>
      <c r="AR24" s="21">
        <v>78371</v>
      </c>
      <c r="AS24" s="21"/>
      <c r="AT24" s="21"/>
      <c r="AU24" s="21">
        <v>562</v>
      </c>
      <c r="AV24" s="21">
        <v>51</v>
      </c>
      <c r="AW24" s="21"/>
      <c r="AX24" s="7">
        <f t="shared" si="3"/>
        <v>124450</v>
      </c>
    </row>
    <row r="25" spans="2:50" ht="29.25" customHeight="1">
      <c r="B25" s="19" t="s">
        <v>17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>
        <f t="shared" si="0"/>
        <v>0</v>
      </c>
      <c r="O25" s="23"/>
      <c r="P25" s="21"/>
      <c r="Q25" s="21">
        <v>2253</v>
      </c>
      <c r="R25" s="21">
        <v>154</v>
      </c>
      <c r="S25" s="21"/>
      <c r="T25" s="21">
        <v>2224</v>
      </c>
      <c r="U25" s="21"/>
      <c r="V25" s="21"/>
      <c r="W25" s="21"/>
      <c r="X25" s="21"/>
      <c r="Y25" s="21"/>
      <c r="Z25" s="7">
        <f t="shared" si="1"/>
        <v>4631</v>
      </c>
      <c r="AA25" s="23"/>
      <c r="AB25" s="21"/>
      <c r="AC25" s="21">
        <v>5846</v>
      </c>
      <c r="AD25" s="21">
        <v>58</v>
      </c>
      <c r="AE25" s="21"/>
      <c r="AF25" s="21"/>
      <c r="AG25" s="21"/>
      <c r="AH25" s="21"/>
      <c r="AI25" s="21"/>
      <c r="AJ25" s="21"/>
      <c r="AK25" s="21"/>
      <c r="AL25" s="8">
        <f t="shared" si="2"/>
        <v>5904</v>
      </c>
      <c r="AM25" s="21"/>
      <c r="AN25" s="21"/>
      <c r="AO25" s="21">
        <v>8553</v>
      </c>
      <c r="AP25" s="21">
        <v>630</v>
      </c>
      <c r="AQ25" s="21">
        <v>927</v>
      </c>
      <c r="AR25" s="21">
        <v>43484</v>
      </c>
      <c r="AS25" s="21"/>
      <c r="AT25" s="21"/>
      <c r="AU25" s="21">
        <v>479</v>
      </c>
      <c r="AV25" s="21"/>
      <c r="AW25" s="21"/>
      <c r="AX25" s="7">
        <f t="shared" si="3"/>
        <v>54073</v>
      </c>
    </row>
    <row r="26" spans="2:50" ht="29.25" customHeight="1">
      <c r="B26" s="19" t="s">
        <v>18</v>
      </c>
      <c r="C26" s="20"/>
      <c r="D26" s="21"/>
      <c r="E26" s="21">
        <v>121</v>
      </c>
      <c r="F26" s="21"/>
      <c r="G26" s="21"/>
      <c r="H26" s="21">
        <v>1905</v>
      </c>
      <c r="I26" s="21"/>
      <c r="J26" s="21"/>
      <c r="K26" s="21"/>
      <c r="L26" s="21"/>
      <c r="M26" s="21"/>
      <c r="N26" s="22">
        <f t="shared" si="0"/>
        <v>2026</v>
      </c>
      <c r="O26" s="23"/>
      <c r="P26" s="21"/>
      <c r="Q26" s="21"/>
      <c r="R26" s="21"/>
      <c r="S26" s="21"/>
      <c r="T26" s="21">
        <v>2192</v>
      </c>
      <c r="U26" s="21"/>
      <c r="V26" s="21"/>
      <c r="W26" s="21"/>
      <c r="X26" s="21"/>
      <c r="Y26" s="21"/>
      <c r="Z26" s="7">
        <f t="shared" si="1"/>
        <v>2192</v>
      </c>
      <c r="AA26" s="23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8">
        <f t="shared" si="2"/>
        <v>0</v>
      </c>
      <c r="AM26" s="21"/>
      <c r="AN26" s="21"/>
      <c r="AO26" s="21">
        <v>22450</v>
      </c>
      <c r="AP26" s="21">
        <v>1540</v>
      </c>
      <c r="AQ26" s="21"/>
      <c r="AR26" s="21">
        <v>99869</v>
      </c>
      <c r="AS26" s="21"/>
      <c r="AT26" s="21"/>
      <c r="AU26" s="21">
        <v>741</v>
      </c>
      <c r="AV26" s="21"/>
      <c r="AW26" s="21"/>
      <c r="AX26" s="7">
        <f t="shared" si="3"/>
        <v>124600</v>
      </c>
    </row>
    <row r="27" spans="2:50" ht="29.25" customHeight="1">
      <c r="B27" s="27"/>
      <c r="C27" s="28"/>
      <c r="D27" s="8"/>
      <c r="E27" s="8"/>
      <c r="F27" s="8"/>
      <c r="G27" s="8"/>
      <c r="H27" s="8"/>
      <c r="I27" s="8"/>
      <c r="J27" s="8"/>
      <c r="K27" s="8"/>
      <c r="L27" s="8"/>
      <c r="M27" s="8"/>
      <c r="N27" s="22"/>
      <c r="O27" s="29"/>
      <c r="P27" s="8"/>
      <c r="Q27" s="8"/>
      <c r="R27" s="8"/>
      <c r="S27" s="8"/>
      <c r="T27" s="8"/>
      <c r="U27" s="8"/>
      <c r="V27" s="8"/>
      <c r="W27" s="8"/>
      <c r="X27" s="8"/>
      <c r="Y27" s="8"/>
      <c r="Z27" s="7"/>
      <c r="AA27" s="29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7"/>
    </row>
    <row r="28" spans="2:50" ht="29.25" customHeight="1" thickBot="1">
      <c r="B28" s="30">
        <f>COUNTA(B8:B27)</f>
        <v>19</v>
      </c>
      <c r="C28" s="31">
        <f aca="true" t="shared" si="4" ref="C28:AX28">SUM(C8:C26)</f>
        <v>3727</v>
      </c>
      <c r="D28" s="9">
        <f t="shared" si="4"/>
        <v>4256</v>
      </c>
      <c r="E28" s="9">
        <f t="shared" si="4"/>
        <v>172127</v>
      </c>
      <c r="F28" s="9">
        <f t="shared" si="4"/>
        <v>34963</v>
      </c>
      <c r="G28" s="9">
        <f t="shared" si="4"/>
        <v>9379</v>
      </c>
      <c r="H28" s="9">
        <f t="shared" si="4"/>
        <v>13512</v>
      </c>
      <c r="I28" s="9">
        <f t="shared" si="4"/>
        <v>10229</v>
      </c>
      <c r="J28" s="9">
        <f t="shared" si="4"/>
        <v>0</v>
      </c>
      <c r="K28" s="9">
        <f t="shared" si="4"/>
        <v>1996</v>
      </c>
      <c r="L28" s="9">
        <f t="shared" si="4"/>
        <v>0</v>
      </c>
      <c r="M28" s="9">
        <f t="shared" si="4"/>
        <v>7827</v>
      </c>
      <c r="N28" s="32">
        <f t="shared" si="4"/>
        <v>258016</v>
      </c>
      <c r="O28" s="33">
        <f t="shared" si="4"/>
        <v>6715</v>
      </c>
      <c r="P28" s="9">
        <f t="shared" si="4"/>
        <v>6564</v>
      </c>
      <c r="Q28" s="9">
        <f t="shared" si="4"/>
        <v>91999</v>
      </c>
      <c r="R28" s="9">
        <f t="shared" si="4"/>
        <v>5707</v>
      </c>
      <c r="S28" s="9">
        <f t="shared" si="4"/>
        <v>387</v>
      </c>
      <c r="T28" s="9">
        <f t="shared" si="4"/>
        <v>5079</v>
      </c>
      <c r="U28" s="9">
        <f t="shared" si="4"/>
        <v>0</v>
      </c>
      <c r="V28" s="9">
        <f t="shared" si="4"/>
        <v>0</v>
      </c>
      <c r="W28" s="9">
        <f t="shared" si="4"/>
        <v>0</v>
      </c>
      <c r="X28" s="9">
        <f t="shared" si="4"/>
        <v>105</v>
      </c>
      <c r="Y28" s="9">
        <f t="shared" si="4"/>
        <v>7190</v>
      </c>
      <c r="Z28" s="10">
        <f t="shared" si="4"/>
        <v>123746</v>
      </c>
      <c r="AA28" s="33">
        <f t="shared" si="4"/>
        <v>17805</v>
      </c>
      <c r="AB28" s="9">
        <f t="shared" si="4"/>
        <v>14547</v>
      </c>
      <c r="AC28" s="9">
        <f t="shared" si="4"/>
        <v>868357</v>
      </c>
      <c r="AD28" s="9">
        <f t="shared" si="4"/>
        <v>19965</v>
      </c>
      <c r="AE28" s="9">
        <f t="shared" si="4"/>
        <v>24289</v>
      </c>
      <c r="AF28" s="9">
        <f t="shared" si="4"/>
        <v>331298</v>
      </c>
      <c r="AG28" s="9">
        <f t="shared" si="4"/>
        <v>0</v>
      </c>
      <c r="AH28" s="9">
        <f t="shared" si="4"/>
        <v>0</v>
      </c>
      <c r="AI28" s="9">
        <f t="shared" si="4"/>
        <v>10254</v>
      </c>
      <c r="AJ28" s="9">
        <f t="shared" si="4"/>
        <v>1147</v>
      </c>
      <c r="AK28" s="9">
        <f t="shared" si="4"/>
        <v>40383</v>
      </c>
      <c r="AL28" s="9">
        <f t="shared" si="4"/>
        <v>1328045</v>
      </c>
      <c r="AM28" s="9">
        <f t="shared" si="4"/>
        <v>186454</v>
      </c>
      <c r="AN28" s="9">
        <f t="shared" si="4"/>
        <v>202776</v>
      </c>
      <c r="AO28" s="9">
        <f t="shared" si="4"/>
        <v>4356268</v>
      </c>
      <c r="AP28" s="9">
        <f t="shared" si="4"/>
        <v>64578</v>
      </c>
      <c r="AQ28" s="9">
        <f t="shared" si="4"/>
        <v>9871</v>
      </c>
      <c r="AR28" s="9">
        <f t="shared" si="4"/>
        <v>1337023</v>
      </c>
      <c r="AS28" s="9">
        <f t="shared" si="4"/>
        <v>199</v>
      </c>
      <c r="AT28" s="9">
        <f t="shared" si="4"/>
        <v>0</v>
      </c>
      <c r="AU28" s="9">
        <f t="shared" si="4"/>
        <v>30559</v>
      </c>
      <c r="AV28" s="9">
        <f t="shared" si="4"/>
        <v>1953</v>
      </c>
      <c r="AW28" s="9">
        <f t="shared" si="4"/>
        <v>3288</v>
      </c>
      <c r="AX28" s="10">
        <f t="shared" si="4"/>
        <v>6192969</v>
      </c>
    </row>
    <row r="29" spans="2:50" ht="24.7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4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2:50" ht="15.75" customHeight="1" thickBot="1">
      <c r="B30" s="2"/>
      <c r="C30" s="34" t="s">
        <v>19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5" t="s">
        <v>114</v>
      </c>
      <c r="AA30" s="34" t="s">
        <v>19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66" t="s">
        <v>114</v>
      </c>
    </row>
    <row r="31" spans="2:50" ht="15.75" customHeight="1">
      <c r="B31" s="84" t="s">
        <v>63</v>
      </c>
      <c r="C31" s="77" t="s">
        <v>93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8"/>
      <c r="O31" s="87" t="s">
        <v>94</v>
      </c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 t="s">
        <v>95</v>
      </c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</row>
    <row r="32" spans="2:50" ht="15.75" customHeight="1">
      <c r="B32" s="85"/>
      <c r="C32" s="79" t="s">
        <v>67</v>
      </c>
      <c r="D32" s="67" t="s">
        <v>61</v>
      </c>
      <c r="E32" s="67"/>
      <c r="F32" s="67" t="s">
        <v>68</v>
      </c>
      <c r="G32" s="69" t="s">
        <v>69</v>
      </c>
      <c r="H32" s="69" t="s">
        <v>70</v>
      </c>
      <c r="I32" s="69" t="s">
        <v>71</v>
      </c>
      <c r="J32" s="67" t="s">
        <v>72</v>
      </c>
      <c r="K32" s="69" t="s">
        <v>73</v>
      </c>
      <c r="L32" s="69" t="s">
        <v>74</v>
      </c>
      <c r="M32" s="67" t="s">
        <v>75</v>
      </c>
      <c r="N32" s="71" t="s">
        <v>76</v>
      </c>
      <c r="O32" s="76" t="s">
        <v>77</v>
      </c>
      <c r="P32" s="67" t="s">
        <v>61</v>
      </c>
      <c r="Q32" s="67"/>
      <c r="R32" s="67" t="s">
        <v>78</v>
      </c>
      <c r="S32" s="69" t="s">
        <v>79</v>
      </c>
      <c r="T32" s="69" t="s">
        <v>80</v>
      </c>
      <c r="U32" s="69" t="s">
        <v>81</v>
      </c>
      <c r="V32" s="67" t="s">
        <v>72</v>
      </c>
      <c r="W32" s="69" t="s">
        <v>73</v>
      </c>
      <c r="X32" s="69" t="s">
        <v>74</v>
      </c>
      <c r="Y32" s="67" t="s">
        <v>75</v>
      </c>
      <c r="Z32" s="82" t="s">
        <v>76</v>
      </c>
      <c r="AA32" s="76" t="s">
        <v>96</v>
      </c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 t="s">
        <v>97</v>
      </c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82"/>
    </row>
    <row r="33" spans="2:50" ht="15.75" customHeight="1">
      <c r="B33" s="85"/>
      <c r="C33" s="79"/>
      <c r="D33" s="69" t="s">
        <v>84</v>
      </c>
      <c r="E33" s="69" t="s">
        <v>85</v>
      </c>
      <c r="F33" s="67"/>
      <c r="G33" s="69"/>
      <c r="H33" s="69"/>
      <c r="I33" s="69"/>
      <c r="J33" s="67"/>
      <c r="K33" s="69"/>
      <c r="L33" s="69"/>
      <c r="M33" s="67"/>
      <c r="N33" s="71"/>
      <c r="O33" s="76"/>
      <c r="P33" s="69" t="s">
        <v>92</v>
      </c>
      <c r="Q33" s="69" t="s">
        <v>85</v>
      </c>
      <c r="R33" s="67"/>
      <c r="S33" s="69"/>
      <c r="T33" s="69"/>
      <c r="U33" s="69"/>
      <c r="V33" s="67"/>
      <c r="W33" s="69"/>
      <c r="X33" s="69"/>
      <c r="Y33" s="67"/>
      <c r="Z33" s="82"/>
      <c r="AA33" s="76" t="s">
        <v>98</v>
      </c>
      <c r="AB33" s="67" t="s">
        <v>61</v>
      </c>
      <c r="AC33" s="67"/>
      <c r="AD33" s="67" t="s">
        <v>99</v>
      </c>
      <c r="AE33" s="69" t="s">
        <v>100</v>
      </c>
      <c r="AF33" s="69" t="s">
        <v>101</v>
      </c>
      <c r="AG33" s="69" t="s">
        <v>102</v>
      </c>
      <c r="AH33" s="67" t="s">
        <v>72</v>
      </c>
      <c r="AI33" s="69" t="s">
        <v>73</v>
      </c>
      <c r="AJ33" s="69" t="s">
        <v>74</v>
      </c>
      <c r="AK33" s="67" t="s">
        <v>60</v>
      </c>
      <c r="AL33" s="67" t="s">
        <v>76</v>
      </c>
      <c r="AM33" s="67" t="s">
        <v>77</v>
      </c>
      <c r="AN33" s="67" t="s">
        <v>61</v>
      </c>
      <c r="AO33" s="67"/>
      <c r="AP33" s="67" t="s">
        <v>78</v>
      </c>
      <c r="AQ33" s="69" t="s">
        <v>79</v>
      </c>
      <c r="AR33" s="69" t="s">
        <v>80</v>
      </c>
      <c r="AS33" s="69" t="s">
        <v>81</v>
      </c>
      <c r="AT33" s="67" t="s">
        <v>72</v>
      </c>
      <c r="AU33" s="69" t="s">
        <v>73</v>
      </c>
      <c r="AV33" s="69" t="s">
        <v>74</v>
      </c>
      <c r="AW33" s="67" t="s">
        <v>60</v>
      </c>
      <c r="AX33" s="82" t="s">
        <v>76</v>
      </c>
    </row>
    <row r="34" spans="2:50" ht="41.25" thickBot="1">
      <c r="B34" s="86"/>
      <c r="C34" s="80"/>
      <c r="D34" s="70"/>
      <c r="E34" s="68"/>
      <c r="F34" s="68"/>
      <c r="G34" s="70"/>
      <c r="H34" s="70"/>
      <c r="I34" s="70"/>
      <c r="J34" s="68"/>
      <c r="K34" s="70"/>
      <c r="L34" s="70"/>
      <c r="M34" s="68"/>
      <c r="N34" s="72"/>
      <c r="O34" s="81"/>
      <c r="P34" s="70"/>
      <c r="Q34" s="68"/>
      <c r="R34" s="68"/>
      <c r="S34" s="70"/>
      <c r="T34" s="70"/>
      <c r="U34" s="70"/>
      <c r="V34" s="68"/>
      <c r="W34" s="70"/>
      <c r="X34" s="70"/>
      <c r="Y34" s="68"/>
      <c r="Z34" s="83"/>
      <c r="AA34" s="81"/>
      <c r="AB34" s="11" t="s">
        <v>84</v>
      </c>
      <c r="AC34" s="11" t="s">
        <v>85</v>
      </c>
      <c r="AD34" s="68"/>
      <c r="AE34" s="70"/>
      <c r="AF34" s="70"/>
      <c r="AG34" s="70"/>
      <c r="AH34" s="68"/>
      <c r="AI34" s="70"/>
      <c r="AJ34" s="70"/>
      <c r="AK34" s="68"/>
      <c r="AL34" s="68"/>
      <c r="AM34" s="68"/>
      <c r="AN34" s="11" t="s">
        <v>92</v>
      </c>
      <c r="AO34" s="11" t="s">
        <v>85</v>
      </c>
      <c r="AP34" s="68"/>
      <c r="AQ34" s="70"/>
      <c r="AR34" s="70"/>
      <c r="AS34" s="70"/>
      <c r="AT34" s="68"/>
      <c r="AU34" s="70"/>
      <c r="AV34" s="70"/>
      <c r="AW34" s="68"/>
      <c r="AX34" s="83"/>
    </row>
    <row r="35" spans="2:50" ht="19.5" customHeight="1">
      <c r="B35" s="12" t="s">
        <v>20</v>
      </c>
      <c r="C35" s="35">
        <v>11336</v>
      </c>
      <c r="D35" s="14"/>
      <c r="E35" s="14">
        <v>83998</v>
      </c>
      <c r="F35" s="14">
        <v>31549</v>
      </c>
      <c r="G35" s="14"/>
      <c r="H35" s="14"/>
      <c r="I35" s="14">
        <v>12089</v>
      </c>
      <c r="J35" s="14"/>
      <c r="K35" s="14"/>
      <c r="L35" s="14"/>
      <c r="M35" s="14">
        <v>2</v>
      </c>
      <c r="N35" s="36">
        <f aca="true" t="shared" si="5" ref="N35:N45">SUM(C35:M35)</f>
        <v>138974</v>
      </c>
      <c r="O35" s="16">
        <v>43237</v>
      </c>
      <c r="P35" s="14"/>
      <c r="Q35" s="14">
        <v>100004</v>
      </c>
      <c r="R35" s="14">
        <v>18954</v>
      </c>
      <c r="S35" s="14"/>
      <c r="T35" s="14"/>
      <c r="U35" s="14">
        <v>800</v>
      </c>
      <c r="V35" s="14"/>
      <c r="W35" s="14"/>
      <c r="X35" s="14"/>
      <c r="Y35" s="14"/>
      <c r="Z35" s="17">
        <f aca="true" t="shared" si="6" ref="Z35:Z45">SUM(O35:Y35)</f>
        <v>162995</v>
      </c>
      <c r="AA35" s="16"/>
      <c r="AB35" s="14"/>
      <c r="AC35" s="14">
        <v>450384</v>
      </c>
      <c r="AD35" s="14">
        <v>1907</v>
      </c>
      <c r="AE35" s="14"/>
      <c r="AF35" s="14"/>
      <c r="AG35" s="14"/>
      <c r="AH35" s="14"/>
      <c r="AI35" s="14"/>
      <c r="AJ35" s="14"/>
      <c r="AK35" s="14"/>
      <c r="AL35" s="18">
        <f aca="true" t="shared" si="7" ref="AL35:AL45">SUM(AA35:AK35)</f>
        <v>452291</v>
      </c>
      <c r="AM35" s="14"/>
      <c r="AN35" s="14"/>
      <c r="AO35" s="14">
        <v>3224965</v>
      </c>
      <c r="AP35" s="14">
        <v>83255</v>
      </c>
      <c r="AQ35" s="14"/>
      <c r="AR35" s="14"/>
      <c r="AS35" s="14"/>
      <c r="AT35" s="14"/>
      <c r="AU35" s="14"/>
      <c r="AV35" s="14"/>
      <c r="AW35" s="14">
        <v>87</v>
      </c>
      <c r="AX35" s="37">
        <f aca="true" t="shared" si="8" ref="AX35:AX45">SUM(AM35:AW35)</f>
        <v>3308307</v>
      </c>
    </row>
    <row r="36" spans="2:50" ht="19.5" customHeight="1">
      <c r="B36" s="19" t="s">
        <v>21</v>
      </c>
      <c r="C36" s="38">
        <v>2639</v>
      </c>
      <c r="D36" s="21"/>
      <c r="E36" s="21">
        <v>646</v>
      </c>
      <c r="F36" s="21"/>
      <c r="G36" s="21">
        <v>542</v>
      </c>
      <c r="H36" s="21"/>
      <c r="I36" s="21">
        <v>235</v>
      </c>
      <c r="J36" s="21"/>
      <c r="K36" s="21"/>
      <c r="L36" s="21"/>
      <c r="M36" s="21"/>
      <c r="N36" s="22">
        <f t="shared" si="5"/>
        <v>4062</v>
      </c>
      <c r="O36" s="23">
        <v>369</v>
      </c>
      <c r="P36" s="21"/>
      <c r="Q36" s="21"/>
      <c r="R36" s="21"/>
      <c r="S36" s="21">
        <v>490</v>
      </c>
      <c r="T36" s="21"/>
      <c r="U36" s="21"/>
      <c r="V36" s="21"/>
      <c r="W36" s="21"/>
      <c r="X36" s="21"/>
      <c r="Y36" s="21"/>
      <c r="Z36" s="7">
        <f t="shared" si="6"/>
        <v>859</v>
      </c>
      <c r="AA36" s="23">
        <v>5500</v>
      </c>
      <c r="AB36" s="21"/>
      <c r="AC36" s="21">
        <v>66683</v>
      </c>
      <c r="AD36" s="21"/>
      <c r="AE36" s="21">
        <v>6665</v>
      </c>
      <c r="AF36" s="21"/>
      <c r="AG36" s="21"/>
      <c r="AH36" s="21"/>
      <c r="AI36" s="21"/>
      <c r="AJ36" s="21">
        <v>108</v>
      </c>
      <c r="AK36" s="21"/>
      <c r="AL36" s="8">
        <f t="shared" si="7"/>
        <v>78956</v>
      </c>
      <c r="AM36" s="21">
        <v>13502</v>
      </c>
      <c r="AN36" s="21"/>
      <c r="AO36" s="21">
        <v>101769</v>
      </c>
      <c r="AP36" s="21">
        <v>1370</v>
      </c>
      <c r="AQ36" s="21">
        <v>16000</v>
      </c>
      <c r="AR36" s="21">
        <v>49335</v>
      </c>
      <c r="AS36" s="21"/>
      <c r="AT36" s="21"/>
      <c r="AU36" s="21">
        <v>834</v>
      </c>
      <c r="AV36" s="21"/>
      <c r="AW36" s="21"/>
      <c r="AX36" s="37">
        <f t="shared" si="8"/>
        <v>182810</v>
      </c>
    </row>
    <row r="37" spans="2:50" ht="19.5" customHeight="1">
      <c r="B37" s="19" t="s">
        <v>22</v>
      </c>
      <c r="C37" s="38">
        <v>290</v>
      </c>
      <c r="D37" s="21"/>
      <c r="E37" s="21">
        <v>1490</v>
      </c>
      <c r="F37" s="21">
        <v>225</v>
      </c>
      <c r="G37" s="21">
        <v>157</v>
      </c>
      <c r="H37" s="21">
        <v>6479</v>
      </c>
      <c r="I37" s="21"/>
      <c r="J37" s="21"/>
      <c r="K37" s="21"/>
      <c r="L37" s="21"/>
      <c r="M37" s="21">
        <v>348</v>
      </c>
      <c r="N37" s="22">
        <f t="shared" si="5"/>
        <v>8989</v>
      </c>
      <c r="O37" s="23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7">
        <f t="shared" si="6"/>
        <v>0</v>
      </c>
      <c r="AA37" s="23"/>
      <c r="AB37" s="21"/>
      <c r="AC37" s="21">
        <v>2519</v>
      </c>
      <c r="AD37" s="21"/>
      <c r="AE37" s="21"/>
      <c r="AF37" s="21"/>
      <c r="AG37" s="21"/>
      <c r="AH37" s="21"/>
      <c r="AI37" s="21"/>
      <c r="AJ37" s="21"/>
      <c r="AK37" s="21"/>
      <c r="AL37" s="8">
        <f t="shared" si="7"/>
        <v>2519</v>
      </c>
      <c r="AM37" s="21">
        <v>21391</v>
      </c>
      <c r="AN37" s="21"/>
      <c r="AO37" s="21">
        <v>84944</v>
      </c>
      <c r="AP37" s="21">
        <v>2285</v>
      </c>
      <c r="AQ37" s="21"/>
      <c r="AR37" s="21">
        <v>28661</v>
      </c>
      <c r="AS37" s="21"/>
      <c r="AT37" s="21"/>
      <c r="AU37" s="21">
        <v>5606</v>
      </c>
      <c r="AV37" s="21"/>
      <c r="AW37" s="21">
        <v>406</v>
      </c>
      <c r="AX37" s="37">
        <f t="shared" si="8"/>
        <v>143293</v>
      </c>
    </row>
    <row r="38" spans="2:50" ht="19.5" customHeight="1">
      <c r="B38" s="19" t="s">
        <v>23</v>
      </c>
      <c r="C38" s="38"/>
      <c r="D38" s="21"/>
      <c r="E38" s="21">
        <v>4966</v>
      </c>
      <c r="F38" s="21">
        <v>368</v>
      </c>
      <c r="G38" s="21"/>
      <c r="H38" s="21"/>
      <c r="I38" s="21"/>
      <c r="J38" s="21"/>
      <c r="K38" s="21"/>
      <c r="L38" s="21"/>
      <c r="M38" s="21"/>
      <c r="N38" s="22">
        <f t="shared" si="5"/>
        <v>5334</v>
      </c>
      <c r="O38" s="23">
        <v>1037</v>
      </c>
      <c r="P38" s="21"/>
      <c r="Q38" s="21">
        <v>12761</v>
      </c>
      <c r="R38" s="21">
        <v>1053</v>
      </c>
      <c r="S38" s="21">
        <v>70</v>
      </c>
      <c r="T38" s="21"/>
      <c r="U38" s="21"/>
      <c r="V38" s="21"/>
      <c r="W38" s="21"/>
      <c r="X38" s="21"/>
      <c r="Y38" s="21"/>
      <c r="Z38" s="7">
        <f t="shared" si="6"/>
        <v>14921</v>
      </c>
      <c r="AA38" s="23">
        <v>38086</v>
      </c>
      <c r="AB38" s="21">
        <v>7350</v>
      </c>
      <c r="AC38" s="21">
        <v>112567</v>
      </c>
      <c r="AD38" s="21">
        <v>7375</v>
      </c>
      <c r="AE38" s="21">
        <v>1179</v>
      </c>
      <c r="AF38" s="21">
        <v>20809</v>
      </c>
      <c r="AG38" s="21"/>
      <c r="AH38" s="21"/>
      <c r="AI38" s="21"/>
      <c r="AJ38" s="21"/>
      <c r="AK38" s="21"/>
      <c r="AL38" s="8">
        <f t="shared" si="7"/>
        <v>187366</v>
      </c>
      <c r="AM38" s="21"/>
      <c r="AN38" s="21"/>
      <c r="AO38" s="21"/>
      <c r="AP38" s="21">
        <v>6883</v>
      </c>
      <c r="AQ38" s="21">
        <v>252</v>
      </c>
      <c r="AR38" s="21">
        <v>84229</v>
      </c>
      <c r="AS38" s="21"/>
      <c r="AT38" s="21"/>
      <c r="AU38" s="21"/>
      <c r="AV38" s="21"/>
      <c r="AW38" s="21"/>
      <c r="AX38" s="37">
        <f t="shared" si="8"/>
        <v>91364</v>
      </c>
    </row>
    <row r="39" spans="2:50" ht="19.5" customHeight="1">
      <c r="B39" s="19" t="s">
        <v>24</v>
      </c>
      <c r="C39" s="38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>
        <f t="shared" si="5"/>
        <v>0</v>
      </c>
      <c r="O39" s="23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7">
        <f t="shared" si="6"/>
        <v>0</v>
      </c>
      <c r="AA39" s="23"/>
      <c r="AB39" s="21"/>
      <c r="AC39" s="21">
        <v>13715</v>
      </c>
      <c r="AD39" s="21"/>
      <c r="AE39" s="21"/>
      <c r="AF39" s="21"/>
      <c r="AG39" s="21"/>
      <c r="AH39" s="21"/>
      <c r="AI39" s="21"/>
      <c r="AJ39" s="21">
        <v>398</v>
      </c>
      <c r="AK39" s="21"/>
      <c r="AL39" s="8">
        <f t="shared" si="7"/>
        <v>14113</v>
      </c>
      <c r="AM39" s="21"/>
      <c r="AN39" s="21"/>
      <c r="AO39" s="21">
        <v>45493</v>
      </c>
      <c r="AP39" s="21">
        <v>3102</v>
      </c>
      <c r="AQ39" s="21"/>
      <c r="AR39" s="21">
        <v>16663</v>
      </c>
      <c r="AS39" s="21"/>
      <c r="AT39" s="21"/>
      <c r="AU39" s="21">
        <v>16564</v>
      </c>
      <c r="AV39" s="21">
        <v>231</v>
      </c>
      <c r="AW39" s="21"/>
      <c r="AX39" s="37">
        <f t="shared" si="8"/>
        <v>82053</v>
      </c>
    </row>
    <row r="40" spans="2:50" ht="19.5" customHeight="1">
      <c r="B40" s="19" t="s">
        <v>25</v>
      </c>
      <c r="C40" s="38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>
        <f t="shared" si="5"/>
        <v>0</v>
      </c>
      <c r="O40" s="23"/>
      <c r="P40" s="21"/>
      <c r="Q40" s="21">
        <v>1011</v>
      </c>
      <c r="R40" s="21"/>
      <c r="S40" s="21"/>
      <c r="T40" s="21"/>
      <c r="U40" s="21"/>
      <c r="V40" s="21"/>
      <c r="W40" s="21"/>
      <c r="X40" s="21"/>
      <c r="Y40" s="21"/>
      <c r="Z40" s="7">
        <f t="shared" si="6"/>
        <v>1011</v>
      </c>
      <c r="AA40" s="23">
        <v>6778</v>
      </c>
      <c r="AB40" s="21"/>
      <c r="AC40" s="21">
        <v>8724</v>
      </c>
      <c r="AD40" s="21">
        <v>87</v>
      </c>
      <c r="AE40" s="21"/>
      <c r="AF40" s="21"/>
      <c r="AG40" s="21"/>
      <c r="AH40" s="21"/>
      <c r="AI40" s="21">
        <v>59</v>
      </c>
      <c r="AJ40" s="21"/>
      <c r="AK40" s="21"/>
      <c r="AL40" s="8">
        <f t="shared" si="7"/>
        <v>15648</v>
      </c>
      <c r="AM40" s="21">
        <v>9628</v>
      </c>
      <c r="AN40" s="21"/>
      <c r="AO40" s="21">
        <v>38948</v>
      </c>
      <c r="AP40" s="21">
        <v>14364</v>
      </c>
      <c r="AQ40" s="21"/>
      <c r="AR40" s="21"/>
      <c r="AS40" s="21"/>
      <c r="AT40" s="21"/>
      <c r="AU40" s="21">
        <v>2539</v>
      </c>
      <c r="AV40" s="21"/>
      <c r="AW40" s="21"/>
      <c r="AX40" s="37">
        <f t="shared" si="8"/>
        <v>65479</v>
      </c>
    </row>
    <row r="41" spans="2:50" ht="19.5" customHeight="1">
      <c r="B41" s="19" t="s">
        <v>26</v>
      </c>
      <c r="C41" s="38"/>
      <c r="D41" s="21"/>
      <c r="E41" s="21">
        <v>12724</v>
      </c>
      <c r="F41" s="21"/>
      <c r="G41" s="21"/>
      <c r="H41" s="21"/>
      <c r="I41" s="21"/>
      <c r="J41" s="21"/>
      <c r="K41" s="21"/>
      <c r="L41" s="21"/>
      <c r="M41" s="21"/>
      <c r="N41" s="22">
        <f t="shared" si="5"/>
        <v>12724</v>
      </c>
      <c r="O41" s="23"/>
      <c r="P41" s="21"/>
      <c r="Q41" s="21">
        <v>11443</v>
      </c>
      <c r="R41" s="21">
        <v>174</v>
      </c>
      <c r="S41" s="21"/>
      <c r="T41" s="21"/>
      <c r="U41" s="21"/>
      <c r="V41" s="21"/>
      <c r="W41" s="21"/>
      <c r="X41" s="21"/>
      <c r="Y41" s="21"/>
      <c r="Z41" s="7">
        <f t="shared" si="6"/>
        <v>11617</v>
      </c>
      <c r="AA41" s="23"/>
      <c r="AB41" s="21"/>
      <c r="AC41" s="21">
        <v>21836</v>
      </c>
      <c r="AD41" s="21"/>
      <c r="AE41" s="21"/>
      <c r="AF41" s="21"/>
      <c r="AG41" s="21"/>
      <c r="AH41" s="21"/>
      <c r="AI41" s="21"/>
      <c r="AJ41" s="21">
        <v>21</v>
      </c>
      <c r="AK41" s="21"/>
      <c r="AL41" s="8">
        <f t="shared" si="7"/>
        <v>21857</v>
      </c>
      <c r="AM41" s="21"/>
      <c r="AN41" s="21"/>
      <c r="AO41" s="21">
        <v>40822</v>
      </c>
      <c r="AP41" s="21">
        <v>98</v>
      </c>
      <c r="AQ41" s="21">
        <v>563</v>
      </c>
      <c r="AR41" s="21">
        <v>133062</v>
      </c>
      <c r="AS41" s="21"/>
      <c r="AT41" s="21"/>
      <c r="AU41" s="21">
        <v>4186</v>
      </c>
      <c r="AV41" s="21"/>
      <c r="AW41" s="21"/>
      <c r="AX41" s="37">
        <f t="shared" si="8"/>
        <v>178731</v>
      </c>
    </row>
    <row r="42" spans="2:50" ht="19.5" customHeight="1">
      <c r="B42" s="19" t="s">
        <v>27</v>
      </c>
      <c r="C42" s="38"/>
      <c r="D42" s="21"/>
      <c r="E42" s="21">
        <v>890</v>
      </c>
      <c r="F42" s="21">
        <v>1137</v>
      </c>
      <c r="G42" s="21"/>
      <c r="H42" s="21"/>
      <c r="I42" s="21"/>
      <c r="J42" s="21"/>
      <c r="K42" s="21"/>
      <c r="L42" s="21"/>
      <c r="M42" s="21"/>
      <c r="N42" s="22">
        <f t="shared" si="5"/>
        <v>2027</v>
      </c>
      <c r="O42" s="23">
        <v>2325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7">
        <f t="shared" si="6"/>
        <v>2325</v>
      </c>
      <c r="AA42" s="23">
        <v>1190</v>
      </c>
      <c r="AB42" s="21"/>
      <c r="AC42" s="21">
        <v>74151</v>
      </c>
      <c r="AD42" s="21">
        <v>1890</v>
      </c>
      <c r="AE42" s="21">
        <v>481</v>
      </c>
      <c r="AF42" s="21"/>
      <c r="AG42" s="21"/>
      <c r="AH42" s="21"/>
      <c r="AI42" s="21"/>
      <c r="AJ42" s="21"/>
      <c r="AK42" s="21">
        <v>21</v>
      </c>
      <c r="AL42" s="8">
        <f t="shared" si="7"/>
        <v>77733</v>
      </c>
      <c r="AM42" s="21">
        <v>3112</v>
      </c>
      <c r="AN42" s="21"/>
      <c r="AO42" s="21">
        <v>83518</v>
      </c>
      <c r="AP42" s="21">
        <v>3409</v>
      </c>
      <c r="AQ42" s="21">
        <v>2248</v>
      </c>
      <c r="AR42" s="21">
        <v>1374</v>
      </c>
      <c r="AS42" s="21">
        <v>2396</v>
      </c>
      <c r="AT42" s="21"/>
      <c r="AU42" s="21">
        <v>662</v>
      </c>
      <c r="AV42" s="21"/>
      <c r="AW42" s="21"/>
      <c r="AX42" s="37">
        <f t="shared" si="8"/>
        <v>96719</v>
      </c>
    </row>
    <row r="43" spans="2:50" ht="19.5" customHeight="1">
      <c r="B43" s="26" t="s">
        <v>28</v>
      </c>
      <c r="C43" s="38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>
        <f t="shared" si="5"/>
        <v>0</v>
      </c>
      <c r="O43" s="23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7">
        <f t="shared" si="6"/>
        <v>0</v>
      </c>
      <c r="AA43" s="23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8">
        <f t="shared" si="7"/>
        <v>0</v>
      </c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37">
        <f t="shared" si="8"/>
        <v>0</v>
      </c>
    </row>
    <row r="44" spans="2:50" ht="19.5" customHeight="1">
      <c r="B44" s="26" t="s">
        <v>103</v>
      </c>
      <c r="C44" s="38"/>
      <c r="D44" s="21"/>
      <c r="E44" s="21"/>
      <c r="F44" s="21"/>
      <c r="G44" s="21"/>
      <c r="H44" s="21">
        <v>4118</v>
      </c>
      <c r="I44" s="21"/>
      <c r="J44" s="21"/>
      <c r="K44" s="21"/>
      <c r="L44" s="21"/>
      <c r="M44" s="21"/>
      <c r="N44" s="22">
        <f t="shared" si="5"/>
        <v>4118</v>
      </c>
      <c r="O44" s="23"/>
      <c r="P44" s="21"/>
      <c r="Q44" s="21">
        <v>2125</v>
      </c>
      <c r="R44" s="21"/>
      <c r="S44" s="21"/>
      <c r="T44" s="21">
        <v>2577</v>
      </c>
      <c r="U44" s="21"/>
      <c r="V44" s="21"/>
      <c r="W44" s="21"/>
      <c r="X44" s="21"/>
      <c r="Y44" s="21"/>
      <c r="Z44" s="7">
        <f t="shared" si="6"/>
        <v>4702</v>
      </c>
      <c r="AA44" s="23"/>
      <c r="AB44" s="21"/>
      <c r="AC44" s="21">
        <v>15736</v>
      </c>
      <c r="AD44" s="21">
        <v>133</v>
      </c>
      <c r="AE44" s="21"/>
      <c r="AF44" s="21">
        <v>48111</v>
      </c>
      <c r="AG44" s="21"/>
      <c r="AH44" s="21"/>
      <c r="AI44" s="21"/>
      <c r="AJ44" s="21"/>
      <c r="AK44" s="21"/>
      <c r="AL44" s="8">
        <f t="shared" si="7"/>
        <v>63980</v>
      </c>
      <c r="AM44" s="21"/>
      <c r="AN44" s="21"/>
      <c r="AO44" s="21"/>
      <c r="AP44" s="21">
        <v>172</v>
      </c>
      <c r="AQ44" s="21"/>
      <c r="AR44" s="21">
        <v>20733</v>
      </c>
      <c r="AS44" s="21"/>
      <c r="AT44" s="21"/>
      <c r="AU44" s="21"/>
      <c r="AV44" s="21"/>
      <c r="AW44" s="21"/>
      <c r="AX44" s="37">
        <f t="shared" si="8"/>
        <v>20905</v>
      </c>
    </row>
    <row r="45" spans="2:50" ht="19.5" customHeight="1">
      <c r="B45" s="19" t="s">
        <v>29</v>
      </c>
      <c r="C45" s="38"/>
      <c r="D45" s="21">
        <v>34</v>
      </c>
      <c r="E45" s="21"/>
      <c r="F45" s="21"/>
      <c r="G45" s="21"/>
      <c r="H45" s="21"/>
      <c r="I45" s="21"/>
      <c r="J45" s="21"/>
      <c r="K45" s="21"/>
      <c r="L45" s="21"/>
      <c r="M45" s="21"/>
      <c r="N45" s="22">
        <f t="shared" si="5"/>
        <v>34</v>
      </c>
      <c r="O45" s="23"/>
      <c r="P45" s="21"/>
      <c r="Q45" s="21">
        <v>573</v>
      </c>
      <c r="R45" s="21">
        <v>553</v>
      </c>
      <c r="S45" s="21"/>
      <c r="T45" s="21">
        <v>2126</v>
      </c>
      <c r="U45" s="21"/>
      <c r="V45" s="21"/>
      <c r="W45" s="21"/>
      <c r="X45" s="21"/>
      <c r="Y45" s="21"/>
      <c r="Z45" s="7">
        <f t="shared" si="6"/>
        <v>3252</v>
      </c>
      <c r="AA45" s="23">
        <v>999</v>
      </c>
      <c r="AB45" s="21"/>
      <c r="AC45" s="21"/>
      <c r="AD45" s="21">
        <v>1044</v>
      </c>
      <c r="AE45" s="21">
        <v>931</v>
      </c>
      <c r="AF45" s="21">
        <v>9450</v>
      </c>
      <c r="AG45" s="21"/>
      <c r="AH45" s="21"/>
      <c r="AI45" s="21">
        <v>113</v>
      </c>
      <c r="AJ45" s="21"/>
      <c r="AK45" s="21"/>
      <c r="AL45" s="8">
        <f t="shared" si="7"/>
        <v>12537</v>
      </c>
      <c r="AM45" s="21"/>
      <c r="AN45" s="21"/>
      <c r="AO45" s="21"/>
      <c r="AP45" s="21">
        <v>1667</v>
      </c>
      <c r="AQ45" s="21"/>
      <c r="AR45" s="21">
        <v>33042</v>
      </c>
      <c r="AS45" s="21"/>
      <c r="AT45" s="21"/>
      <c r="AU45" s="21">
        <v>488</v>
      </c>
      <c r="AV45" s="21"/>
      <c r="AW45" s="21"/>
      <c r="AX45" s="37">
        <f t="shared" si="8"/>
        <v>35197</v>
      </c>
    </row>
    <row r="46" spans="2:50" ht="19.5" customHeight="1">
      <c r="B46" s="27"/>
      <c r="C46" s="39"/>
      <c r="D46" s="1"/>
      <c r="E46" s="1"/>
      <c r="F46" s="1"/>
      <c r="G46" s="1"/>
      <c r="H46" s="1"/>
      <c r="I46" s="1"/>
      <c r="J46" s="1"/>
      <c r="K46" s="1"/>
      <c r="L46" s="1"/>
      <c r="M46" s="1"/>
      <c r="N46" s="40"/>
      <c r="O46" s="41"/>
      <c r="P46" s="1"/>
      <c r="Q46" s="1"/>
      <c r="R46" s="1"/>
      <c r="S46" s="1"/>
      <c r="T46" s="1"/>
      <c r="U46" s="1"/>
      <c r="V46" s="1"/>
      <c r="W46" s="1"/>
      <c r="X46" s="1"/>
      <c r="Y46" s="1"/>
      <c r="Z46" s="6"/>
      <c r="AA46" s="4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6"/>
    </row>
    <row r="47" spans="2:50" ht="19.5" customHeight="1" thickBot="1">
      <c r="B47" s="30">
        <f>COUNTA(B35:B46)</f>
        <v>11</v>
      </c>
      <c r="C47" s="42">
        <f aca="true" t="shared" si="9" ref="C47:AX47">SUM(C35:C46)</f>
        <v>14265</v>
      </c>
      <c r="D47" s="3">
        <f t="shared" si="9"/>
        <v>34</v>
      </c>
      <c r="E47" s="3">
        <f t="shared" si="9"/>
        <v>104714</v>
      </c>
      <c r="F47" s="3">
        <f t="shared" si="9"/>
        <v>33279</v>
      </c>
      <c r="G47" s="3">
        <f t="shared" si="9"/>
        <v>699</v>
      </c>
      <c r="H47" s="3">
        <f t="shared" si="9"/>
        <v>10597</v>
      </c>
      <c r="I47" s="3">
        <f t="shared" si="9"/>
        <v>12324</v>
      </c>
      <c r="J47" s="3">
        <f t="shared" si="9"/>
        <v>0</v>
      </c>
      <c r="K47" s="3">
        <f t="shared" si="9"/>
        <v>0</v>
      </c>
      <c r="L47" s="3">
        <f t="shared" si="9"/>
        <v>0</v>
      </c>
      <c r="M47" s="3">
        <f t="shared" si="9"/>
        <v>350</v>
      </c>
      <c r="N47" s="43">
        <f t="shared" si="9"/>
        <v>176262</v>
      </c>
      <c r="O47" s="44">
        <f t="shared" si="9"/>
        <v>46968</v>
      </c>
      <c r="P47" s="3">
        <f t="shared" si="9"/>
        <v>0</v>
      </c>
      <c r="Q47" s="3">
        <f t="shared" si="9"/>
        <v>127917</v>
      </c>
      <c r="R47" s="3">
        <f t="shared" si="9"/>
        <v>20734</v>
      </c>
      <c r="S47" s="3">
        <f t="shared" si="9"/>
        <v>560</v>
      </c>
      <c r="T47" s="3">
        <f t="shared" si="9"/>
        <v>4703</v>
      </c>
      <c r="U47" s="3">
        <f t="shared" si="9"/>
        <v>800</v>
      </c>
      <c r="V47" s="3">
        <f t="shared" si="9"/>
        <v>0</v>
      </c>
      <c r="W47" s="3">
        <f t="shared" si="9"/>
        <v>0</v>
      </c>
      <c r="X47" s="3">
        <f t="shared" si="9"/>
        <v>0</v>
      </c>
      <c r="Y47" s="3">
        <f t="shared" si="9"/>
        <v>0</v>
      </c>
      <c r="Z47" s="45">
        <f t="shared" si="9"/>
        <v>201682</v>
      </c>
      <c r="AA47" s="44">
        <f t="shared" si="9"/>
        <v>52553</v>
      </c>
      <c r="AB47" s="3">
        <f t="shared" si="9"/>
        <v>7350</v>
      </c>
      <c r="AC47" s="3">
        <f t="shared" si="9"/>
        <v>766315</v>
      </c>
      <c r="AD47" s="3">
        <f t="shared" si="9"/>
        <v>12436</v>
      </c>
      <c r="AE47" s="3">
        <f t="shared" si="9"/>
        <v>9256</v>
      </c>
      <c r="AF47" s="3">
        <f t="shared" si="9"/>
        <v>78370</v>
      </c>
      <c r="AG47" s="3">
        <f t="shared" si="9"/>
        <v>0</v>
      </c>
      <c r="AH47" s="3">
        <f t="shared" si="9"/>
        <v>0</v>
      </c>
      <c r="AI47" s="3">
        <f t="shared" si="9"/>
        <v>172</v>
      </c>
      <c r="AJ47" s="3">
        <f t="shared" si="9"/>
        <v>527</v>
      </c>
      <c r="AK47" s="3">
        <f t="shared" si="9"/>
        <v>21</v>
      </c>
      <c r="AL47" s="3">
        <f t="shared" si="9"/>
        <v>927000</v>
      </c>
      <c r="AM47" s="3">
        <f t="shared" si="9"/>
        <v>47633</v>
      </c>
      <c r="AN47" s="3">
        <f t="shared" si="9"/>
        <v>0</v>
      </c>
      <c r="AO47" s="3">
        <f t="shared" si="9"/>
        <v>3620459</v>
      </c>
      <c r="AP47" s="3">
        <f t="shared" si="9"/>
        <v>116605</v>
      </c>
      <c r="AQ47" s="3">
        <f t="shared" si="9"/>
        <v>19063</v>
      </c>
      <c r="AR47" s="3">
        <f t="shared" si="9"/>
        <v>367099</v>
      </c>
      <c r="AS47" s="3">
        <f t="shared" si="9"/>
        <v>2396</v>
      </c>
      <c r="AT47" s="3">
        <f t="shared" si="9"/>
        <v>0</v>
      </c>
      <c r="AU47" s="3">
        <f t="shared" si="9"/>
        <v>30879</v>
      </c>
      <c r="AV47" s="3">
        <f t="shared" si="9"/>
        <v>231</v>
      </c>
      <c r="AW47" s="3">
        <f t="shared" si="9"/>
        <v>493</v>
      </c>
      <c r="AX47" s="45">
        <f t="shared" si="9"/>
        <v>4204858</v>
      </c>
    </row>
    <row r="48" spans="2:50" ht="19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2:50" ht="19.5" customHeight="1" thickBot="1">
      <c r="B49" s="2"/>
      <c r="C49" s="34" t="s">
        <v>30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5" t="s">
        <v>114</v>
      </c>
      <c r="AA49" s="34" t="s">
        <v>30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66" t="s">
        <v>114</v>
      </c>
    </row>
    <row r="50" spans="2:50" ht="19.5" customHeight="1">
      <c r="B50" s="88" t="s">
        <v>63</v>
      </c>
      <c r="C50" s="73" t="s">
        <v>93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5"/>
      <c r="O50" s="87" t="s">
        <v>94</v>
      </c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 t="s">
        <v>95</v>
      </c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</row>
    <row r="51" spans="2:50" ht="19.5" customHeight="1">
      <c r="B51" s="89"/>
      <c r="C51" s="76" t="s">
        <v>67</v>
      </c>
      <c r="D51" s="67" t="s">
        <v>61</v>
      </c>
      <c r="E51" s="67"/>
      <c r="F51" s="67" t="s">
        <v>68</v>
      </c>
      <c r="G51" s="69" t="s">
        <v>69</v>
      </c>
      <c r="H51" s="69" t="s">
        <v>70</v>
      </c>
      <c r="I51" s="69" t="s">
        <v>71</v>
      </c>
      <c r="J51" s="67" t="s">
        <v>72</v>
      </c>
      <c r="K51" s="69" t="s">
        <v>73</v>
      </c>
      <c r="L51" s="69" t="s">
        <v>74</v>
      </c>
      <c r="M51" s="67" t="s">
        <v>75</v>
      </c>
      <c r="N51" s="82" t="s">
        <v>76</v>
      </c>
      <c r="O51" s="76" t="s">
        <v>77</v>
      </c>
      <c r="P51" s="67" t="s">
        <v>61</v>
      </c>
      <c r="Q51" s="67"/>
      <c r="R51" s="67" t="s">
        <v>78</v>
      </c>
      <c r="S51" s="69" t="s">
        <v>79</v>
      </c>
      <c r="T51" s="69" t="s">
        <v>80</v>
      </c>
      <c r="U51" s="69" t="s">
        <v>81</v>
      </c>
      <c r="V51" s="67" t="s">
        <v>72</v>
      </c>
      <c r="W51" s="69" t="s">
        <v>73</v>
      </c>
      <c r="X51" s="69" t="s">
        <v>74</v>
      </c>
      <c r="Y51" s="67" t="s">
        <v>75</v>
      </c>
      <c r="Z51" s="82" t="s">
        <v>76</v>
      </c>
      <c r="AA51" s="76" t="s">
        <v>96</v>
      </c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 t="s">
        <v>97</v>
      </c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82"/>
    </row>
    <row r="52" spans="2:50" ht="19.5" customHeight="1">
      <c r="B52" s="89"/>
      <c r="C52" s="76"/>
      <c r="D52" s="69" t="s">
        <v>84</v>
      </c>
      <c r="E52" s="69" t="s">
        <v>85</v>
      </c>
      <c r="F52" s="67"/>
      <c r="G52" s="69"/>
      <c r="H52" s="69"/>
      <c r="I52" s="69"/>
      <c r="J52" s="67"/>
      <c r="K52" s="69"/>
      <c r="L52" s="69"/>
      <c r="M52" s="67"/>
      <c r="N52" s="82"/>
      <c r="O52" s="76"/>
      <c r="P52" s="69" t="s">
        <v>104</v>
      </c>
      <c r="Q52" s="69" t="s">
        <v>85</v>
      </c>
      <c r="R52" s="67"/>
      <c r="S52" s="69"/>
      <c r="T52" s="69"/>
      <c r="U52" s="69"/>
      <c r="V52" s="67"/>
      <c r="W52" s="69"/>
      <c r="X52" s="69"/>
      <c r="Y52" s="67"/>
      <c r="Z52" s="82"/>
      <c r="AA52" s="76" t="s">
        <v>105</v>
      </c>
      <c r="AB52" s="67" t="s">
        <v>61</v>
      </c>
      <c r="AC52" s="67"/>
      <c r="AD52" s="67" t="s">
        <v>106</v>
      </c>
      <c r="AE52" s="69" t="s">
        <v>107</v>
      </c>
      <c r="AF52" s="69" t="s">
        <v>108</v>
      </c>
      <c r="AG52" s="69" t="s">
        <v>109</v>
      </c>
      <c r="AH52" s="67" t="s">
        <v>72</v>
      </c>
      <c r="AI52" s="69" t="s">
        <v>73</v>
      </c>
      <c r="AJ52" s="69" t="s">
        <v>74</v>
      </c>
      <c r="AK52" s="67" t="s">
        <v>60</v>
      </c>
      <c r="AL52" s="67" t="s">
        <v>76</v>
      </c>
      <c r="AM52" s="67" t="s">
        <v>77</v>
      </c>
      <c r="AN52" s="67" t="s">
        <v>61</v>
      </c>
      <c r="AO52" s="67"/>
      <c r="AP52" s="67" t="s">
        <v>78</v>
      </c>
      <c r="AQ52" s="69" t="s">
        <v>79</v>
      </c>
      <c r="AR52" s="69" t="s">
        <v>80</v>
      </c>
      <c r="AS52" s="69" t="s">
        <v>81</v>
      </c>
      <c r="AT52" s="67" t="s">
        <v>72</v>
      </c>
      <c r="AU52" s="69" t="s">
        <v>73</v>
      </c>
      <c r="AV52" s="69" t="s">
        <v>74</v>
      </c>
      <c r="AW52" s="67" t="s">
        <v>60</v>
      </c>
      <c r="AX52" s="82" t="s">
        <v>76</v>
      </c>
    </row>
    <row r="53" spans="2:50" ht="19.5" customHeight="1" thickBot="1">
      <c r="B53" s="90"/>
      <c r="C53" s="81"/>
      <c r="D53" s="70"/>
      <c r="E53" s="68"/>
      <c r="F53" s="68"/>
      <c r="G53" s="70"/>
      <c r="H53" s="70"/>
      <c r="I53" s="70"/>
      <c r="J53" s="68"/>
      <c r="K53" s="70"/>
      <c r="L53" s="70"/>
      <c r="M53" s="68"/>
      <c r="N53" s="83"/>
      <c r="O53" s="81"/>
      <c r="P53" s="70"/>
      <c r="Q53" s="68"/>
      <c r="R53" s="68"/>
      <c r="S53" s="70"/>
      <c r="T53" s="70"/>
      <c r="U53" s="70"/>
      <c r="V53" s="68"/>
      <c r="W53" s="70"/>
      <c r="X53" s="70"/>
      <c r="Y53" s="68"/>
      <c r="Z53" s="83"/>
      <c r="AA53" s="81"/>
      <c r="AB53" s="11" t="s">
        <v>84</v>
      </c>
      <c r="AC53" s="11" t="s">
        <v>85</v>
      </c>
      <c r="AD53" s="68"/>
      <c r="AE53" s="70"/>
      <c r="AF53" s="70"/>
      <c r="AG53" s="70"/>
      <c r="AH53" s="68"/>
      <c r="AI53" s="70"/>
      <c r="AJ53" s="70"/>
      <c r="AK53" s="68"/>
      <c r="AL53" s="68"/>
      <c r="AM53" s="68"/>
      <c r="AN53" s="11" t="s">
        <v>104</v>
      </c>
      <c r="AO53" s="11" t="s">
        <v>85</v>
      </c>
      <c r="AP53" s="68"/>
      <c r="AQ53" s="70"/>
      <c r="AR53" s="70"/>
      <c r="AS53" s="70"/>
      <c r="AT53" s="68"/>
      <c r="AU53" s="70"/>
      <c r="AV53" s="70"/>
      <c r="AW53" s="68"/>
      <c r="AX53" s="83"/>
    </row>
    <row r="54" spans="2:50" ht="19.5" customHeight="1">
      <c r="B54" s="46" t="s">
        <v>31</v>
      </c>
      <c r="C54" s="16">
        <v>4345</v>
      </c>
      <c r="D54" s="14"/>
      <c r="E54" s="14">
        <v>83</v>
      </c>
      <c r="F54" s="14">
        <v>10491</v>
      </c>
      <c r="G54" s="14"/>
      <c r="H54" s="14"/>
      <c r="I54" s="14">
        <v>7634</v>
      </c>
      <c r="J54" s="14"/>
      <c r="K54" s="14"/>
      <c r="L54" s="14"/>
      <c r="M54" s="14">
        <v>363</v>
      </c>
      <c r="N54" s="36">
        <f aca="true" t="shared" si="10" ref="N54:N66">SUM(C54:M54)</f>
        <v>22916</v>
      </c>
      <c r="O54" s="16">
        <v>10807</v>
      </c>
      <c r="P54" s="14"/>
      <c r="Q54" s="14">
        <v>8742</v>
      </c>
      <c r="R54" s="14">
        <v>46</v>
      </c>
      <c r="S54" s="14"/>
      <c r="T54" s="14"/>
      <c r="U54" s="14"/>
      <c r="V54" s="14"/>
      <c r="W54" s="14"/>
      <c r="X54" s="14"/>
      <c r="Y54" s="14"/>
      <c r="Z54" s="17">
        <f aca="true" t="shared" si="11" ref="Z54:Z66">SUM(O54:Y54)</f>
        <v>19595</v>
      </c>
      <c r="AA54" s="16">
        <v>27074</v>
      </c>
      <c r="AB54" s="14">
        <v>960</v>
      </c>
      <c r="AC54" s="14">
        <v>5982</v>
      </c>
      <c r="AD54" s="14">
        <v>276</v>
      </c>
      <c r="AE54" s="14"/>
      <c r="AF54" s="14"/>
      <c r="AG54" s="14"/>
      <c r="AH54" s="14"/>
      <c r="AI54" s="14"/>
      <c r="AJ54" s="14"/>
      <c r="AK54" s="14"/>
      <c r="AL54" s="18">
        <f aca="true" t="shared" si="12" ref="AL54:AL66">SUM(AA54:AK54)</f>
        <v>34292</v>
      </c>
      <c r="AM54" s="14">
        <v>164556</v>
      </c>
      <c r="AN54" s="14">
        <v>763</v>
      </c>
      <c r="AO54" s="14">
        <v>218664</v>
      </c>
      <c r="AP54" s="14">
        <v>60746</v>
      </c>
      <c r="AQ54" s="14">
        <v>183</v>
      </c>
      <c r="AR54" s="14">
        <v>1604</v>
      </c>
      <c r="AS54" s="14"/>
      <c r="AT54" s="14"/>
      <c r="AU54" s="14">
        <v>47769</v>
      </c>
      <c r="AV54" s="14">
        <v>105</v>
      </c>
      <c r="AW54" s="14">
        <v>12593</v>
      </c>
      <c r="AX54" s="37">
        <f aca="true" t="shared" si="13" ref="AX54:AX66">SUM(AM54:AW54)</f>
        <v>506983</v>
      </c>
    </row>
    <row r="55" spans="2:50" ht="19.5" customHeight="1">
      <c r="B55" s="47" t="s">
        <v>32</v>
      </c>
      <c r="C55" s="23"/>
      <c r="D55" s="21"/>
      <c r="E55" s="21"/>
      <c r="F55" s="21">
        <v>7250</v>
      </c>
      <c r="G55" s="21">
        <v>26</v>
      </c>
      <c r="H55" s="21"/>
      <c r="I55" s="21"/>
      <c r="J55" s="21"/>
      <c r="K55" s="21"/>
      <c r="L55" s="21"/>
      <c r="M55" s="21"/>
      <c r="N55" s="22">
        <f t="shared" si="10"/>
        <v>7276</v>
      </c>
      <c r="O55" s="23"/>
      <c r="P55" s="21"/>
      <c r="Q55" s="21">
        <v>2797</v>
      </c>
      <c r="R55" s="21"/>
      <c r="S55" s="21"/>
      <c r="T55" s="21"/>
      <c r="U55" s="21"/>
      <c r="V55" s="21"/>
      <c r="W55" s="21"/>
      <c r="X55" s="21"/>
      <c r="Y55" s="21"/>
      <c r="Z55" s="7">
        <f t="shared" si="11"/>
        <v>2797</v>
      </c>
      <c r="AA55" s="23">
        <v>8315</v>
      </c>
      <c r="AB55" s="21">
        <v>2750</v>
      </c>
      <c r="AC55" s="21">
        <v>63965</v>
      </c>
      <c r="AD55" s="21">
        <v>313</v>
      </c>
      <c r="AE55" s="21"/>
      <c r="AF55" s="21"/>
      <c r="AG55" s="21"/>
      <c r="AH55" s="21"/>
      <c r="AI55" s="21"/>
      <c r="AJ55" s="21"/>
      <c r="AK55" s="21"/>
      <c r="AL55" s="8">
        <f t="shared" si="12"/>
        <v>75343</v>
      </c>
      <c r="AM55" s="21">
        <v>74807</v>
      </c>
      <c r="AN55" s="21">
        <v>126249</v>
      </c>
      <c r="AO55" s="21">
        <v>478625</v>
      </c>
      <c r="AP55" s="21">
        <v>28602</v>
      </c>
      <c r="AQ55" s="21"/>
      <c r="AR55" s="21">
        <v>334303</v>
      </c>
      <c r="AS55" s="21"/>
      <c r="AT55" s="21"/>
      <c r="AU55" s="21">
        <v>47780</v>
      </c>
      <c r="AV55" s="21"/>
      <c r="AW55" s="21"/>
      <c r="AX55" s="7">
        <f t="shared" si="13"/>
        <v>1090366</v>
      </c>
    </row>
    <row r="56" spans="2:50" ht="19.5" customHeight="1">
      <c r="B56" s="47" t="s">
        <v>33</v>
      </c>
      <c r="C56" s="23"/>
      <c r="D56" s="21"/>
      <c r="E56" s="21">
        <v>570</v>
      </c>
      <c r="F56" s="21"/>
      <c r="G56" s="21"/>
      <c r="H56" s="21">
        <v>379</v>
      </c>
      <c r="I56" s="21"/>
      <c r="J56" s="21"/>
      <c r="K56" s="21"/>
      <c r="L56" s="21"/>
      <c r="M56" s="21"/>
      <c r="N56" s="22">
        <f t="shared" si="10"/>
        <v>949</v>
      </c>
      <c r="O56" s="23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7">
        <f t="shared" si="11"/>
        <v>0</v>
      </c>
      <c r="AA56" s="23"/>
      <c r="AB56" s="21"/>
      <c r="AC56" s="21">
        <v>3002</v>
      </c>
      <c r="AD56" s="21"/>
      <c r="AE56" s="21"/>
      <c r="AF56" s="21"/>
      <c r="AG56" s="21"/>
      <c r="AH56" s="21"/>
      <c r="AI56" s="21"/>
      <c r="AJ56" s="21"/>
      <c r="AK56" s="21"/>
      <c r="AL56" s="8">
        <f t="shared" si="12"/>
        <v>3002</v>
      </c>
      <c r="AM56" s="21">
        <v>12648</v>
      </c>
      <c r="AN56" s="21"/>
      <c r="AO56" s="21">
        <v>203654</v>
      </c>
      <c r="AP56" s="21">
        <v>3191</v>
      </c>
      <c r="AQ56" s="21">
        <v>645</v>
      </c>
      <c r="AR56" s="21">
        <v>218362</v>
      </c>
      <c r="AS56" s="21"/>
      <c r="AT56" s="21"/>
      <c r="AU56" s="21">
        <v>394</v>
      </c>
      <c r="AV56" s="21"/>
      <c r="AW56" s="21"/>
      <c r="AX56" s="7">
        <f t="shared" si="13"/>
        <v>438894</v>
      </c>
    </row>
    <row r="57" spans="2:50" ht="19.5" customHeight="1">
      <c r="B57" s="48" t="s">
        <v>54</v>
      </c>
      <c r="C57" s="23"/>
      <c r="D57" s="21"/>
      <c r="E57" s="21">
        <v>5026</v>
      </c>
      <c r="F57" s="21"/>
      <c r="G57" s="21"/>
      <c r="H57" s="21"/>
      <c r="I57" s="21"/>
      <c r="J57" s="21"/>
      <c r="K57" s="21"/>
      <c r="L57" s="21"/>
      <c r="M57" s="21"/>
      <c r="N57" s="22">
        <f t="shared" si="10"/>
        <v>5026</v>
      </c>
      <c r="O57" s="23"/>
      <c r="P57" s="21"/>
      <c r="Q57" s="21">
        <v>150</v>
      </c>
      <c r="R57" s="21"/>
      <c r="S57" s="21"/>
      <c r="T57" s="21"/>
      <c r="U57" s="21"/>
      <c r="V57" s="21"/>
      <c r="W57" s="21"/>
      <c r="X57" s="21"/>
      <c r="Y57" s="21"/>
      <c r="Z57" s="7">
        <f t="shared" si="11"/>
        <v>150</v>
      </c>
      <c r="AA57" s="23"/>
      <c r="AB57" s="21">
        <v>37</v>
      </c>
      <c r="AC57" s="21">
        <v>14214</v>
      </c>
      <c r="AD57" s="21"/>
      <c r="AE57" s="21"/>
      <c r="AF57" s="21"/>
      <c r="AG57" s="21"/>
      <c r="AH57" s="21"/>
      <c r="AI57" s="21"/>
      <c r="AJ57" s="21"/>
      <c r="AK57" s="21"/>
      <c r="AL57" s="8">
        <f t="shared" si="12"/>
        <v>14251</v>
      </c>
      <c r="AM57" s="21"/>
      <c r="AN57" s="21">
        <v>32</v>
      </c>
      <c r="AO57" s="21">
        <v>76374</v>
      </c>
      <c r="AP57" s="21">
        <v>3213</v>
      </c>
      <c r="AQ57" s="21">
        <v>324</v>
      </c>
      <c r="AR57" s="21">
        <v>11623</v>
      </c>
      <c r="AS57" s="21"/>
      <c r="AT57" s="21"/>
      <c r="AU57" s="21">
        <v>3177</v>
      </c>
      <c r="AV57" s="21">
        <v>96</v>
      </c>
      <c r="AW57" s="21"/>
      <c r="AX57" s="7">
        <f t="shared" si="13"/>
        <v>94839</v>
      </c>
    </row>
    <row r="58" spans="2:50" ht="19.5" customHeight="1">
      <c r="B58" s="48" t="s">
        <v>55</v>
      </c>
      <c r="C58" s="23"/>
      <c r="D58" s="21"/>
      <c r="E58" s="21">
        <v>347</v>
      </c>
      <c r="F58" s="21"/>
      <c r="G58" s="21"/>
      <c r="H58" s="21"/>
      <c r="I58" s="21"/>
      <c r="J58" s="21"/>
      <c r="K58" s="21"/>
      <c r="L58" s="21"/>
      <c r="M58" s="21"/>
      <c r="N58" s="22">
        <f t="shared" si="10"/>
        <v>347</v>
      </c>
      <c r="O58" s="23"/>
      <c r="P58" s="21"/>
      <c r="Q58" s="21">
        <v>765</v>
      </c>
      <c r="R58" s="21"/>
      <c r="S58" s="21"/>
      <c r="T58" s="21">
        <v>1604</v>
      </c>
      <c r="U58" s="21"/>
      <c r="V58" s="21"/>
      <c r="W58" s="21"/>
      <c r="X58" s="21"/>
      <c r="Y58" s="21"/>
      <c r="Z58" s="7">
        <f t="shared" si="11"/>
        <v>2369</v>
      </c>
      <c r="AA58" s="23"/>
      <c r="AB58" s="21"/>
      <c r="AC58" s="21">
        <v>682</v>
      </c>
      <c r="AD58" s="21"/>
      <c r="AE58" s="21"/>
      <c r="AF58" s="21"/>
      <c r="AG58" s="21"/>
      <c r="AH58" s="21"/>
      <c r="AI58" s="21"/>
      <c r="AJ58" s="21"/>
      <c r="AK58" s="21"/>
      <c r="AL58" s="8">
        <f t="shared" si="12"/>
        <v>682</v>
      </c>
      <c r="AM58" s="21">
        <v>10269</v>
      </c>
      <c r="AN58" s="21"/>
      <c r="AO58" s="21"/>
      <c r="AP58" s="21">
        <v>818</v>
      </c>
      <c r="AQ58" s="21"/>
      <c r="AR58" s="21">
        <v>31537</v>
      </c>
      <c r="AS58" s="21"/>
      <c r="AT58" s="21"/>
      <c r="AU58" s="21">
        <v>38542</v>
      </c>
      <c r="AV58" s="21"/>
      <c r="AW58" s="21"/>
      <c r="AX58" s="7">
        <f t="shared" si="13"/>
        <v>81166</v>
      </c>
    </row>
    <row r="59" spans="2:50" ht="19.5" customHeight="1">
      <c r="B59" s="47" t="s">
        <v>34</v>
      </c>
      <c r="C59" s="23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>
        <f t="shared" si="10"/>
        <v>0</v>
      </c>
      <c r="O59" s="23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7">
        <f t="shared" si="11"/>
        <v>0</v>
      </c>
      <c r="AA59" s="23"/>
      <c r="AB59" s="21"/>
      <c r="AC59" s="21">
        <v>2917</v>
      </c>
      <c r="AD59" s="21"/>
      <c r="AE59" s="21"/>
      <c r="AF59" s="21"/>
      <c r="AG59" s="21"/>
      <c r="AH59" s="21"/>
      <c r="AI59" s="21"/>
      <c r="AJ59" s="21"/>
      <c r="AK59" s="21"/>
      <c r="AL59" s="8">
        <f t="shared" si="12"/>
        <v>2917</v>
      </c>
      <c r="AM59" s="21"/>
      <c r="AN59" s="21">
        <v>20</v>
      </c>
      <c r="AO59" s="21">
        <v>174687</v>
      </c>
      <c r="AP59" s="21">
        <v>69</v>
      </c>
      <c r="AQ59" s="21"/>
      <c r="AR59" s="21">
        <v>46771</v>
      </c>
      <c r="AS59" s="21"/>
      <c r="AT59" s="21"/>
      <c r="AU59" s="21"/>
      <c r="AV59" s="21"/>
      <c r="AW59" s="21"/>
      <c r="AX59" s="7">
        <f t="shared" si="13"/>
        <v>221547</v>
      </c>
    </row>
    <row r="60" spans="2:50" ht="19.5" customHeight="1">
      <c r="B60" s="47" t="s">
        <v>35</v>
      </c>
      <c r="C60" s="23"/>
      <c r="D60" s="21"/>
      <c r="E60" s="21">
        <v>2765</v>
      </c>
      <c r="F60" s="21">
        <v>27</v>
      </c>
      <c r="G60" s="21"/>
      <c r="H60" s="21">
        <v>658</v>
      </c>
      <c r="I60" s="21"/>
      <c r="J60" s="21"/>
      <c r="K60" s="21">
        <v>34</v>
      </c>
      <c r="L60" s="21"/>
      <c r="M60" s="21"/>
      <c r="N60" s="22">
        <f t="shared" si="10"/>
        <v>3484</v>
      </c>
      <c r="O60" s="23"/>
      <c r="P60" s="21"/>
      <c r="Q60" s="21">
        <v>45</v>
      </c>
      <c r="R60" s="21"/>
      <c r="S60" s="21"/>
      <c r="T60" s="21"/>
      <c r="U60" s="21"/>
      <c r="V60" s="21"/>
      <c r="W60" s="21"/>
      <c r="X60" s="21"/>
      <c r="Y60" s="21"/>
      <c r="Z60" s="7">
        <f t="shared" si="11"/>
        <v>45</v>
      </c>
      <c r="AA60" s="23"/>
      <c r="AB60" s="21">
        <v>37</v>
      </c>
      <c r="AC60" s="21">
        <v>2283</v>
      </c>
      <c r="AD60" s="21"/>
      <c r="AE60" s="21"/>
      <c r="AF60" s="21"/>
      <c r="AG60" s="21"/>
      <c r="AH60" s="21"/>
      <c r="AI60" s="21"/>
      <c r="AJ60" s="21"/>
      <c r="AK60" s="21"/>
      <c r="AL60" s="8">
        <f t="shared" si="12"/>
        <v>2320</v>
      </c>
      <c r="AM60" s="21"/>
      <c r="AN60" s="21">
        <v>12</v>
      </c>
      <c r="AO60" s="21">
        <v>79493</v>
      </c>
      <c r="AP60" s="21">
        <v>868</v>
      </c>
      <c r="AQ60" s="21"/>
      <c r="AR60" s="21">
        <v>131590</v>
      </c>
      <c r="AS60" s="21"/>
      <c r="AT60" s="21"/>
      <c r="AU60" s="21">
        <v>994</v>
      </c>
      <c r="AV60" s="21"/>
      <c r="AW60" s="21"/>
      <c r="AX60" s="7">
        <f t="shared" si="13"/>
        <v>212957</v>
      </c>
    </row>
    <row r="61" spans="2:50" ht="19.5" customHeight="1">
      <c r="B61" s="47" t="s">
        <v>36</v>
      </c>
      <c r="C61" s="23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>
        <f t="shared" si="10"/>
        <v>0</v>
      </c>
      <c r="O61" s="23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7">
        <f t="shared" si="11"/>
        <v>0</v>
      </c>
      <c r="AA61" s="23"/>
      <c r="AB61" s="21"/>
      <c r="AC61" s="21">
        <v>9510</v>
      </c>
      <c r="AD61" s="21"/>
      <c r="AE61" s="21"/>
      <c r="AF61" s="21"/>
      <c r="AG61" s="21"/>
      <c r="AH61" s="21"/>
      <c r="AI61" s="21"/>
      <c r="AJ61" s="21"/>
      <c r="AK61" s="21"/>
      <c r="AL61" s="8">
        <f t="shared" si="12"/>
        <v>9510</v>
      </c>
      <c r="AM61" s="21"/>
      <c r="AN61" s="21"/>
      <c r="AO61" s="21">
        <v>85424</v>
      </c>
      <c r="AP61" s="21">
        <v>1859</v>
      </c>
      <c r="AQ61" s="21">
        <v>4695</v>
      </c>
      <c r="AR61" s="21">
        <v>92534</v>
      </c>
      <c r="AS61" s="21"/>
      <c r="AT61" s="21"/>
      <c r="AU61" s="21"/>
      <c r="AV61" s="21"/>
      <c r="AW61" s="21"/>
      <c r="AX61" s="7">
        <f t="shared" si="13"/>
        <v>184512</v>
      </c>
    </row>
    <row r="62" spans="2:50" ht="19.5" customHeight="1">
      <c r="B62" s="48" t="s">
        <v>37</v>
      </c>
      <c r="C62" s="23"/>
      <c r="D62" s="21"/>
      <c r="E62" s="21">
        <v>649</v>
      </c>
      <c r="F62" s="21"/>
      <c r="G62" s="21"/>
      <c r="H62" s="21"/>
      <c r="I62" s="21"/>
      <c r="J62" s="21"/>
      <c r="K62" s="21"/>
      <c r="L62" s="21"/>
      <c r="M62" s="21"/>
      <c r="N62" s="22">
        <f t="shared" si="10"/>
        <v>649</v>
      </c>
      <c r="O62" s="23"/>
      <c r="P62" s="21"/>
      <c r="Q62" s="21">
        <v>16328</v>
      </c>
      <c r="R62" s="21">
        <v>173</v>
      </c>
      <c r="S62" s="21"/>
      <c r="T62" s="21"/>
      <c r="U62" s="21"/>
      <c r="V62" s="21"/>
      <c r="W62" s="21"/>
      <c r="X62" s="21"/>
      <c r="Y62" s="21"/>
      <c r="Z62" s="7">
        <f t="shared" si="11"/>
        <v>16501</v>
      </c>
      <c r="AA62" s="23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8">
        <f t="shared" si="12"/>
        <v>0</v>
      </c>
      <c r="AM62" s="21">
        <v>1976</v>
      </c>
      <c r="AN62" s="21">
        <v>25064</v>
      </c>
      <c r="AO62" s="21">
        <v>238795</v>
      </c>
      <c r="AP62" s="21">
        <v>8805</v>
      </c>
      <c r="AQ62" s="21">
        <v>7530</v>
      </c>
      <c r="AR62" s="21">
        <v>123551</v>
      </c>
      <c r="AT62" s="21"/>
      <c r="AU62" s="21">
        <v>3120</v>
      </c>
      <c r="AV62" s="21"/>
      <c r="AW62" s="21"/>
      <c r="AX62" s="7">
        <f t="shared" si="13"/>
        <v>408841</v>
      </c>
    </row>
    <row r="63" spans="2:50" ht="19.5" customHeight="1">
      <c r="B63" s="47" t="s">
        <v>38</v>
      </c>
      <c r="C63" s="23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>
        <f t="shared" si="10"/>
        <v>0</v>
      </c>
      <c r="O63" s="23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7">
        <f t="shared" si="11"/>
        <v>0</v>
      </c>
      <c r="AA63" s="23"/>
      <c r="AB63" s="21"/>
      <c r="AC63" s="21">
        <v>17586</v>
      </c>
      <c r="AD63" s="21"/>
      <c r="AE63" s="21"/>
      <c r="AF63" s="21">
        <v>2904</v>
      </c>
      <c r="AG63" s="21"/>
      <c r="AH63" s="21"/>
      <c r="AI63" s="21"/>
      <c r="AJ63" s="21"/>
      <c r="AK63" s="21"/>
      <c r="AL63" s="8">
        <f t="shared" si="12"/>
        <v>20490</v>
      </c>
      <c r="AM63" s="21"/>
      <c r="AN63" s="21"/>
      <c r="AO63" s="21">
        <v>17098</v>
      </c>
      <c r="AP63" s="21">
        <v>3659</v>
      </c>
      <c r="AQ63" s="21"/>
      <c r="AR63" s="21">
        <v>58510</v>
      </c>
      <c r="AS63" s="21"/>
      <c r="AT63" s="21"/>
      <c r="AU63" s="21"/>
      <c r="AV63" s="21"/>
      <c r="AW63" s="21"/>
      <c r="AX63" s="7">
        <f t="shared" si="13"/>
        <v>79267</v>
      </c>
    </row>
    <row r="64" spans="2:50" ht="19.5" customHeight="1">
      <c r="B64" s="47" t="s">
        <v>39</v>
      </c>
      <c r="C64" s="23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>
        <f t="shared" si="10"/>
        <v>0</v>
      </c>
      <c r="O64" s="23">
        <v>2004</v>
      </c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7">
        <f t="shared" si="11"/>
        <v>2004</v>
      </c>
      <c r="AA64" s="23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8">
        <f t="shared" si="12"/>
        <v>0</v>
      </c>
      <c r="AM64" s="21"/>
      <c r="AN64" s="21"/>
      <c r="AO64" s="21">
        <v>32632</v>
      </c>
      <c r="AP64" s="21"/>
      <c r="AQ64" s="21"/>
      <c r="AR64" s="21">
        <v>81893</v>
      </c>
      <c r="AS64" s="21"/>
      <c r="AT64" s="21"/>
      <c r="AU64" s="21"/>
      <c r="AV64" s="21"/>
      <c r="AW64" s="21"/>
      <c r="AX64" s="7">
        <f t="shared" si="13"/>
        <v>114525</v>
      </c>
    </row>
    <row r="65" spans="2:50" ht="19.5" customHeight="1">
      <c r="B65" s="47" t="s">
        <v>40</v>
      </c>
      <c r="C65" s="23"/>
      <c r="D65" s="21"/>
      <c r="E65" s="21">
        <v>237</v>
      </c>
      <c r="F65" s="21">
        <v>88</v>
      </c>
      <c r="G65" s="21">
        <v>521</v>
      </c>
      <c r="H65" s="21">
        <v>10</v>
      </c>
      <c r="I65" s="21"/>
      <c r="J65" s="21"/>
      <c r="K65" s="21"/>
      <c r="L65" s="21"/>
      <c r="M65" s="21"/>
      <c r="N65" s="22">
        <f t="shared" si="10"/>
        <v>856</v>
      </c>
      <c r="O65" s="23"/>
      <c r="P65" s="21"/>
      <c r="Q65" s="21">
        <v>5895</v>
      </c>
      <c r="R65" s="21"/>
      <c r="S65" s="21"/>
      <c r="T65" s="21"/>
      <c r="U65" s="21"/>
      <c r="V65" s="21"/>
      <c r="W65" s="21"/>
      <c r="X65" s="21"/>
      <c r="Y65" s="21"/>
      <c r="Z65" s="7">
        <f t="shared" si="11"/>
        <v>5895</v>
      </c>
      <c r="AA65" s="23">
        <v>493</v>
      </c>
      <c r="AB65" s="21"/>
      <c r="AC65" s="21">
        <v>8908</v>
      </c>
      <c r="AD65" s="21">
        <v>308</v>
      </c>
      <c r="AE65" s="21">
        <v>225</v>
      </c>
      <c r="AF65" s="21">
        <v>18376</v>
      </c>
      <c r="AG65" s="21"/>
      <c r="AH65" s="21"/>
      <c r="AI65" s="21"/>
      <c r="AJ65" s="21"/>
      <c r="AK65" s="21"/>
      <c r="AL65" s="8">
        <f t="shared" si="12"/>
        <v>28310</v>
      </c>
      <c r="AM65" s="21">
        <v>503</v>
      </c>
      <c r="AN65" s="21"/>
      <c r="AO65" s="21">
        <v>8118</v>
      </c>
      <c r="AP65" s="21">
        <v>1954</v>
      </c>
      <c r="AQ65" s="21">
        <v>2158</v>
      </c>
      <c r="AR65" s="21">
        <v>106078</v>
      </c>
      <c r="AS65" s="21"/>
      <c r="AT65" s="21"/>
      <c r="AU65" s="21"/>
      <c r="AV65" s="21"/>
      <c r="AW65" s="21"/>
      <c r="AX65" s="7">
        <f t="shared" si="13"/>
        <v>118811</v>
      </c>
    </row>
    <row r="66" spans="2:50" ht="19.5" customHeight="1">
      <c r="B66" s="47" t="s">
        <v>41</v>
      </c>
      <c r="C66" s="23"/>
      <c r="D66" s="21"/>
      <c r="E66" s="21">
        <v>617</v>
      </c>
      <c r="F66" s="21"/>
      <c r="G66" s="21"/>
      <c r="H66" s="21"/>
      <c r="I66" s="21"/>
      <c r="J66" s="21"/>
      <c r="K66" s="21"/>
      <c r="L66" s="21"/>
      <c r="M66" s="21"/>
      <c r="N66" s="22">
        <f t="shared" si="10"/>
        <v>617</v>
      </c>
      <c r="O66" s="23"/>
      <c r="P66" s="21"/>
      <c r="Q66" s="21">
        <v>659</v>
      </c>
      <c r="R66" s="21"/>
      <c r="S66" s="21"/>
      <c r="T66" s="21"/>
      <c r="U66" s="21"/>
      <c r="V66" s="21"/>
      <c r="W66" s="21"/>
      <c r="X66" s="21"/>
      <c r="Y66" s="21"/>
      <c r="Z66" s="7">
        <f t="shared" si="11"/>
        <v>659</v>
      </c>
      <c r="AA66" s="23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8">
        <f t="shared" si="12"/>
        <v>0</v>
      </c>
      <c r="AM66" s="21"/>
      <c r="AN66" s="21"/>
      <c r="AO66" s="21">
        <v>21994</v>
      </c>
      <c r="AP66" s="21">
        <v>998</v>
      </c>
      <c r="AQ66" s="21"/>
      <c r="AR66" s="21">
        <v>89525</v>
      </c>
      <c r="AS66" s="21"/>
      <c r="AT66" s="21"/>
      <c r="AU66" s="21">
        <v>265</v>
      </c>
      <c r="AV66" s="21"/>
      <c r="AW66" s="21"/>
      <c r="AX66" s="7">
        <f t="shared" si="13"/>
        <v>112782</v>
      </c>
    </row>
    <row r="67" spans="2:50" ht="19.5" customHeight="1">
      <c r="B67" s="49"/>
      <c r="C67" s="29"/>
      <c r="D67" s="8"/>
      <c r="E67" s="8"/>
      <c r="F67" s="8"/>
      <c r="G67" s="8"/>
      <c r="H67" s="8"/>
      <c r="I67" s="8"/>
      <c r="J67" s="8"/>
      <c r="K67" s="8"/>
      <c r="L67" s="8"/>
      <c r="M67" s="8"/>
      <c r="N67" s="7"/>
      <c r="O67" s="29"/>
      <c r="P67" s="8"/>
      <c r="Q67" s="8"/>
      <c r="R67" s="8"/>
      <c r="S67" s="8"/>
      <c r="T67" s="8"/>
      <c r="U67" s="8"/>
      <c r="V67" s="8"/>
      <c r="W67" s="8"/>
      <c r="X67" s="8"/>
      <c r="Y67" s="8"/>
      <c r="Z67" s="7"/>
      <c r="AA67" s="29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7"/>
    </row>
    <row r="68" spans="2:50" ht="19.5" customHeight="1" thickBot="1">
      <c r="B68" s="50">
        <f>COUNTA(B54:B67)</f>
        <v>13</v>
      </c>
      <c r="C68" s="33">
        <f aca="true" t="shared" si="14" ref="C68:AX68">SUM(C54:C67)</f>
        <v>4345</v>
      </c>
      <c r="D68" s="9">
        <f t="shared" si="14"/>
        <v>0</v>
      </c>
      <c r="E68" s="9">
        <f t="shared" si="14"/>
        <v>10294</v>
      </c>
      <c r="F68" s="9">
        <f t="shared" si="14"/>
        <v>17856</v>
      </c>
      <c r="G68" s="9">
        <f t="shared" si="14"/>
        <v>547</v>
      </c>
      <c r="H68" s="9">
        <f t="shared" si="14"/>
        <v>1047</v>
      </c>
      <c r="I68" s="9">
        <f t="shared" si="14"/>
        <v>7634</v>
      </c>
      <c r="J68" s="9">
        <f t="shared" si="14"/>
        <v>0</v>
      </c>
      <c r="K68" s="9">
        <f t="shared" si="14"/>
        <v>34</v>
      </c>
      <c r="L68" s="9">
        <f t="shared" si="14"/>
        <v>0</v>
      </c>
      <c r="M68" s="9">
        <f t="shared" si="14"/>
        <v>363</v>
      </c>
      <c r="N68" s="10">
        <f t="shared" si="14"/>
        <v>42120</v>
      </c>
      <c r="O68" s="33">
        <f t="shared" si="14"/>
        <v>12811</v>
      </c>
      <c r="P68" s="9">
        <f t="shared" si="14"/>
        <v>0</v>
      </c>
      <c r="Q68" s="9">
        <f t="shared" si="14"/>
        <v>35381</v>
      </c>
      <c r="R68" s="9">
        <f t="shared" si="14"/>
        <v>219</v>
      </c>
      <c r="S68" s="9">
        <f t="shared" si="14"/>
        <v>0</v>
      </c>
      <c r="T68" s="9">
        <f t="shared" si="14"/>
        <v>1604</v>
      </c>
      <c r="U68" s="9">
        <f t="shared" si="14"/>
        <v>0</v>
      </c>
      <c r="V68" s="9">
        <f t="shared" si="14"/>
        <v>0</v>
      </c>
      <c r="W68" s="9">
        <f t="shared" si="14"/>
        <v>0</v>
      </c>
      <c r="X68" s="9">
        <f t="shared" si="14"/>
        <v>0</v>
      </c>
      <c r="Y68" s="9">
        <f t="shared" si="14"/>
        <v>0</v>
      </c>
      <c r="Z68" s="10">
        <f t="shared" si="14"/>
        <v>50015</v>
      </c>
      <c r="AA68" s="33">
        <f t="shared" si="14"/>
        <v>35882</v>
      </c>
      <c r="AB68" s="9">
        <f t="shared" si="14"/>
        <v>3784</v>
      </c>
      <c r="AC68" s="9">
        <f t="shared" si="14"/>
        <v>129049</v>
      </c>
      <c r="AD68" s="9">
        <f t="shared" si="14"/>
        <v>897</v>
      </c>
      <c r="AE68" s="9">
        <f t="shared" si="14"/>
        <v>225</v>
      </c>
      <c r="AF68" s="9">
        <f t="shared" si="14"/>
        <v>21280</v>
      </c>
      <c r="AG68" s="9">
        <f t="shared" si="14"/>
        <v>0</v>
      </c>
      <c r="AH68" s="9">
        <f t="shared" si="14"/>
        <v>0</v>
      </c>
      <c r="AI68" s="9">
        <f t="shared" si="14"/>
        <v>0</v>
      </c>
      <c r="AJ68" s="9">
        <f t="shared" si="14"/>
        <v>0</v>
      </c>
      <c r="AK68" s="9">
        <f t="shared" si="14"/>
        <v>0</v>
      </c>
      <c r="AL68" s="9">
        <f t="shared" si="14"/>
        <v>191117</v>
      </c>
      <c r="AM68" s="9">
        <f t="shared" si="14"/>
        <v>264759</v>
      </c>
      <c r="AN68" s="9">
        <f t="shared" si="14"/>
        <v>152140</v>
      </c>
      <c r="AO68" s="9">
        <f t="shared" si="14"/>
        <v>1635558</v>
      </c>
      <c r="AP68" s="9">
        <f t="shared" si="14"/>
        <v>114782</v>
      </c>
      <c r="AQ68" s="9">
        <f t="shared" si="14"/>
        <v>15535</v>
      </c>
      <c r="AR68" s="9">
        <f t="shared" si="14"/>
        <v>1327881</v>
      </c>
      <c r="AS68" s="9">
        <f t="shared" si="14"/>
        <v>0</v>
      </c>
      <c r="AT68" s="9">
        <f t="shared" si="14"/>
        <v>0</v>
      </c>
      <c r="AU68" s="9">
        <f t="shared" si="14"/>
        <v>142041</v>
      </c>
      <c r="AV68" s="9">
        <f t="shared" si="14"/>
        <v>201</v>
      </c>
      <c r="AW68" s="9">
        <f t="shared" si="14"/>
        <v>12593</v>
      </c>
      <c r="AX68" s="10">
        <f t="shared" si="14"/>
        <v>3665490</v>
      </c>
    </row>
    <row r="69" spans="2:50" ht="19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2:50" ht="22.5" customHeight="1" thickBot="1">
      <c r="B70" s="2"/>
      <c r="C70" s="34" t="s">
        <v>42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5" t="s">
        <v>114</v>
      </c>
      <c r="AA70" s="34" t="s">
        <v>42</v>
      </c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66" t="s">
        <v>114</v>
      </c>
    </row>
    <row r="71" spans="2:50" ht="22.5" customHeight="1">
      <c r="B71" s="84" t="s">
        <v>63</v>
      </c>
      <c r="C71" s="73" t="s">
        <v>93</v>
      </c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5"/>
      <c r="O71" s="73" t="s">
        <v>94</v>
      </c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5"/>
      <c r="AA71" s="73" t="s">
        <v>95</v>
      </c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5"/>
    </row>
    <row r="72" spans="2:50" ht="22.5" customHeight="1">
      <c r="B72" s="85"/>
      <c r="C72" s="76" t="s">
        <v>67</v>
      </c>
      <c r="D72" s="67" t="s">
        <v>61</v>
      </c>
      <c r="E72" s="67"/>
      <c r="F72" s="67" t="s">
        <v>68</v>
      </c>
      <c r="G72" s="69" t="s">
        <v>69</v>
      </c>
      <c r="H72" s="69" t="s">
        <v>70</v>
      </c>
      <c r="I72" s="69" t="s">
        <v>71</v>
      </c>
      <c r="J72" s="67" t="s">
        <v>72</v>
      </c>
      <c r="K72" s="69" t="s">
        <v>73</v>
      </c>
      <c r="L72" s="69" t="s">
        <v>74</v>
      </c>
      <c r="M72" s="67" t="s">
        <v>75</v>
      </c>
      <c r="N72" s="82" t="s">
        <v>76</v>
      </c>
      <c r="O72" s="76" t="s">
        <v>77</v>
      </c>
      <c r="P72" s="67" t="s">
        <v>61</v>
      </c>
      <c r="Q72" s="67"/>
      <c r="R72" s="67" t="s">
        <v>78</v>
      </c>
      <c r="S72" s="69" t="s">
        <v>79</v>
      </c>
      <c r="T72" s="69" t="s">
        <v>80</v>
      </c>
      <c r="U72" s="69" t="s">
        <v>81</v>
      </c>
      <c r="V72" s="67" t="s">
        <v>72</v>
      </c>
      <c r="W72" s="69" t="s">
        <v>73</v>
      </c>
      <c r="X72" s="69" t="s">
        <v>74</v>
      </c>
      <c r="Y72" s="67" t="s">
        <v>75</v>
      </c>
      <c r="Z72" s="82" t="s">
        <v>76</v>
      </c>
      <c r="AA72" s="76" t="s">
        <v>96</v>
      </c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 t="s">
        <v>97</v>
      </c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82"/>
    </row>
    <row r="73" spans="2:50" ht="22.5" customHeight="1">
      <c r="B73" s="85"/>
      <c r="C73" s="76"/>
      <c r="D73" s="69" t="s">
        <v>84</v>
      </c>
      <c r="E73" s="69" t="s">
        <v>85</v>
      </c>
      <c r="F73" s="67"/>
      <c r="G73" s="69"/>
      <c r="H73" s="69"/>
      <c r="I73" s="69"/>
      <c r="J73" s="67"/>
      <c r="K73" s="69"/>
      <c r="L73" s="69"/>
      <c r="M73" s="67"/>
      <c r="N73" s="82"/>
      <c r="O73" s="76"/>
      <c r="P73" s="69" t="s">
        <v>104</v>
      </c>
      <c r="Q73" s="69" t="s">
        <v>85</v>
      </c>
      <c r="R73" s="67"/>
      <c r="S73" s="69"/>
      <c r="T73" s="69"/>
      <c r="U73" s="69"/>
      <c r="V73" s="67"/>
      <c r="W73" s="69"/>
      <c r="X73" s="69"/>
      <c r="Y73" s="67"/>
      <c r="Z73" s="82"/>
      <c r="AA73" s="76" t="s">
        <v>105</v>
      </c>
      <c r="AB73" s="67" t="s">
        <v>61</v>
      </c>
      <c r="AC73" s="67"/>
      <c r="AD73" s="67" t="s">
        <v>106</v>
      </c>
      <c r="AE73" s="69" t="s">
        <v>107</v>
      </c>
      <c r="AF73" s="69" t="s">
        <v>108</v>
      </c>
      <c r="AG73" s="69" t="s">
        <v>109</v>
      </c>
      <c r="AH73" s="67" t="s">
        <v>72</v>
      </c>
      <c r="AI73" s="69" t="s">
        <v>73</v>
      </c>
      <c r="AJ73" s="69" t="s">
        <v>74</v>
      </c>
      <c r="AK73" s="67" t="s">
        <v>60</v>
      </c>
      <c r="AL73" s="67" t="s">
        <v>76</v>
      </c>
      <c r="AM73" s="67" t="s">
        <v>77</v>
      </c>
      <c r="AN73" s="67" t="s">
        <v>61</v>
      </c>
      <c r="AO73" s="67"/>
      <c r="AP73" s="67" t="s">
        <v>78</v>
      </c>
      <c r="AQ73" s="69" t="s">
        <v>79</v>
      </c>
      <c r="AR73" s="69" t="s">
        <v>80</v>
      </c>
      <c r="AS73" s="69" t="s">
        <v>81</v>
      </c>
      <c r="AT73" s="67" t="s">
        <v>72</v>
      </c>
      <c r="AU73" s="69" t="s">
        <v>73</v>
      </c>
      <c r="AV73" s="69" t="s">
        <v>74</v>
      </c>
      <c r="AW73" s="67" t="s">
        <v>60</v>
      </c>
      <c r="AX73" s="82" t="s">
        <v>76</v>
      </c>
    </row>
    <row r="74" spans="2:50" ht="41.25" thickBot="1">
      <c r="B74" s="86"/>
      <c r="C74" s="81"/>
      <c r="D74" s="70"/>
      <c r="E74" s="68"/>
      <c r="F74" s="68"/>
      <c r="G74" s="70"/>
      <c r="H74" s="70"/>
      <c r="I74" s="70"/>
      <c r="J74" s="68"/>
      <c r="K74" s="70"/>
      <c r="L74" s="70"/>
      <c r="M74" s="68"/>
      <c r="N74" s="83"/>
      <c r="O74" s="81"/>
      <c r="P74" s="70"/>
      <c r="Q74" s="68"/>
      <c r="R74" s="68"/>
      <c r="S74" s="70"/>
      <c r="T74" s="70"/>
      <c r="U74" s="70"/>
      <c r="V74" s="68"/>
      <c r="W74" s="70"/>
      <c r="X74" s="70"/>
      <c r="Y74" s="68"/>
      <c r="Z74" s="83"/>
      <c r="AA74" s="81"/>
      <c r="AB74" s="11" t="s">
        <v>84</v>
      </c>
      <c r="AC74" s="11" t="s">
        <v>85</v>
      </c>
      <c r="AD74" s="68"/>
      <c r="AE74" s="70"/>
      <c r="AF74" s="70"/>
      <c r="AG74" s="70"/>
      <c r="AH74" s="68"/>
      <c r="AI74" s="70"/>
      <c r="AJ74" s="70"/>
      <c r="AK74" s="68"/>
      <c r="AL74" s="68"/>
      <c r="AM74" s="68"/>
      <c r="AN74" s="11" t="s">
        <v>104</v>
      </c>
      <c r="AO74" s="11" t="s">
        <v>85</v>
      </c>
      <c r="AP74" s="68"/>
      <c r="AQ74" s="70"/>
      <c r="AR74" s="70"/>
      <c r="AS74" s="70"/>
      <c r="AT74" s="68"/>
      <c r="AU74" s="70"/>
      <c r="AV74" s="70"/>
      <c r="AW74" s="68"/>
      <c r="AX74" s="83"/>
    </row>
    <row r="75" spans="2:50" ht="27.75" customHeight="1">
      <c r="B75" s="12" t="s">
        <v>43</v>
      </c>
      <c r="C75" s="16">
        <v>2357</v>
      </c>
      <c r="D75" s="14"/>
      <c r="E75" s="14">
        <v>2741</v>
      </c>
      <c r="F75" s="14">
        <v>2396</v>
      </c>
      <c r="G75" s="14"/>
      <c r="H75" s="14"/>
      <c r="I75" s="14"/>
      <c r="J75" s="14"/>
      <c r="K75" s="14">
        <v>274</v>
      </c>
      <c r="L75" s="14"/>
      <c r="M75" s="14"/>
      <c r="N75" s="17">
        <f aca="true" t="shared" si="15" ref="N75:N91">SUM(C75:M75)</f>
        <v>7768</v>
      </c>
      <c r="O75" s="13">
        <v>6191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7">
        <f aca="true" t="shared" si="16" ref="Z75:Z91">SUM(O75:Y75)</f>
        <v>6191</v>
      </c>
      <c r="AA75" s="13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8">
        <f aca="true" t="shared" si="17" ref="AL75:AL91">SUM(AA75:AK75)</f>
        <v>0</v>
      </c>
      <c r="AM75" s="14">
        <v>114689</v>
      </c>
      <c r="AN75" s="14"/>
      <c r="AO75" s="14">
        <v>118364</v>
      </c>
      <c r="AP75" s="14">
        <v>6283</v>
      </c>
      <c r="AQ75" s="14">
        <v>5415</v>
      </c>
      <c r="AR75" s="14">
        <v>101078</v>
      </c>
      <c r="AS75" s="14"/>
      <c r="AT75" s="14"/>
      <c r="AU75" s="14"/>
      <c r="AV75" s="14"/>
      <c r="AW75" s="14"/>
      <c r="AX75" s="17">
        <f aca="true" t="shared" si="18" ref="AX75:AX91">SUM(AM75:AW75)</f>
        <v>345829</v>
      </c>
    </row>
    <row r="76" spans="2:50" ht="27.75" customHeight="1">
      <c r="B76" s="19" t="s">
        <v>44</v>
      </c>
      <c r="C76" s="23">
        <v>3318</v>
      </c>
      <c r="D76" s="21"/>
      <c r="E76" s="21">
        <v>9289</v>
      </c>
      <c r="F76" s="21">
        <v>299</v>
      </c>
      <c r="G76" s="21"/>
      <c r="H76" s="21">
        <v>8226</v>
      </c>
      <c r="I76" s="21"/>
      <c r="J76" s="21"/>
      <c r="K76" s="21"/>
      <c r="L76" s="21"/>
      <c r="M76" s="21"/>
      <c r="N76" s="7">
        <f t="shared" si="15"/>
        <v>21132</v>
      </c>
      <c r="O76" s="20">
        <v>2671</v>
      </c>
      <c r="P76" s="21"/>
      <c r="Q76" s="21">
        <v>39538</v>
      </c>
      <c r="R76" s="21">
        <v>2568</v>
      </c>
      <c r="S76" s="21">
        <v>392</v>
      </c>
      <c r="T76" s="21">
        <v>1361</v>
      </c>
      <c r="U76" s="21"/>
      <c r="V76" s="21"/>
      <c r="W76" s="21"/>
      <c r="X76" s="21"/>
      <c r="Y76" s="21"/>
      <c r="Z76" s="7">
        <f t="shared" si="16"/>
        <v>46530</v>
      </c>
      <c r="AA76" s="20">
        <v>89595</v>
      </c>
      <c r="AB76" s="21"/>
      <c r="AC76" s="21">
        <v>232432</v>
      </c>
      <c r="AD76" s="21">
        <v>8574</v>
      </c>
      <c r="AE76" s="21">
        <v>2543</v>
      </c>
      <c r="AF76" s="21">
        <v>79429</v>
      </c>
      <c r="AG76" s="21">
        <v>41</v>
      </c>
      <c r="AH76" s="21"/>
      <c r="AI76" s="21">
        <v>171</v>
      </c>
      <c r="AJ76" s="21"/>
      <c r="AK76" s="21"/>
      <c r="AL76" s="8">
        <f t="shared" si="17"/>
        <v>412785</v>
      </c>
      <c r="AM76" s="21">
        <v>329</v>
      </c>
      <c r="AN76" s="21"/>
      <c r="AO76" s="21">
        <v>9971</v>
      </c>
      <c r="AP76" s="21">
        <v>36504</v>
      </c>
      <c r="AQ76" s="21"/>
      <c r="AR76" s="21">
        <v>244344</v>
      </c>
      <c r="AS76" s="21">
        <v>22876</v>
      </c>
      <c r="AT76" s="21"/>
      <c r="AU76" s="21"/>
      <c r="AV76" s="21"/>
      <c r="AW76" s="21"/>
      <c r="AX76" s="7">
        <f t="shared" si="18"/>
        <v>314024</v>
      </c>
    </row>
    <row r="77" spans="2:50" ht="27.75" customHeight="1">
      <c r="B77" s="19" t="s">
        <v>45</v>
      </c>
      <c r="C77" s="23">
        <v>3982</v>
      </c>
      <c r="D77" s="21"/>
      <c r="E77" s="21">
        <v>18555</v>
      </c>
      <c r="F77" s="21"/>
      <c r="G77" s="21"/>
      <c r="H77" s="21"/>
      <c r="I77" s="21"/>
      <c r="J77" s="21"/>
      <c r="K77" s="21"/>
      <c r="L77" s="21"/>
      <c r="M77" s="21"/>
      <c r="N77" s="7">
        <f t="shared" si="15"/>
        <v>22537</v>
      </c>
      <c r="O77" s="20">
        <v>2043</v>
      </c>
      <c r="P77" s="21"/>
      <c r="Q77" s="21">
        <v>25890</v>
      </c>
      <c r="R77" s="21"/>
      <c r="S77" s="21">
        <v>624</v>
      </c>
      <c r="T77" s="21"/>
      <c r="U77" s="21"/>
      <c r="V77" s="21"/>
      <c r="W77" s="21"/>
      <c r="X77" s="21">
        <v>60</v>
      </c>
      <c r="Y77" s="21"/>
      <c r="Z77" s="7">
        <f t="shared" si="16"/>
        <v>28617</v>
      </c>
      <c r="AA77" s="20">
        <v>3541</v>
      </c>
      <c r="AB77" s="21"/>
      <c r="AC77" s="21">
        <v>136957</v>
      </c>
      <c r="AD77" s="21">
        <v>390</v>
      </c>
      <c r="AE77" s="21">
        <v>670</v>
      </c>
      <c r="AF77" s="21">
        <v>10926</v>
      </c>
      <c r="AG77" s="21"/>
      <c r="AH77" s="21"/>
      <c r="AI77" s="21"/>
      <c r="AJ77" s="21"/>
      <c r="AK77" s="21">
        <v>214299</v>
      </c>
      <c r="AL77" s="8">
        <f t="shared" si="17"/>
        <v>366783</v>
      </c>
      <c r="AM77" s="21"/>
      <c r="AN77" s="21"/>
      <c r="AO77" s="21">
        <v>45775</v>
      </c>
      <c r="AP77" s="21">
        <v>292</v>
      </c>
      <c r="AQ77" s="21"/>
      <c r="AR77" s="21">
        <v>956</v>
      </c>
      <c r="AS77" s="21"/>
      <c r="AT77" s="21"/>
      <c r="AU77" s="21">
        <v>137</v>
      </c>
      <c r="AV77" s="21"/>
      <c r="AW77" s="21"/>
      <c r="AX77" s="7">
        <f t="shared" si="18"/>
        <v>47160</v>
      </c>
    </row>
    <row r="78" spans="2:50" ht="27.75" customHeight="1">
      <c r="B78" s="24" t="s">
        <v>56</v>
      </c>
      <c r="C78" s="23">
        <v>616</v>
      </c>
      <c r="D78" s="21"/>
      <c r="E78" s="21">
        <v>814</v>
      </c>
      <c r="F78" s="21">
        <v>109</v>
      </c>
      <c r="G78" s="21">
        <v>596</v>
      </c>
      <c r="H78" s="21">
        <v>507</v>
      </c>
      <c r="I78" s="21"/>
      <c r="J78" s="21"/>
      <c r="K78" s="21"/>
      <c r="L78" s="21"/>
      <c r="M78" s="21"/>
      <c r="N78" s="7">
        <f t="shared" si="15"/>
        <v>2642</v>
      </c>
      <c r="O78" s="20"/>
      <c r="P78" s="21"/>
      <c r="Q78" s="21">
        <v>1109</v>
      </c>
      <c r="R78" s="21"/>
      <c r="S78" s="21"/>
      <c r="T78" s="21"/>
      <c r="U78" s="21"/>
      <c r="V78" s="21"/>
      <c r="W78" s="21"/>
      <c r="X78" s="21"/>
      <c r="Y78" s="21"/>
      <c r="Z78" s="7">
        <f t="shared" si="16"/>
        <v>1109</v>
      </c>
      <c r="AA78" s="20">
        <v>2104</v>
      </c>
      <c r="AB78" s="21"/>
      <c r="AC78" s="21">
        <v>22535</v>
      </c>
      <c r="AD78" s="21">
        <v>993</v>
      </c>
      <c r="AE78" s="21">
        <v>62</v>
      </c>
      <c r="AF78" s="21">
        <v>13405</v>
      </c>
      <c r="AG78" s="21"/>
      <c r="AH78" s="21"/>
      <c r="AI78" s="21"/>
      <c r="AJ78" s="21"/>
      <c r="AK78" s="21"/>
      <c r="AL78" s="8">
        <f t="shared" si="17"/>
        <v>39099</v>
      </c>
      <c r="AM78" s="21"/>
      <c r="AN78" s="21"/>
      <c r="AO78" s="21"/>
      <c r="AP78" s="21">
        <v>1033</v>
      </c>
      <c r="AQ78" s="21"/>
      <c r="AR78" s="21">
        <v>38807</v>
      </c>
      <c r="AS78" s="21"/>
      <c r="AT78" s="21"/>
      <c r="AU78" s="21"/>
      <c r="AV78" s="21"/>
      <c r="AW78" s="21"/>
      <c r="AX78" s="7">
        <f t="shared" si="18"/>
        <v>39840</v>
      </c>
    </row>
    <row r="79" spans="2:50" ht="27.75" customHeight="1">
      <c r="B79" s="24" t="s">
        <v>110</v>
      </c>
      <c r="C79" s="23"/>
      <c r="D79" s="21"/>
      <c r="E79" s="21">
        <v>2052</v>
      </c>
      <c r="F79" s="21"/>
      <c r="G79" s="21"/>
      <c r="H79" s="21">
        <v>626</v>
      </c>
      <c r="I79" s="21"/>
      <c r="J79" s="21"/>
      <c r="K79" s="21"/>
      <c r="L79" s="21"/>
      <c r="M79" s="21">
        <v>81</v>
      </c>
      <c r="N79" s="7">
        <f t="shared" si="15"/>
        <v>2759</v>
      </c>
      <c r="O79" s="20"/>
      <c r="P79" s="21"/>
      <c r="Q79" s="21">
        <v>4494</v>
      </c>
      <c r="R79" s="21"/>
      <c r="S79" s="21"/>
      <c r="T79" s="21">
        <v>1733</v>
      </c>
      <c r="U79" s="21"/>
      <c r="V79" s="21"/>
      <c r="W79" s="21"/>
      <c r="X79" s="21"/>
      <c r="Y79" s="21"/>
      <c r="Z79" s="7">
        <f t="shared" si="16"/>
        <v>6227</v>
      </c>
      <c r="AA79" s="20"/>
      <c r="AB79" s="21"/>
      <c r="AC79" s="21">
        <v>38822</v>
      </c>
      <c r="AD79" s="21">
        <v>1043</v>
      </c>
      <c r="AE79" s="21"/>
      <c r="AF79" s="21">
        <v>27588</v>
      </c>
      <c r="AG79" s="21"/>
      <c r="AH79" s="21"/>
      <c r="AI79" s="21"/>
      <c r="AJ79" s="21"/>
      <c r="AK79" s="21"/>
      <c r="AL79" s="8">
        <f t="shared" si="17"/>
        <v>67453</v>
      </c>
      <c r="AM79" s="21"/>
      <c r="AN79" s="21"/>
      <c r="AO79" s="21"/>
      <c r="AP79" s="21">
        <v>1825</v>
      </c>
      <c r="AQ79" s="21"/>
      <c r="AR79" s="21">
        <v>84177</v>
      </c>
      <c r="AS79" s="21"/>
      <c r="AT79" s="21"/>
      <c r="AU79" s="21"/>
      <c r="AV79" s="21"/>
      <c r="AW79" s="21"/>
      <c r="AX79" s="7">
        <f t="shared" si="18"/>
        <v>86002</v>
      </c>
    </row>
    <row r="80" spans="2:50" ht="27.75" customHeight="1">
      <c r="B80" s="24" t="s">
        <v>57</v>
      </c>
      <c r="C80" s="23"/>
      <c r="D80" s="21"/>
      <c r="E80" s="21">
        <v>680</v>
      </c>
      <c r="F80" s="21"/>
      <c r="G80" s="21"/>
      <c r="H80" s="21"/>
      <c r="I80" s="21"/>
      <c r="J80" s="21"/>
      <c r="K80" s="21"/>
      <c r="L80" s="21"/>
      <c r="M80" s="21"/>
      <c r="N80" s="7">
        <f t="shared" si="15"/>
        <v>680</v>
      </c>
      <c r="O80" s="20"/>
      <c r="P80" s="21"/>
      <c r="Q80" s="21">
        <v>160</v>
      </c>
      <c r="R80" s="21"/>
      <c r="S80" s="21"/>
      <c r="T80" s="21"/>
      <c r="U80" s="21"/>
      <c r="V80" s="21"/>
      <c r="W80" s="21"/>
      <c r="X80" s="21"/>
      <c r="Y80" s="21"/>
      <c r="Z80" s="7">
        <f t="shared" si="16"/>
        <v>160</v>
      </c>
      <c r="AA80" s="20"/>
      <c r="AB80" s="21"/>
      <c r="AC80" s="21">
        <v>19882</v>
      </c>
      <c r="AD80" s="21">
        <v>12</v>
      </c>
      <c r="AE80" s="21"/>
      <c r="AF80" s="21">
        <v>18138</v>
      </c>
      <c r="AG80" s="21"/>
      <c r="AH80" s="21"/>
      <c r="AI80" s="21"/>
      <c r="AJ80" s="21"/>
      <c r="AK80" s="21"/>
      <c r="AL80" s="8">
        <f t="shared" si="17"/>
        <v>38032</v>
      </c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7">
        <f t="shared" si="18"/>
        <v>0</v>
      </c>
    </row>
    <row r="81" spans="2:50" ht="27.75" customHeight="1">
      <c r="B81" s="24" t="s">
        <v>58</v>
      </c>
      <c r="C81" s="23"/>
      <c r="D81" s="21"/>
      <c r="E81" s="21"/>
      <c r="F81" s="21"/>
      <c r="G81" s="21"/>
      <c r="H81" s="21"/>
      <c r="I81" s="21">
        <v>35</v>
      </c>
      <c r="J81" s="21"/>
      <c r="K81" s="21"/>
      <c r="L81" s="21"/>
      <c r="M81" s="21"/>
      <c r="N81" s="7">
        <f t="shared" si="15"/>
        <v>35</v>
      </c>
      <c r="O81" s="20">
        <v>2002</v>
      </c>
      <c r="P81" s="21"/>
      <c r="Q81" s="21">
        <v>285</v>
      </c>
      <c r="R81" s="21"/>
      <c r="S81" s="21"/>
      <c r="T81" s="21">
        <v>1589</v>
      </c>
      <c r="U81" s="21"/>
      <c r="V81" s="21"/>
      <c r="W81" s="21"/>
      <c r="X81" s="21">
        <v>157</v>
      </c>
      <c r="Y81" s="21"/>
      <c r="Z81" s="7">
        <f t="shared" si="16"/>
        <v>4033</v>
      </c>
      <c r="AA81" s="20">
        <v>6116</v>
      </c>
      <c r="AB81" s="21"/>
      <c r="AC81" s="21"/>
      <c r="AD81" s="21">
        <v>688</v>
      </c>
      <c r="AE81" s="21"/>
      <c r="AF81" s="21">
        <v>26198</v>
      </c>
      <c r="AG81" s="21"/>
      <c r="AH81" s="21"/>
      <c r="AI81" s="21"/>
      <c r="AJ81" s="21">
        <v>115</v>
      </c>
      <c r="AK81" s="21"/>
      <c r="AL81" s="8">
        <f t="shared" si="17"/>
        <v>33117</v>
      </c>
      <c r="AM81" s="21">
        <v>115</v>
      </c>
      <c r="AN81" s="21"/>
      <c r="AO81" s="21"/>
      <c r="AP81" s="21">
        <v>514</v>
      </c>
      <c r="AQ81" s="21"/>
      <c r="AR81" s="21">
        <v>25234</v>
      </c>
      <c r="AS81" s="21"/>
      <c r="AT81" s="21"/>
      <c r="AU81" s="21"/>
      <c r="AV81" s="21"/>
      <c r="AW81" s="21"/>
      <c r="AX81" s="7">
        <f t="shared" si="18"/>
        <v>25863</v>
      </c>
    </row>
    <row r="82" spans="2:50" ht="27.75" customHeight="1">
      <c r="B82" s="26" t="s">
        <v>111</v>
      </c>
      <c r="C82" s="23"/>
      <c r="D82" s="21"/>
      <c r="E82" s="21">
        <v>1094</v>
      </c>
      <c r="F82" s="21"/>
      <c r="G82" s="21"/>
      <c r="H82" s="21"/>
      <c r="I82" s="21"/>
      <c r="J82" s="21"/>
      <c r="K82" s="21"/>
      <c r="L82" s="21"/>
      <c r="M82" s="21"/>
      <c r="N82" s="7">
        <f t="shared" si="15"/>
        <v>1094</v>
      </c>
      <c r="O82" s="20">
        <v>170</v>
      </c>
      <c r="P82" s="21"/>
      <c r="Q82" s="21">
        <v>5093</v>
      </c>
      <c r="R82" s="21">
        <v>100</v>
      </c>
      <c r="S82" s="21">
        <v>346</v>
      </c>
      <c r="T82" s="21">
        <v>410</v>
      </c>
      <c r="U82" s="21"/>
      <c r="V82" s="21"/>
      <c r="W82" s="21"/>
      <c r="X82" s="21"/>
      <c r="Y82" s="21"/>
      <c r="Z82" s="7">
        <f t="shared" si="16"/>
        <v>6119</v>
      </c>
      <c r="AA82" s="20"/>
      <c r="AB82" s="21"/>
      <c r="AC82" s="21">
        <v>51501</v>
      </c>
      <c r="AD82" s="21">
        <v>5991</v>
      </c>
      <c r="AE82" s="21">
        <v>225</v>
      </c>
      <c r="AF82" s="21">
        <v>8825</v>
      </c>
      <c r="AG82" s="21"/>
      <c r="AH82" s="21"/>
      <c r="AI82" s="21">
        <v>500</v>
      </c>
      <c r="AJ82" s="21"/>
      <c r="AK82" s="21">
        <v>288</v>
      </c>
      <c r="AL82" s="8">
        <f t="shared" si="17"/>
        <v>67330</v>
      </c>
      <c r="AM82" s="21"/>
      <c r="AN82" s="21"/>
      <c r="AO82" s="21">
        <v>2048</v>
      </c>
      <c r="AP82" s="21"/>
      <c r="AQ82" s="21">
        <v>870</v>
      </c>
      <c r="AR82" s="21">
        <v>53043</v>
      </c>
      <c r="AS82" s="21"/>
      <c r="AT82" s="21"/>
      <c r="AU82" s="21"/>
      <c r="AV82" s="21"/>
      <c r="AW82" s="21"/>
      <c r="AX82" s="7">
        <f t="shared" si="18"/>
        <v>55961</v>
      </c>
    </row>
    <row r="83" spans="2:50" ht="27.75" customHeight="1">
      <c r="B83" s="26" t="s">
        <v>46</v>
      </c>
      <c r="C83" s="23"/>
      <c r="D83" s="21"/>
      <c r="E83" s="21">
        <v>5207</v>
      </c>
      <c r="F83" s="21">
        <v>303</v>
      </c>
      <c r="G83" s="21">
        <v>1102</v>
      </c>
      <c r="H83" s="21">
        <v>850</v>
      </c>
      <c r="I83" s="21"/>
      <c r="J83" s="21"/>
      <c r="K83" s="21"/>
      <c r="L83" s="21">
        <v>36</v>
      </c>
      <c r="M83" s="21"/>
      <c r="N83" s="7">
        <f t="shared" si="15"/>
        <v>7498</v>
      </c>
      <c r="O83" s="20"/>
      <c r="P83" s="21"/>
      <c r="Q83" s="21">
        <v>789</v>
      </c>
      <c r="R83" s="21"/>
      <c r="S83" s="21"/>
      <c r="T83" s="21"/>
      <c r="U83" s="21"/>
      <c r="V83" s="21"/>
      <c r="W83" s="21"/>
      <c r="X83" s="21"/>
      <c r="Y83" s="21"/>
      <c r="Z83" s="7">
        <f t="shared" si="16"/>
        <v>789</v>
      </c>
      <c r="AA83" s="20"/>
      <c r="AB83" s="21"/>
      <c r="AC83" s="21">
        <v>11417</v>
      </c>
      <c r="AD83" s="21">
        <v>823</v>
      </c>
      <c r="AE83" s="21">
        <v>1802</v>
      </c>
      <c r="AF83" s="21">
        <v>25447</v>
      </c>
      <c r="AG83" s="21"/>
      <c r="AH83" s="21"/>
      <c r="AI83" s="21"/>
      <c r="AJ83" s="21"/>
      <c r="AK83" s="21"/>
      <c r="AL83" s="8">
        <f t="shared" si="17"/>
        <v>39489</v>
      </c>
      <c r="AM83" s="21"/>
      <c r="AN83" s="21"/>
      <c r="AO83" s="21"/>
      <c r="AP83" s="21">
        <v>330</v>
      </c>
      <c r="AQ83" s="21"/>
      <c r="AR83" s="21">
        <v>32664</v>
      </c>
      <c r="AS83" s="21"/>
      <c r="AT83" s="21"/>
      <c r="AU83" s="21">
        <v>2156</v>
      </c>
      <c r="AV83" s="21"/>
      <c r="AW83" s="21"/>
      <c r="AX83" s="7">
        <f t="shared" si="18"/>
        <v>35150</v>
      </c>
    </row>
    <row r="84" spans="2:50" ht="27.75" customHeight="1">
      <c r="B84" s="19" t="s">
        <v>47</v>
      </c>
      <c r="C84" s="23"/>
      <c r="D84" s="21"/>
      <c r="E84" s="21">
        <v>4017</v>
      </c>
      <c r="F84" s="21"/>
      <c r="G84" s="21">
        <v>882</v>
      </c>
      <c r="H84" s="21"/>
      <c r="I84" s="21"/>
      <c r="J84" s="21"/>
      <c r="K84" s="21"/>
      <c r="L84" s="21"/>
      <c r="M84" s="21"/>
      <c r="N84" s="7">
        <f t="shared" si="15"/>
        <v>4899</v>
      </c>
      <c r="O84" s="20"/>
      <c r="P84" s="21"/>
      <c r="Q84" s="21">
        <v>8817</v>
      </c>
      <c r="R84" s="21"/>
      <c r="S84" s="21">
        <v>1317</v>
      </c>
      <c r="T84" s="21"/>
      <c r="U84" s="21"/>
      <c r="V84" s="21"/>
      <c r="W84" s="21"/>
      <c r="X84" s="21"/>
      <c r="Y84" s="21"/>
      <c r="Z84" s="7">
        <f t="shared" si="16"/>
        <v>10134</v>
      </c>
      <c r="AA84" s="20">
        <v>417</v>
      </c>
      <c r="AB84" s="21"/>
      <c r="AC84" s="21">
        <v>56613</v>
      </c>
      <c r="AD84" s="21">
        <v>1159</v>
      </c>
      <c r="AE84" s="21">
        <v>430</v>
      </c>
      <c r="AF84" s="21">
        <v>33807</v>
      </c>
      <c r="AG84" s="21"/>
      <c r="AH84" s="21"/>
      <c r="AI84" s="21">
        <v>1251</v>
      </c>
      <c r="AJ84" s="21"/>
      <c r="AK84" s="21"/>
      <c r="AL84" s="8">
        <f t="shared" si="17"/>
        <v>93677</v>
      </c>
      <c r="AM84" s="21"/>
      <c r="AN84" s="21"/>
      <c r="AO84" s="21"/>
      <c r="AP84" s="21">
        <v>421</v>
      </c>
      <c r="AQ84" s="21"/>
      <c r="AR84" s="21">
        <v>26259</v>
      </c>
      <c r="AS84" s="21"/>
      <c r="AT84" s="21"/>
      <c r="AU84" s="21">
        <v>1148</v>
      </c>
      <c r="AV84" s="21"/>
      <c r="AW84" s="21"/>
      <c r="AX84" s="7">
        <f t="shared" si="18"/>
        <v>27828</v>
      </c>
    </row>
    <row r="85" spans="2:50" ht="27.75" customHeight="1">
      <c r="B85" s="19" t="s">
        <v>48</v>
      </c>
      <c r="C85" s="23"/>
      <c r="D85" s="21"/>
      <c r="E85" s="21">
        <v>2342</v>
      </c>
      <c r="F85" s="21"/>
      <c r="G85" s="21"/>
      <c r="H85" s="21"/>
      <c r="I85" s="21"/>
      <c r="J85" s="21"/>
      <c r="K85" s="21"/>
      <c r="L85" s="21"/>
      <c r="M85" s="21"/>
      <c r="N85" s="7">
        <f t="shared" si="15"/>
        <v>2342</v>
      </c>
      <c r="O85" s="20">
        <v>160</v>
      </c>
      <c r="P85" s="21"/>
      <c r="Q85" s="21">
        <v>1293</v>
      </c>
      <c r="R85" s="21"/>
      <c r="S85" s="21"/>
      <c r="T85" s="21"/>
      <c r="U85" s="21"/>
      <c r="V85" s="21"/>
      <c r="W85" s="21"/>
      <c r="X85" s="21"/>
      <c r="Y85" s="21"/>
      <c r="Z85" s="7">
        <f t="shared" si="16"/>
        <v>1453</v>
      </c>
      <c r="AA85" s="20"/>
      <c r="AB85" s="21"/>
      <c r="AC85" s="21">
        <v>14841</v>
      </c>
      <c r="AD85" s="21">
        <v>187</v>
      </c>
      <c r="AE85" s="21">
        <v>6269</v>
      </c>
      <c r="AF85" s="21">
        <v>34283</v>
      </c>
      <c r="AG85" s="21"/>
      <c r="AH85" s="21"/>
      <c r="AI85" s="21"/>
      <c r="AJ85" s="21"/>
      <c r="AK85" s="21"/>
      <c r="AL85" s="8">
        <f t="shared" si="17"/>
        <v>55580</v>
      </c>
      <c r="AM85" s="21"/>
      <c r="AN85" s="21"/>
      <c r="AO85" s="21"/>
      <c r="AP85" s="21"/>
      <c r="AQ85" s="21"/>
      <c r="AR85" s="21">
        <v>43444</v>
      </c>
      <c r="AS85" s="21"/>
      <c r="AT85" s="21"/>
      <c r="AU85" s="21"/>
      <c r="AV85" s="21"/>
      <c r="AW85" s="21"/>
      <c r="AX85" s="7">
        <f t="shared" si="18"/>
        <v>43444</v>
      </c>
    </row>
    <row r="86" spans="2:50" ht="27.75" customHeight="1">
      <c r="B86" s="26" t="s">
        <v>49</v>
      </c>
      <c r="C86" s="23">
        <v>6158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2">
        <f t="shared" si="15"/>
        <v>6158</v>
      </c>
      <c r="O86" s="23"/>
      <c r="P86" s="21"/>
      <c r="Q86" s="21">
        <v>230</v>
      </c>
      <c r="R86" s="21"/>
      <c r="S86" s="21"/>
      <c r="T86" s="21"/>
      <c r="U86" s="21"/>
      <c r="V86" s="21"/>
      <c r="W86" s="21"/>
      <c r="X86" s="21"/>
      <c r="Y86" s="21"/>
      <c r="Z86" s="7">
        <f t="shared" si="16"/>
        <v>230</v>
      </c>
      <c r="AA86" s="20"/>
      <c r="AB86" s="21">
        <v>4738</v>
      </c>
      <c r="AC86" s="21">
        <v>9526</v>
      </c>
      <c r="AD86" s="21">
        <v>126</v>
      </c>
      <c r="AE86" s="21"/>
      <c r="AF86" s="21">
        <v>30376</v>
      </c>
      <c r="AG86" s="21"/>
      <c r="AH86" s="21"/>
      <c r="AI86" s="21"/>
      <c r="AJ86" s="21"/>
      <c r="AK86" s="21"/>
      <c r="AL86" s="8">
        <f t="shared" si="17"/>
        <v>44766</v>
      </c>
      <c r="AM86" s="21"/>
      <c r="AN86" s="21"/>
      <c r="AO86" s="21"/>
      <c r="AP86" s="21">
        <v>578</v>
      </c>
      <c r="AQ86" s="21"/>
      <c r="AR86" s="21">
        <v>7238</v>
      </c>
      <c r="AS86" s="21"/>
      <c r="AT86" s="21"/>
      <c r="AU86" s="21"/>
      <c r="AV86" s="21"/>
      <c r="AW86" s="21"/>
      <c r="AX86" s="7">
        <f t="shared" si="18"/>
        <v>7816</v>
      </c>
    </row>
    <row r="87" spans="2:50" ht="27.75" customHeight="1">
      <c r="B87" s="19" t="s">
        <v>50</v>
      </c>
      <c r="C87" s="23"/>
      <c r="D87" s="21"/>
      <c r="E87" s="21">
        <v>740</v>
      </c>
      <c r="F87" s="21"/>
      <c r="G87" s="21"/>
      <c r="H87" s="21">
        <v>932</v>
      </c>
      <c r="I87" s="21"/>
      <c r="J87" s="21"/>
      <c r="K87" s="21"/>
      <c r="L87" s="21"/>
      <c r="M87" s="21"/>
      <c r="N87" s="22">
        <f t="shared" si="15"/>
        <v>1672</v>
      </c>
      <c r="O87" s="23"/>
      <c r="P87" s="21"/>
      <c r="Q87" s="21"/>
      <c r="R87" s="21">
        <v>119</v>
      </c>
      <c r="S87" s="21">
        <v>140</v>
      </c>
      <c r="T87" s="21">
        <v>1541</v>
      </c>
      <c r="U87" s="21"/>
      <c r="V87" s="21"/>
      <c r="W87" s="21"/>
      <c r="X87" s="21"/>
      <c r="Y87" s="21"/>
      <c r="Z87" s="7">
        <f t="shared" si="16"/>
        <v>1800</v>
      </c>
      <c r="AA87" s="20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8">
        <f t="shared" si="17"/>
        <v>0</v>
      </c>
      <c r="AM87" s="21"/>
      <c r="AN87" s="21">
        <v>60</v>
      </c>
      <c r="AO87" s="21">
        <v>2301</v>
      </c>
      <c r="AP87" s="21">
        <v>1964</v>
      </c>
      <c r="AQ87" s="21">
        <v>12189</v>
      </c>
      <c r="AR87" s="21">
        <v>51681</v>
      </c>
      <c r="AS87" s="21"/>
      <c r="AT87" s="21"/>
      <c r="AU87" s="21">
        <v>7928</v>
      </c>
      <c r="AV87" s="21"/>
      <c r="AW87" s="21"/>
      <c r="AX87" s="7">
        <f t="shared" si="18"/>
        <v>76123</v>
      </c>
    </row>
    <row r="88" spans="2:50" ht="27.75" customHeight="1">
      <c r="B88" s="26" t="s">
        <v>112</v>
      </c>
      <c r="C88" s="23">
        <v>1980</v>
      </c>
      <c r="D88" s="21"/>
      <c r="E88" s="21">
        <v>4374</v>
      </c>
      <c r="F88" s="21"/>
      <c r="G88" s="21"/>
      <c r="H88" s="21">
        <v>1470</v>
      </c>
      <c r="I88" s="21"/>
      <c r="J88" s="21"/>
      <c r="K88" s="21"/>
      <c r="L88" s="21"/>
      <c r="M88" s="21"/>
      <c r="N88" s="22">
        <f t="shared" si="15"/>
        <v>7824</v>
      </c>
      <c r="O88" s="23">
        <v>1100</v>
      </c>
      <c r="P88" s="21"/>
      <c r="Q88" s="21">
        <v>15311</v>
      </c>
      <c r="R88" s="21"/>
      <c r="S88" s="21"/>
      <c r="T88" s="21"/>
      <c r="U88" s="21"/>
      <c r="V88" s="21"/>
      <c r="W88" s="21">
        <v>155</v>
      </c>
      <c r="X88" s="21"/>
      <c r="Y88" s="21"/>
      <c r="Z88" s="7">
        <f t="shared" si="16"/>
        <v>16566</v>
      </c>
      <c r="AA88" s="20">
        <v>2216</v>
      </c>
      <c r="AB88" s="21"/>
      <c r="AC88" s="21">
        <v>3960</v>
      </c>
      <c r="AD88" s="21">
        <v>127</v>
      </c>
      <c r="AE88" s="21"/>
      <c r="AF88" s="21">
        <v>5385</v>
      </c>
      <c r="AG88" s="21"/>
      <c r="AH88" s="21"/>
      <c r="AI88" s="21"/>
      <c r="AJ88" s="21"/>
      <c r="AK88" s="21"/>
      <c r="AL88" s="8">
        <f t="shared" si="17"/>
        <v>11688</v>
      </c>
      <c r="AM88" s="21">
        <v>3592</v>
      </c>
      <c r="AN88" s="21"/>
      <c r="AO88" s="21">
        <v>23851</v>
      </c>
      <c r="AP88" s="21">
        <v>2323</v>
      </c>
      <c r="AQ88" s="21">
        <v>210</v>
      </c>
      <c r="AR88" s="21">
        <v>164074</v>
      </c>
      <c r="AS88" s="21"/>
      <c r="AT88" s="21"/>
      <c r="AU88" s="21">
        <v>142</v>
      </c>
      <c r="AV88" s="21">
        <v>295</v>
      </c>
      <c r="AW88" s="21"/>
      <c r="AX88" s="7">
        <f t="shared" si="18"/>
        <v>194487</v>
      </c>
    </row>
    <row r="89" spans="2:50" ht="27.75" customHeight="1">
      <c r="B89" s="19" t="s">
        <v>51</v>
      </c>
      <c r="C89" s="23"/>
      <c r="D89" s="21">
        <v>128</v>
      </c>
      <c r="E89" s="21"/>
      <c r="F89" s="21"/>
      <c r="G89" s="21">
        <v>389</v>
      </c>
      <c r="H89" s="21"/>
      <c r="I89" s="21"/>
      <c r="J89" s="21"/>
      <c r="K89" s="21"/>
      <c r="L89" s="21"/>
      <c r="M89" s="21"/>
      <c r="N89" s="22">
        <f t="shared" si="15"/>
        <v>517</v>
      </c>
      <c r="O89" s="23"/>
      <c r="P89" s="21"/>
      <c r="Q89" s="21">
        <v>1187</v>
      </c>
      <c r="R89" s="21">
        <v>825</v>
      </c>
      <c r="S89" s="21">
        <v>35</v>
      </c>
      <c r="T89" s="21"/>
      <c r="U89" s="21"/>
      <c r="V89" s="21"/>
      <c r="W89" s="21"/>
      <c r="X89" s="21"/>
      <c r="Y89" s="21"/>
      <c r="Z89" s="7">
        <f t="shared" si="16"/>
        <v>2047</v>
      </c>
      <c r="AA89" s="20"/>
      <c r="AB89" s="21"/>
      <c r="AC89" s="21">
        <v>5123</v>
      </c>
      <c r="AD89" s="21">
        <v>420</v>
      </c>
      <c r="AE89" s="21"/>
      <c r="AF89" s="21"/>
      <c r="AG89" s="21"/>
      <c r="AH89" s="21"/>
      <c r="AI89" s="21"/>
      <c r="AJ89" s="21"/>
      <c r="AK89" s="21"/>
      <c r="AL89" s="8">
        <f t="shared" si="17"/>
        <v>5543</v>
      </c>
      <c r="AM89" s="21"/>
      <c r="AN89" s="21"/>
      <c r="AO89" s="21">
        <v>13340</v>
      </c>
      <c r="AP89" s="21"/>
      <c r="AQ89" s="21">
        <v>3737</v>
      </c>
      <c r="AR89" s="21">
        <v>29981</v>
      </c>
      <c r="AS89" s="21"/>
      <c r="AT89" s="21"/>
      <c r="AU89" s="21"/>
      <c r="AV89" s="21"/>
      <c r="AW89" s="21"/>
      <c r="AX89" s="7">
        <f t="shared" si="18"/>
        <v>47058</v>
      </c>
    </row>
    <row r="90" spans="2:50" ht="27.75" customHeight="1">
      <c r="B90" s="19" t="s">
        <v>52</v>
      </c>
      <c r="C90" s="23">
        <v>13054</v>
      </c>
      <c r="D90" s="21">
        <v>183</v>
      </c>
      <c r="E90" s="21">
        <v>1050</v>
      </c>
      <c r="F90" s="21">
        <v>33</v>
      </c>
      <c r="G90" s="21"/>
      <c r="H90" s="21"/>
      <c r="I90" s="21"/>
      <c r="J90" s="21"/>
      <c r="K90" s="21"/>
      <c r="L90" s="21"/>
      <c r="M90" s="21"/>
      <c r="N90" s="22">
        <f t="shared" si="15"/>
        <v>14320</v>
      </c>
      <c r="O90" s="23">
        <v>2775</v>
      </c>
      <c r="P90" s="21">
        <v>605</v>
      </c>
      <c r="Q90" s="21">
        <v>52</v>
      </c>
      <c r="R90" s="21">
        <v>19</v>
      </c>
      <c r="S90" s="21"/>
      <c r="T90" s="21">
        <v>6</v>
      </c>
      <c r="U90" s="21"/>
      <c r="V90" s="21"/>
      <c r="W90" s="21"/>
      <c r="X90" s="21"/>
      <c r="Y90" s="21"/>
      <c r="Z90" s="7">
        <f t="shared" si="16"/>
        <v>3457</v>
      </c>
      <c r="AA90" s="20">
        <v>2170</v>
      </c>
      <c r="AB90" s="21">
        <v>854</v>
      </c>
      <c r="AC90" s="21">
        <v>4333</v>
      </c>
      <c r="AD90" s="21">
        <v>15</v>
      </c>
      <c r="AE90" s="21"/>
      <c r="AF90" s="21">
        <v>2040</v>
      </c>
      <c r="AG90" s="21"/>
      <c r="AH90" s="21"/>
      <c r="AI90" s="21"/>
      <c r="AJ90" s="21"/>
      <c r="AK90" s="21"/>
      <c r="AL90" s="8">
        <f t="shared" si="17"/>
        <v>9412</v>
      </c>
      <c r="AM90" s="21">
        <v>17758</v>
      </c>
      <c r="AN90" s="21">
        <v>5843</v>
      </c>
      <c r="AO90" s="21">
        <v>24022</v>
      </c>
      <c r="AP90" s="21">
        <v>893</v>
      </c>
      <c r="AQ90" s="21"/>
      <c r="AR90" s="21">
        <v>75071</v>
      </c>
      <c r="AS90" s="21"/>
      <c r="AT90" s="21"/>
      <c r="AU90" s="21"/>
      <c r="AV90" s="21"/>
      <c r="AW90" s="21"/>
      <c r="AX90" s="7">
        <f t="shared" si="18"/>
        <v>123587</v>
      </c>
    </row>
    <row r="91" spans="2:50" ht="27.75" customHeight="1">
      <c r="B91" s="19" t="s">
        <v>53</v>
      </c>
      <c r="C91" s="23">
        <v>5375</v>
      </c>
      <c r="D91" s="21"/>
      <c r="E91" s="21"/>
      <c r="F91" s="21"/>
      <c r="G91" s="21"/>
      <c r="H91" s="21">
        <v>1085</v>
      </c>
      <c r="I91" s="21"/>
      <c r="J91" s="21"/>
      <c r="K91" s="21"/>
      <c r="L91" s="21"/>
      <c r="M91" s="21"/>
      <c r="N91" s="22">
        <f t="shared" si="15"/>
        <v>6460</v>
      </c>
      <c r="O91" s="23"/>
      <c r="P91" s="21"/>
      <c r="Q91" s="21"/>
      <c r="R91" s="21"/>
      <c r="S91" s="21"/>
      <c r="T91" s="21">
        <v>1275</v>
      </c>
      <c r="U91" s="21"/>
      <c r="V91" s="21"/>
      <c r="W91" s="21"/>
      <c r="X91" s="21"/>
      <c r="Y91" s="21"/>
      <c r="Z91" s="7">
        <f t="shared" si="16"/>
        <v>1275</v>
      </c>
      <c r="AA91" s="20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8">
        <f t="shared" si="17"/>
        <v>0</v>
      </c>
      <c r="AM91" s="21"/>
      <c r="AN91" s="21"/>
      <c r="AO91" s="21"/>
      <c r="AP91" s="21"/>
      <c r="AQ91" s="21"/>
      <c r="AR91" s="21">
        <v>38594</v>
      </c>
      <c r="AS91" s="21"/>
      <c r="AT91" s="21"/>
      <c r="AU91" s="21">
        <v>4083</v>
      </c>
      <c r="AV91" s="21"/>
      <c r="AW91" s="21"/>
      <c r="AX91" s="7">
        <f t="shared" si="18"/>
        <v>42677</v>
      </c>
    </row>
    <row r="92" spans="2:50" ht="27.75" customHeight="1">
      <c r="B92" s="27"/>
      <c r="C92" s="29"/>
      <c r="D92" s="8"/>
      <c r="E92" s="8"/>
      <c r="F92" s="8"/>
      <c r="G92" s="8"/>
      <c r="H92" s="8"/>
      <c r="I92" s="8"/>
      <c r="J92" s="8"/>
      <c r="K92" s="8"/>
      <c r="L92" s="8"/>
      <c r="M92" s="8"/>
      <c r="N92" s="22"/>
      <c r="O92" s="29"/>
      <c r="P92" s="8"/>
      <c r="Q92" s="8"/>
      <c r="R92" s="8"/>
      <c r="S92" s="8"/>
      <c r="T92" s="8"/>
      <c r="U92" s="8"/>
      <c r="V92" s="8"/>
      <c r="W92" s="8"/>
      <c r="X92" s="8"/>
      <c r="Y92" s="8"/>
      <c r="Z92" s="7"/>
      <c r="AA92" s="2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7"/>
    </row>
    <row r="93" spans="2:50" ht="27.75" customHeight="1" thickBot="1">
      <c r="B93" s="51">
        <f>COUNTA(B75:B92)</f>
        <v>17</v>
      </c>
      <c r="C93" s="52">
        <f aca="true" t="shared" si="19" ref="C93:AX93">SUM(C75:C92)</f>
        <v>36840</v>
      </c>
      <c r="D93" s="53">
        <f t="shared" si="19"/>
        <v>311</v>
      </c>
      <c r="E93" s="53">
        <f t="shared" si="19"/>
        <v>52955</v>
      </c>
      <c r="F93" s="53">
        <f t="shared" si="19"/>
        <v>3140</v>
      </c>
      <c r="G93" s="53">
        <f t="shared" si="19"/>
        <v>2969</v>
      </c>
      <c r="H93" s="53">
        <f t="shared" si="19"/>
        <v>13696</v>
      </c>
      <c r="I93" s="53">
        <f t="shared" si="19"/>
        <v>35</v>
      </c>
      <c r="J93" s="53">
        <f t="shared" si="19"/>
        <v>0</v>
      </c>
      <c r="K93" s="53">
        <f t="shared" si="19"/>
        <v>274</v>
      </c>
      <c r="L93" s="53">
        <f t="shared" si="19"/>
        <v>36</v>
      </c>
      <c r="M93" s="53">
        <f t="shared" si="19"/>
        <v>81</v>
      </c>
      <c r="N93" s="54">
        <f t="shared" si="19"/>
        <v>110337</v>
      </c>
      <c r="O93" s="52">
        <f t="shared" si="19"/>
        <v>17112</v>
      </c>
      <c r="P93" s="53">
        <f t="shared" si="19"/>
        <v>605</v>
      </c>
      <c r="Q93" s="53">
        <f t="shared" si="19"/>
        <v>104248</v>
      </c>
      <c r="R93" s="53">
        <f t="shared" si="19"/>
        <v>3631</v>
      </c>
      <c r="S93" s="53">
        <f t="shared" si="19"/>
        <v>2854</v>
      </c>
      <c r="T93" s="53">
        <f t="shared" si="19"/>
        <v>7915</v>
      </c>
      <c r="U93" s="53">
        <f t="shared" si="19"/>
        <v>0</v>
      </c>
      <c r="V93" s="53">
        <f t="shared" si="19"/>
        <v>0</v>
      </c>
      <c r="W93" s="53">
        <f t="shared" si="19"/>
        <v>155</v>
      </c>
      <c r="X93" s="53">
        <f t="shared" si="19"/>
        <v>217</v>
      </c>
      <c r="Y93" s="53">
        <f t="shared" si="19"/>
        <v>0</v>
      </c>
      <c r="Z93" s="54">
        <f t="shared" si="19"/>
        <v>136737</v>
      </c>
      <c r="AA93" s="55">
        <f t="shared" si="19"/>
        <v>106159</v>
      </c>
      <c r="AB93" s="53">
        <f t="shared" si="19"/>
        <v>5592</v>
      </c>
      <c r="AC93" s="53">
        <f t="shared" si="19"/>
        <v>607942</v>
      </c>
      <c r="AD93" s="53">
        <f t="shared" si="19"/>
        <v>20548</v>
      </c>
      <c r="AE93" s="53">
        <f t="shared" si="19"/>
        <v>12001</v>
      </c>
      <c r="AF93" s="53">
        <f t="shared" si="19"/>
        <v>315847</v>
      </c>
      <c r="AG93" s="53">
        <f t="shared" si="19"/>
        <v>41</v>
      </c>
      <c r="AH93" s="53">
        <f t="shared" si="19"/>
        <v>0</v>
      </c>
      <c r="AI93" s="53">
        <f t="shared" si="19"/>
        <v>1922</v>
      </c>
      <c r="AJ93" s="53">
        <f t="shared" si="19"/>
        <v>115</v>
      </c>
      <c r="AK93" s="53">
        <f t="shared" si="19"/>
        <v>214587</v>
      </c>
      <c r="AL93" s="53">
        <f t="shared" si="19"/>
        <v>1284754</v>
      </c>
      <c r="AM93" s="53">
        <f t="shared" si="19"/>
        <v>136483</v>
      </c>
      <c r="AN93" s="53">
        <f t="shared" si="19"/>
        <v>5903</v>
      </c>
      <c r="AO93" s="53">
        <f t="shared" si="19"/>
        <v>239672</v>
      </c>
      <c r="AP93" s="53">
        <f t="shared" si="19"/>
        <v>52960</v>
      </c>
      <c r="AQ93" s="53">
        <f t="shared" si="19"/>
        <v>22421</v>
      </c>
      <c r="AR93" s="53">
        <f t="shared" si="19"/>
        <v>1016645</v>
      </c>
      <c r="AS93" s="53">
        <f t="shared" si="19"/>
        <v>22876</v>
      </c>
      <c r="AT93" s="53">
        <f t="shared" si="19"/>
        <v>0</v>
      </c>
      <c r="AU93" s="53">
        <f t="shared" si="19"/>
        <v>15594</v>
      </c>
      <c r="AV93" s="53">
        <f t="shared" si="19"/>
        <v>295</v>
      </c>
      <c r="AW93" s="53">
        <f t="shared" si="19"/>
        <v>0</v>
      </c>
      <c r="AX93" s="54">
        <f t="shared" si="19"/>
        <v>1512849</v>
      </c>
    </row>
    <row r="94" spans="2:50" ht="27.75" customHeight="1" thickTop="1">
      <c r="B94" s="56">
        <f aca="true" t="shared" si="20" ref="B94:AG94">B28+B47+B68+B93</f>
        <v>60</v>
      </c>
      <c r="C94" s="57">
        <f t="shared" si="20"/>
        <v>59177</v>
      </c>
      <c r="D94" s="58">
        <f t="shared" si="20"/>
        <v>4601</v>
      </c>
      <c r="E94" s="58">
        <f t="shared" si="20"/>
        <v>340090</v>
      </c>
      <c r="F94" s="58">
        <f t="shared" si="20"/>
        <v>89238</v>
      </c>
      <c r="G94" s="58">
        <f t="shared" si="20"/>
        <v>13594</v>
      </c>
      <c r="H94" s="58">
        <f t="shared" si="20"/>
        <v>38852</v>
      </c>
      <c r="I94" s="58">
        <f t="shared" si="20"/>
        <v>30222</v>
      </c>
      <c r="J94" s="58">
        <f t="shared" si="20"/>
        <v>0</v>
      </c>
      <c r="K94" s="58">
        <f t="shared" si="20"/>
        <v>2304</v>
      </c>
      <c r="L94" s="58">
        <f t="shared" si="20"/>
        <v>36</v>
      </c>
      <c r="M94" s="58">
        <f t="shared" si="20"/>
        <v>8621</v>
      </c>
      <c r="N94" s="59">
        <f t="shared" si="20"/>
        <v>586735</v>
      </c>
      <c r="O94" s="57">
        <f t="shared" si="20"/>
        <v>83606</v>
      </c>
      <c r="P94" s="58">
        <f t="shared" si="20"/>
        <v>7169</v>
      </c>
      <c r="Q94" s="58">
        <f t="shared" si="20"/>
        <v>359545</v>
      </c>
      <c r="R94" s="58">
        <f t="shared" si="20"/>
        <v>30291</v>
      </c>
      <c r="S94" s="58">
        <f t="shared" si="20"/>
        <v>3801</v>
      </c>
      <c r="T94" s="58">
        <f t="shared" si="20"/>
        <v>19301</v>
      </c>
      <c r="U94" s="58">
        <f t="shared" si="20"/>
        <v>800</v>
      </c>
      <c r="V94" s="58">
        <f t="shared" si="20"/>
        <v>0</v>
      </c>
      <c r="W94" s="58">
        <f t="shared" si="20"/>
        <v>155</v>
      </c>
      <c r="X94" s="58">
        <f t="shared" si="20"/>
        <v>322</v>
      </c>
      <c r="Y94" s="58">
        <f t="shared" si="20"/>
        <v>7190</v>
      </c>
      <c r="Z94" s="59">
        <f t="shared" si="20"/>
        <v>512180</v>
      </c>
      <c r="AA94" s="60">
        <f t="shared" si="20"/>
        <v>212399</v>
      </c>
      <c r="AB94" s="58">
        <f t="shared" si="20"/>
        <v>31273</v>
      </c>
      <c r="AC94" s="58">
        <f t="shared" si="20"/>
        <v>2371663</v>
      </c>
      <c r="AD94" s="58">
        <f t="shared" si="20"/>
        <v>53846</v>
      </c>
      <c r="AE94" s="58">
        <f t="shared" si="20"/>
        <v>45771</v>
      </c>
      <c r="AF94" s="58">
        <f t="shared" si="20"/>
        <v>746795</v>
      </c>
      <c r="AG94" s="58">
        <f t="shared" si="20"/>
        <v>41</v>
      </c>
      <c r="AH94" s="58">
        <f aca="true" t="shared" si="21" ref="AH94:AX94">AH28+AH47+AH68+AH93</f>
        <v>0</v>
      </c>
      <c r="AI94" s="58">
        <f t="shared" si="21"/>
        <v>12348</v>
      </c>
      <c r="AJ94" s="58">
        <f t="shared" si="21"/>
        <v>1789</v>
      </c>
      <c r="AK94" s="58">
        <f t="shared" si="21"/>
        <v>254991</v>
      </c>
      <c r="AL94" s="58">
        <f t="shared" si="21"/>
        <v>3730916</v>
      </c>
      <c r="AM94" s="58">
        <f t="shared" si="21"/>
        <v>635329</v>
      </c>
      <c r="AN94" s="58">
        <f t="shared" si="21"/>
        <v>360819</v>
      </c>
      <c r="AO94" s="58">
        <f t="shared" si="21"/>
        <v>9851957</v>
      </c>
      <c r="AP94" s="58">
        <f t="shared" si="21"/>
        <v>348925</v>
      </c>
      <c r="AQ94" s="58">
        <f t="shared" si="21"/>
        <v>66890</v>
      </c>
      <c r="AR94" s="58">
        <f t="shared" si="21"/>
        <v>4048648</v>
      </c>
      <c r="AS94" s="58">
        <f t="shared" si="21"/>
        <v>25471</v>
      </c>
      <c r="AT94" s="58">
        <f t="shared" si="21"/>
        <v>0</v>
      </c>
      <c r="AU94" s="58">
        <f t="shared" si="21"/>
        <v>219073</v>
      </c>
      <c r="AV94" s="58">
        <f t="shared" si="21"/>
        <v>2680</v>
      </c>
      <c r="AW94" s="58">
        <f t="shared" si="21"/>
        <v>16374</v>
      </c>
      <c r="AX94" s="59">
        <f t="shared" si="21"/>
        <v>15576166</v>
      </c>
    </row>
    <row r="95" spans="2:50" ht="27.75" customHeight="1" thickBot="1">
      <c r="B95" s="61" t="s">
        <v>113</v>
      </c>
      <c r="C95" s="62">
        <f aca="true" t="shared" si="22" ref="C95:N95">C94/$N94*100</f>
        <v>10.085813868271025</v>
      </c>
      <c r="D95" s="63">
        <f t="shared" si="22"/>
        <v>0.7841700256504214</v>
      </c>
      <c r="E95" s="63">
        <f t="shared" si="22"/>
        <v>57.96313497575567</v>
      </c>
      <c r="F95" s="63">
        <f t="shared" si="22"/>
        <v>15.209251195173291</v>
      </c>
      <c r="G95" s="63">
        <f t="shared" si="22"/>
        <v>2.3168892259708387</v>
      </c>
      <c r="H95" s="63">
        <f t="shared" si="22"/>
        <v>6.621728719098059</v>
      </c>
      <c r="I95" s="63">
        <f t="shared" si="22"/>
        <v>5.15087731258575</v>
      </c>
      <c r="J95" s="63">
        <f t="shared" si="22"/>
        <v>0</v>
      </c>
      <c r="K95" s="63">
        <f t="shared" si="22"/>
        <v>0.3926815342531126</v>
      </c>
      <c r="L95" s="63">
        <f t="shared" si="22"/>
        <v>0.006135648972704884</v>
      </c>
      <c r="M95" s="63">
        <f t="shared" si="22"/>
        <v>1.4693174942691334</v>
      </c>
      <c r="N95" s="64">
        <f t="shared" si="22"/>
        <v>100</v>
      </c>
      <c r="O95" s="62">
        <f aca="true" t="shared" si="23" ref="O95:Z95">O94/$Z94*100</f>
        <v>16.323558124096998</v>
      </c>
      <c r="P95" s="63">
        <f t="shared" si="23"/>
        <v>1.3997032293334375</v>
      </c>
      <c r="Q95" s="63">
        <f t="shared" si="23"/>
        <v>70.19895349291265</v>
      </c>
      <c r="R95" s="63">
        <f t="shared" si="23"/>
        <v>5.914131750556445</v>
      </c>
      <c r="S95" s="63">
        <f t="shared" si="23"/>
        <v>0.7421219102659221</v>
      </c>
      <c r="T95" s="63">
        <f t="shared" si="23"/>
        <v>3.768401733765473</v>
      </c>
      <c r="U95" s="63">
        <f t="shared" si="23"/>
        <v>0.15619508766449294</v>
      </c>
      <c r="V95" s="63">
        <f t="shared" si="23"/>
        <v>0</v>
      </c>
      <c r="W95" s="63">
        <f t="shared" si="23"/>
        <v>0.03026279823499551</v>
      </c>
      <c r="X95" s="63">
        <f t="shared" si="23"/>
        <v>0.06286852278495841</v>
      </c>
      <c r="Y95" s="63">
        <f t="shared" si="23"/>
        <v>1.4038033503846303</v>
      </c>
      <c r="Z95" s="64">
        <f t="shared" si="23"/>
        <v>100</v>
      </c>
      <c r="AA95" s="65">
        <f aca="true" t="shared" si="24" ref="AA95:AW95">AA94/$AL94*100</f>
        <v>5.692945110530498</v>
      </c>
      <c r="AB95" s="63">
        <f t="shared" si="24"/>
        <v>0.8382123853766743</v>
      </c>
      <c r="AC95" s="63">
        <f t="shared" si="24"/>
        <v>63.56784768137369</v>
      </c>
      <c r="AD95" s="63">
        <f t="shared" si="24"/>
        <v>1.4432380680776518</v>
      </c>
      <c r="AE95" s="63">
        <f t="shared" si="24"/>
        <v>1.2268032836976228</v>
      </c>
      <c r="AF95" s="63">
        <f t="shared" si="24"/>
        <v>20.016398117781264</v>
      </c>
      <c r="AG95" s="63">
        <f t="shared" si="24"/>
        <v>0.0010989258401958124</v>
      </c>
      <c r="AH95" s="63">
        <f t="shared" si="24"/>
        <v>0</v>
      </c>
      <c r="AI95" s="63">
        <f t="shared" si="24"/>
        <v>0.330964299383851</v>
      </c>
      <c r="AJ95" s="63">
        <f t="shared" si="24"/>
        <v>0.04795069092951972</v>
      </c>
      <c r="AK95" s="63">
        <f t="shared" si="24"/>
        <v>6.834541437009036</v>
      </c>
      <c r="AL95" s="63">
        <f t="shared" si="24"/>
        <v>100</v>
      </c>
      <c r="AM95" s="63">
        <f t="shared" si="24"/>
        <v>17.0287671981894</v>
      </c>
      <c r="AN95" s="63">
        <f t="shared" si="24"/>
        <v>9.671056652039338</v>
      </c>
      <c r="AO95" s="63">
        <f t="shared" si="24"/>
        <v>264.0626859462931</v>
      </c>
      <c r="AP95" s="63">
        <f t="shared" si="24"/>
        <v>9.35226094610546</v>
      </c>
      <c r="AQ95" s="63">
        <f t="shared" si="24"/>
        <v>1.7928573036755584</v>
      </c>
      <c r="AR95" s="63">
        <f t="shared" si="24"/>
        <v>108.51619280627062</v>
      </c>
      <c r="AS95" s="63">
        <f t="shared" si="24"/>
        <v>0.6827009774543302</v>
      </c>
      <c r="AT95" s="63">
        <f t="shared" si="24"/>
        <v>0</v>
      </c>
      <c r="AU95" s="63">
        <f t="shared" si="24"/>
        <v>5.871828794858957</v>
      </c>
      <c r="AV95" s="63">
        <f t="shared" si="24"/>
        <v>0.07183222565182383</v>
      </c>
      <c r="AW95" s="63">
        <f t="shared" si="24"/>
        <v>0.43887345627722524</v>
      </c>
      <c r="AX95" s="64">
        <f>AX94/$AX94*100</f>
        <v>100</v>
      </c>
    </row>
  </sheetData>
  <mergeCells count="216">
    <mergeCell ref="AV73:AV74"/>
    <mergeCell ref="AW73:AW74"/>
    <mergeCell ref="AX73:AX74"/>
    <mergeCell ref="AR73:AR74"/>
    <mergeCell ref="AS73:AS74"/>
    <mergeCell ref="AT73:AT74"/>
    <mergeCell ref="AU73:AU74"/>
    <mergeCell ref="AM73:AM74"/>
    <mergeCell ref="AN73:AO73"/>
    <mergeCell ref="AP73:AP74"/>
    <mergeCell ref="AQ73:AQ74"/>
    <mergeCell ref="AM72:AX72"/>
    <mergeCell ref="D73:D74"/>
    <mergeCell ref="E73:E74"/>
    <mergeCell ref="P73:P74"/>
    <mergeCell ref="Q73:Q74"/>
    <mergeCell ref="AA73:AA74"/>
    <mergeCell ref="AB73:AC73"/>
    <mergeCell ref="AD73:AD74"/>
    <mergeCell ref="AE73:AE74"/>
    <mergeCell ref="AF73:AF74"/>
    <mergeCell ref="Y72:Y74"/>
    <mergeCell ref="Z72:Z74"/>
    <mergeCell ref="AA72:AL72"/>
    <mergeCell ref="AG73:AG74"/>
    <mergeCell ref="AH73:AH74"/>
    <mergeCell ref="AI73:AI74"/>
    <mergeCell ref="AJ73:AJ74"/>
    <mergeCell ref="AK73:AK74"/>
    <mergeCell ref="AL73:AL74"/>
    <mergeCell ref="G72:G74"/>
    <mergeCell ref="T72:T74"/>
    <mergeCell ref="U72:U74"/>
    <mergeCell ref="L72:L74"/>
    <mergeCell ref="B71:B74"/>
    <mergeCell ref="C71:N71"/>
    <mergeCell ref="O71:Z71"/>
    <mergeCell ref="H72:H74"/>
    <mergeCell ref="I72:I74"/>
    <mergeCell ref="J72:J74"/>
    <mergeCell ref="K72:K74"/>
    <mergeCell ref="C72:C74"/>
    <mergeCell ref="D72:E72"/>
    <mergeCell ref="F72:F74"/>
    <mergeCell ref="AA71:AX71"/>
    <mergeCell ref="M72:M74"/>
    <mergeCell ref="N72:N74"/>
    <mergeCell ref="O72:O74"/>
    <mergeCell ref="P72:Q72"/>
    <mergeCell ref="R72:R74"/>
    <mergeCell ref="S72:S74"/>
    <mergeCell ref="V72:V74"/>
    <mergeCell ref="W72:W74"/>
    <mergeCell ref="X72:X74"/>
    <mergeCell ref="AV52:AV53"/>
    <mergeCell ref="AW52:AW53"/>
    <mergeCell ref="AX52:AX53"/>
    <mergeCell ref="AR52:AR53"/>
    <mergeCell ref="AS52:AS53"/>
    <mergeCell ref="AT52:AT53"/>
    <mergeCell ref="AU52:AU53"/>
    <mergeCell ref="AM52:AM53"/>
    <mergeCell ref="AN52:AO52"/>
    <mergeCell ref="AP52:AP53"/>
    <mergeCell ref="AQ52:AQ53"/>
    <mergeCell ref="AM51:AX51"/>
    <mergeCell ref="D52:D53"/>
    <mergeCell ref="E52:E53"/>
    <mergeCell ref="P52:P53"/>
    <mergeCell ref="Q52:Q53"/>
    <mergeCell ref="AA52:AA53"/>
    <mergeCell ref="AB52:AC52"/>
    <mergeCell ref="AD52:AD53"/>
    <mergeCell ref="AE52:AE53"/>
    <mergeCell ref="AF52:AF53"/>
    <mergeCell ref="Y51:Y53"/>
    <mergeCell ref="Z51:Z53"/>
    <mergeCell ref="AA51:AL51"/>
    <mergeCell ref="AG52:AG53"/>
    <mergeCell ref="AH52:AH53"/>
    <mergeCell ref="AI52:AI53"/>
    <mergeCell ref="AJ52:AJ53"/>
    <mergeCell ref="AK52:AK53"/>
    <mergeCell ref="AL52:AL53"/>
    <mergeCell ref="G51:G53"/>
    <mergeCell ref="T51:T53"/>
    <mergeCell ref="U51:U53"/>
    <mergeCell ref="L51:L53"/>
    <mergeCell ref="B50:B53"/>
    <mergeCell ref="C50:N50"/>
    <mergeCell ref="O50:Z50"/>
    <mergeCell ref="H51:H53"/>
    <mergeCell ref="I51:I53"/>
    <mergeCell ref="J51:J53"/>
    <mergeCell ref="K51:K53"/>
    <mergeCell ref="C51:C53"/>
    <mergeCell ref="D51:E51"/>
    <mergeCell ref="F51:F53"/>
    <mergeCell ref="AA50:AX50"/>
    <mergeCell ref="M51:M53"/>
    <mergeCell ref="N51:N53"/>
    <mergeCell ref="O51:O53"/>
    <mergeCell ref="P51:Q51"/>
    <mergeCell ref="R51:R53"/>
    <mergeCell ref="S51:S53"/>
    <mergeCell ref="V51:V53"/>
    <mergeCell ref="W51:W53"/>
    <mergeCell ref="X51:X53"/>
    <mergeCell ref="AV33:AV34"/>
    <mergeCell ref="AW33:AW34"/>
    <mergeCell ref="AX33:AX34"/>
    <mergeCell ref="AR33:AR34"/>
    <mergeCell ref="AS33:AS34"/>
    <mergeCell ref="AT33:AT34"/>
    <mergeCell ref="AU33:AU34"/>
    <mergeCell ref="AM33:AM34"/>
    <mergeCell ref="AN33:AO33"/>
    <mergeCell ref="AP33:AP34"/>
    <mergeCell ref="AQ33:AQ34"/>
    <mergeCell ref="AM32:AX32"/>
    <mergeCell ref="D33:D34"/>
    <mergeCell ref="E33:E34"/>
    <mergeCell ref="P33:P34"/>
    <mergeCell ref="Q33:Q34"/>
    <mergeCell ref="AA33:AA34"/>
    <mergeCell ref="AB33:AC33"/>
    <mergeCell ref="AD33:AD34"/>
    <mergeCell ref="AE33:AE34"/>
    <mergeCell ref="AF33:AF34"/>
    <mergeCell ref="Y32:Y34"/>
    <mergeCell ref="Z32:Z34"/>
    <mergeCell ref="AA32:AL32"/>
    <mergeCell ref="AG33:AG34"/>
    <mergeCell ref="AH33:AH34"/>
    <mergeCell ref="AI33:AI34"/>
    <mergeCell ref="AJ33:AJ34"/>
    <mergeCell ref="AK33:AK34"/>
    <mergeCell ref="AL33:AL34"/>
    <mergeCell ref="G32:G34"/>
    <mergeCell ref="T32:T34"/>
    <mergeCell ref="U32:U34"/>
    <mergeCell ref="L32:L34"/>
    <mergeCell ref="B31:B34"/>
    <mergeCell ref="C31:N31"/>
    <mergeCell ref="O31:Z31"/>
    <mergeCell ref="H32:H34"/>
    <mergeCell ref="I32:I34"/>
    <mergeCell ref="J32:J34"/>
    <mergeCell ref="K32:K34"/>
    <mergeCell ref="C32:C34"/>
    <mergeCell ref="D32:E32"/>
    <mergeCell ref="F32:F34"/>
    <mergeCell ref="AA31:AX31"/>
    <mergeCell ref="M32:M34"/>
    <mergeCell ref="N32:N34"/>
    <mergeCell ref="O32:O34"/>
    <mergeCell ref="P32:Q32"/>
    <mergeCell ref="R32:R34"/>
    <mergeCell ref="S32:S34"/>
    <mergeCell ref="V32:V34"/>
    <mergeCell ref="W32:W34"/>
    <mergeCell ref="X32:X34"/>
    <mergeCell ref="B4:B7"/>
    <mergeCell ref="AU6:AU7"/>
    <mergeCell ref="AX6:AX7"/>
    <mergeCell ref="AW6:AW7"/>
    <mergeCell ref="AM5:AX5"/>
    <mergeCell ref="AV6:AV7"/>
    <mergeCell ref="AS6:AS7"/>
    <mergeCell ref="AT6:AT7"/>
    <mergeCell ref="AN6:AO6"/>
    <mergeCell ref="AP6:AP7"/>
    <mergeCell ref="AQ6:AQ7"/>
    <mergeCell ref="AR6:AR7"/>
    <mergeCell ref="AB6:AC6"/>
    <mergeCell ref="AD6:AD7"/>
    <mergeCell ref="AL6:AL7"/>
    <mergeCell ref="AM6:AM7"/>
    <mergeCell ref="AJ6:AJ7"/>
    <mergeCell ref="AE6:AE7"/>
    <mergeCell ref="AF6:AF7"/>
    <mergeCell ref="AI6:AI7"/>
    <mergeCell ref="AK6:AK7"/>
    <mergeCell ref="AG6:AG7"/>
    <mergeCell ref="Q6:Q7"/>
    <mergeCell ref="Z5:Z7"/>
    <mergeCell ref="AA6:AA7"/>
    <mergeCell ref="S5:S7"/>
    <mergeCell ref="R5:R7"/>
    <mergeCell ref="T5:T7"/>
    <mergeCell ref="U5:U7"/>
    <mergeCell ref="Y5:Y7"/>
    <mergeCell ref="D6:D7"/>
    <mergeCell ref="E6:E7"/>
    <mergeCell ref="F5:F7"/>
    <mergeCell ref="G5:G7"/>
    <mergeCell ref="I5:I7"/>
    <mergeCell ref="H5:H7"/>
    <mergeCell ref="O4:Z4"/>
    <mergeCell ref="AA5:AL5"/>
    <mergeCell ref="AA4:AX4"/>
    <mergeCell ref="C4:N4"/>
    <mergeCell ref="C5:C7"/>
    <mergeCell ref="D5:E5"/>
    <mergeCell ref="O5:O7"/>
    <mergeCell ref="P5:Q5"/>
    <mergeCell ref="AH6:AH7"/>
    <mergeCell ref="J5:J7"/>
    <mergeCell ref="V5:V7"/>
    <mergeCell ref="W5:W7"/>
    <mergeCell ref="X5:X7"/>
    <mergeCell ref="M5:M7"/>
    <mergeCell ref="K5:K7"/>
    <mergeCell ref="L5:L7"/>
    <mergeCell ref="P6:P7"/>
    <mergeCell ref="N5:N7"/>
  </mergeCells>
  <printOptions/>
  <pageMargins left="0.5905511811023623" right="0.5905511811023623" top="0.984251968503937" bottom="0.5905511811023623" header="0.5118110236220472" footer="0.5118110236220472"/>
  <pageSetup fitToHeight="3" fitToWidth="2" horizontalDpi="600" verticalDpi="600" orientation="landscape" paperSize="9" scale="66" r:id="rId1"/>
  <rowBreaks count="2" manualBreakCount="2">
    <brk id="29" min="1" max="49" man="1"/>
    <brk id="69" min="1" max="49" man="1"/>
  </rowBreaks>
  <colBreaks count="1" manualBreakCount="1">
    <brk id="26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福岡県</cp:lastModifiedBy>
  <cp:lastPrinted>2007-03-08T11:29:14Z</cp:lastPrinted>
  <dcterms:created xsi:type="dcterms:W3CDTF">2007-01-25T01:49:17Z</dcterms:created>
  <dcterms:modified xsi:type="dcterms:W3CDTF">2007-03-20T01:45:06Z</dcterms:modified>
  <cp:category/>
  <cp:version/>
  <cp:contentType/>
  <cp:contentStatus/>
</cp:coreProperties>
</file>