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firstSheet="3" activeTab="3"/>
  </bookViews>
  <sheets>
    <sheet name="H12" sheetId="1" r:id="rId1"/>
    <sheet name="H13" sheetId="2" r:id="rId2"/>
    <sheet name="H14" sheetId="3" r:id="rId3"/>
    <sheet name="第１期運営期間の計" sheetId="4" r:id="rId4"/>
  </sheets>
  <definedNames/>
  <calcPr fullCalcOnLoad="1"/>
</workbook>
</file>

<file path=xl/sharedStrings.xml><?xml version="1.0" encoding="utf-8"?>
<sst xmlns="http://schemas.openxmlformats.org/spreadsheetml/2006/main" count="341" uniqueCount="69">
  <si>
    <t>（単位：円）</t>
  </si>
  <si>
    <t>保険者名</t>
  </si>
  <si>
    <t>予　定　　　収納率</t>
  </si>
  <si>
    <t>普　通　徴　収</t>
  </si>
  <si>
    <t>特　別　徴　収</t>
  </si>
  <si>
    <t>合　　　　計</t>
  </si>
  <si>
    <t>調定額</t>
  </si>
  <si>
    <t>全調定額に占める割合</t>
  </si>
  <si>
    <t>収納額</t>
  </si>
  <si>
    <t>収納率</t>
  </si>
  <si>
    <t>予定収納率との差引</t>
  </si>
  <si>
    <t>A</t>
  </si>
  <si>
    <t>B</t>
  </si>
  <si>
    <t>C</t>
  </si>
  <si>
    <t>D</t>
  </si>
  <si>
    <t>G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</si>
  <si>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</si>
  <si>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</si>
  <si>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</si>
  <si>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</si>
  <si>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</si>
  <si>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</si>
  <si>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</si>
  <si>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</si>
  <si>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</si>
  <si>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</si>
  <si>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</si>
  <si>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</si>
  <si>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</si>
  <si>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</si>
  <si>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</si>
  <si>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</si>
  <si>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</si>
  <si>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</si>
  <si>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</si>
  <si>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</si>
  <si>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</si>
  <si>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</si>
  <si>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</si>
  <si>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</si>
  <si>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</si>
  <si>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</si>
  <si>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広域連合</t>
  </si>
  <si>
    <t>広域連合</t>
  </si>
  <si>
    <t>広域連合</t>
  </si>
  <si>
    <t>計</t>
  </si>
  <si>
    <t>単純平均</t>
  </si>
  <si>
    <t>大野城市</t>
  </si>
  <si>
    <t>A</t>
  </si>
  <si>
    <t>B/A</t>
  </si>
  <si>
    <t>C</t>
  </si>
  <si>
    <t>D/C</t>
  </si>
  <si>
    <t>E(A+C)</t>
  </si>
  <si>
    <t>F(B+D)</t>
  </si>
  <si>
    <t>F/E</t>
  </si>
  <si>
    <t>A/E</t>
  </si>
  <si>
    <t>C/E</t>
  </si>
  <si>
    <t>第１号保険料収納状況（平成１４年度）</t>
  </si>
  <si>
    <t>第１号保険料収納状況（平成１３年度）</t>
  </si>
  <si>
    <t>第１号保険料収納状況（平成１２年度）</t>
  </si>
  <si>
    <t>A-G</t>
  </si>
  <si>
    <t>G（F/E)</t>
  </si>
  <si>
    <t>E（B+G)</t>
  </si>
  <si>
    <t>B/E</t>
  </si>
  <si>
    <t>G/E</t>
  </si>
  <si>
    <t>C/B</t>
  </si>
  <si>
    <t>D/G</t>
  </si>
  <si>
    <t>F（C+D)</t>
  </si>
  <si>
    <r>
      <t>第１期事業運営期間（平成1</t>
    </r>
    <r>
      <rPr>
        <sz val="11"/>
        <rFont val="ＭＳ Ｐゴシック"/>
        <family val="3"/>
      </rPr>
      <t>2～14年度</t>
    </r>
    <r>
      <rPr>
        <sz val="11"/>
        <rFont val="ＭＳ Ｐゴシック"/>
        <family val="3"/>
      </rPr>
      <t>）の第１号保険料収納状況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</si>
</sst>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 wrapText="1"/>
    </xf>
    <xf numFmtId="38" fontId="0" fillId="0" borderId="4" xfId="16" applyFont="1" applyBorder="1" applyAlignment="1">
      <alignment horizontal="center" vertical="center" wrapText="1"/>
    </xf>
    <xf numFmtId="38" fontId="0" fillId="0" borderId="5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 wrapText="1"/>
    </xf>
    <xf numFmtId="38" fontId="0" fillId="0" borderId="0" xfId="16" applyFont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8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38" fontId="0" fillId="0" borderId="9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0" fillId="0" borderId="0" xfId="16" applyFont="1" applyAlignment="1">
      <alignment horizontal="right" vertical="center"/>
    </xf>
    <xf numFmtId="38" fontId="0" fillId="0" borderId="10" xfId="16" applyFont="1" applyBorder="1" applyAlignment="1">
      <alignment vertical="center"/>
    </xf>
    <xf numFmtId="176" fontId="0" fillId="0" borderId="11" xfId="15" applyNumberFormat="1" applyFont="1" applyBorder="1" applyAlignment="1">
      <alignment vertical="center"/>
    </xf>
    <xf numFmtId="176" fontId="0" fillId="0" borderId="12" xfId="15" applyNumberFormat="1" applyFont="1" applyBorder="1" applyAlignment="1">
      <alignment vertical="center"/>
    </xf>
    <xf numFmtId="176" fontId="0" fillId="0" borderId="10" xfId="15" applyNumberFormat="1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176" fontId="0" fillId="0" borderId="13" xfId="15" applyNumberFormat="1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176" fontId="0" fillId="0" borderId="15" xfId="15" applyNumberFormat="1" applyFont="1" applyBorder="1" applyAlignment="1">
      <alignment vertical="center"/>
    </xf>
    <xf numFmtId="176" fontId="0" fillId="0" borderId="14" xfId="15" applyNumberFormat="1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176" fontId="0" fillId="0" borderId="18" xfId="15" applyNumberFormat="1" applyFont="1" applyBorder="1" applyAlignment="1">
      <alignment vertical="center"/>
    </xf>
    <xf numFmtId="176" fontId="0" fillId="0" borderId="17" xfId="15" applyNumberFormat="1" applyFont="1" applyBorder="1" applyAlignment="1">
      <alignment vertical="center"/>
    </xf>
    <xf numFmtId="38" fontId="0" fillId="0" borderId="19" xfId="16" applyFont="1" applyBorder="1" applyAlignment="1">
      <alignment vertical="center"/>
    </xf>
    <xf numFmtId="176" fontId="0" fillId="0" borderId="5" xfId="15" applyNumberFormat="1" applyFont="1" applyBorder="1" applyAlignment="1">
      <alignment vertical="center"/>
    </xf>
    <xf numFmtId="176" fontId="0" fillId="0" borderId="20" xfId="15" applyNumberFormat="1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176" fontId="0" fillId="0" borderId="21" xfId="15" applyNumberFormat="1" applyFont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23" xfId="16" applyFont="1" applyBorder="1" applyAlignment="1">
      <alignment horizontal="center" vertical="center"/>
    </xf>
    <xf numFmtId="176" fontId="0" fillId="0" borderId="23" xfId="15" applyNumberFormat="1" applyFont="1" applyBorder="1" applyAlignment="1">
      <alignment horizontal="center" vertical="center"/>
    </xf>
    <xf numFmtId="38" fontId="0" fillId="0" borderId="24" xfId="16" applyFont="1" applyBorder="1" applyAlignment="1">
      <alignment vertical="center"/>
    </xf>
    <xf numFmtId="176" fontId="0" fillId="0" borderId="25" xfId="15" applyNumberFormat="1" applyFont="1" applyBorder="1" applyAlignment="1">
      <alignment vertical="center"/>
    </xf>
    <xf numFmtId="38" fontId="0" fillId="0" borderId="23" xfId="16" applyFont="1" applyBorder="1" applyAlignment="1">
      <alignment vertical="center"/>
    </xf>
    <xf numFmtId="176" fontId="0" fillId="0" borderId="24" xfId="15" applyNumberFormat="1" applyFont="1" applyBorder="1" applyAlignment="1">
      <alignment vertical="center"/>
    </xf>
    <xf numFmtId="176" fontId="0" fillId="0" borderId="26" xfId="15" applyNumberFormat="1" applyFont="1" applyBorder="1" applyAlignment="1">
      <alignment vertical="center"/>
    </xf>
    <xf numFmtId="176" fontId="0" fillId="0" borderId="0" xfId="15" applyNumberFormat="1" applyFont="1" applyAlignment="1">
      <alignment vertical="center"/>
    </xf>
    <xf numFmtId="38" fontId="0" fillId="0" borderId="1" xfId="16" applyFont="1" applyBorder="1" applyAlignment="1">
      <alignment horizontal="center" vertical="center" wrapText="1"/>
    </xf>
    <xf numFmtId="176" fontId="0" fillId="0" borderId="2" xfId="15" applyNumberFormat="1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176" fontId="0" fillId="0" borderId="23" xfId="15" applyNumberFormat="1" applyFont="1" applyBorder="1" applyAlignment="1">
      <alignment vertical="center"/>
    </xf>
    <xf numFmtId="38" fontId="0" fillId="0" borderId="27" xfId="16" applyFont="1" applyBorder="1" applyAlignment="1">
      <alignment horizontal="right"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Border="1" applyAlignment="1">
      <alignment/>
    </xf>
    <xf numFmtId="176" fontId="0" fillId="0" borderId="28" xfId="15" applyNumberFormat="1" applyFont="1" applyBorder="1" applyAlignment="1">
      <alignment vertical="center"/>
    </xf>
    <xf numFmtId="176" fontId="0" fillId="0" borderId="0" xfId="15" applyNumberFormat="1" applyFont="1" applyBorder="1" applyAlignment="1">
      <alignment vertical="center"/>
    </xf>
    <xf numFmtId="176" fontId="0" fillId="0" borderId="29" xfId="15" applyNumberFormat="1" applyFont="1" applyBorder="1" applyAlignment="1">
      <alignment vertical="center"/>
    </xf>
    <xf numFmtId="38" fontId="0" fillId="0" borderId="30" xfId="16" applyFont="1" applyBorder="1" applyAlignment="1">
      <alignment horizontal="center" vertical="center"/>
    </xf>
    <xf numFmtId="38" fontId="0" fillId="0" borderId="31" xfId="16" applyFont="1" applyBorder="1" applyAlignment="1">
      <alignment horizontal="right" vertical="center"/>
    </xf>
    <xf numFmtId="38" fontId="0" fillId="0" borderId="32" xfId="16" applyFont="1" applyBorder="1" applyAlignment="1">
      <alignment vertical="center"/>
    </xf>
    <xf numFmtId="38" fontId="0" fillId="0" borderId="33" xfId="16" applyFont="1" applyBorder="1" applyAlignment="1">
      <alignment vertical="center"/>
    </xf>
    <xf numFmtId="38" fontId="0" fillId="0" borderId="34" xfId="16" applyFont="1" applyBorder="1" applyAlignment="1">
      <alignment vertical="center"/>
    </xf>
    <xf numFmtId="38" fontId="0" fillId="0" borderId="35" xfId="16" applyFont="1" applyBorder="1" applyAlignment="1">
      <alignment vertical="center"/>
    </xf>
    <xf numFmtId="38" fontId="0" fillId="0" borderId="36" xfId="16" applyFont="1" applyBorder="1" applyAlignment="1">
      <alignment horizontal="center" vertical="center" wrapText="1"/>
    </xf>
    <xf numFmtId="38" fontId="0" fillId="0" borderId="37" xfId="16" applyFont="1" applyBorder="1" applyAlignment="1">
      <alignment horizontal="right" vertical="center"/>
    </xf>
    <xf numFmtId="38" fontId="0" fillId="0" borderId="11" xfId="16" applyFont="1" applyFill="1" applyBorder="1" applyAlignment="1">
      <alignment vertical="center"/>
    </xf>
    <xf numFmtId="176" fontId="0" fillId="0" borderId="13" xfId="15" applyNumberFormat="1" applyFont="1" applyFill="1" applyBorder="1" applyAlignment="1">
      <alignment vertical="center"/>
    </xf>
    <xf numFmtId="38" fontId="0" fillId="0" borderId="33" xfId="16" applyFont="1" applyFill="1" applyBorder="1" applyAlignment="1">
      <alignment vertical="center"/>
    </xf>
    <xf numFmtId="176" fontId="0" fillId="0" borderId="28" xfId="15" applyNumberFormat="1" applyFont="1" applyFill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38" xfId="16" applyFont="1" applyBorder="1" applyAlignment="1">
      <alignment horizontal="center" vertical="center"/>
    </xf>
    <xf numFmtId="38" fontId="0" fillId="0" borderId="39" xfId="16" applyFont="1" applyBorder="1" applyAlignment="1">
      <alignment horizontal="center" vertical="center"/>
    </xf>
    <xf numFmtId="38" fontId="0" fillId="0" borderId="40" xfId="16" applyFont="1" applyBorder="1" applyAlignment="1">
      <alignment horizontal="center" vertical="center"/>
    </xf>
    <xf numFmtId="38" fontId="0" fillId="0" borderId="4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6">
      <selection activeCell="B31" sqref="B31"/>
    </sheetView>
  </sheetViews>
  <sheetFormatPr defaultColWidth="9.00390625" defaultRowHeight="13.5"/>
  <cols>
    <col min="1" max="1" width="10.625" style="1" customWidth="1"/>
    <col min="2" max="2" width="14.625" style="1" customWidth="1"/>
    <col min="3" max="3" width="8.625" style="1" customWidth="1"/>
    <col min="4" max="4" width="14.625" style="1" customWidth="1"/>
    <col min="5" max="5" width="8.625" style="1" customWidth="1"/>
    <col min="6" max="6" width="14.625" style="1" customWidth="1"/>
    <col min="7" max="7" width="8.625" style="1" customWidth="1"/>
    <col min="8" max="8" width="14.625" style="1" customWidth="1"/>
    <col min="9" max="9" width="8.625" style="1" customWidth="1"/>
    <col min="10" max="11" width="14.625" style="1" customWidth="1"/>
    <col min="12" max="12" width="8.625" style="1" customWidth="1"/>
    <col min="13" max="13" width="10.625" style="1" customWidth="1"/>
    <col min="14" max="16384" width="9.00390625" style="1" customWidth="1"/>
  </cols>
  <sheetData>
    <row r="1" spans="1:13" s="4" customFormat="1" ht="21.75" customHeight="1">
      <c r="A1" s="69" t="s">
        <v>1</v>
      </c>
      <c r="B1" s="72" t="s">
        <v>59</v>
      </c>
      <c r="C1" s="73"/>
      <c r="D1" s="73"/>
      <c r="E1" s="73"/>
      <c r="F1" s="73"/>
      <c r="G1" s="73"/>
      <c r="H1" s="73"/>
      <c r="I1" s="73"/>
      <c r="J1" s="73"/>
      <c r="K1" s="73"/>
      <c r="L1" s="74"/>
      <c r="M1" s="69" t="s">
        <v>1</v>
      </c>
    </row>
    <row r="2" spans="1:13" s="4" customFormat="1" ht="15" customHeight="1">
      <c r="A2" s="70"/>
      <c r="B2" s="75" t="s">
        <v>3</v>
      </c>
      <c r="C2" s="75"/>
      <c r="D2" s="75"/>
      <c r="E2" s="75"/>
      <c r="F2" s="75" t="s">
        <v>4</v>
      </c>
      <c r="G2" s="75"/>
      <c r="H2" s="75"/>
      <c r="I2" s="75"/>
      <c r="J2" s="75" t="s">
        <v>5</v>
      </c>
      <c r="K2" s="75"/>
      <c r="L2" s="75"/>
      <c r="M2" s="70"/>
    </row>
    <row r="3" spans="1:13" s="11" customFormat="1" ht="21.75" customHeight="1">
      <c r="A3" s="70"/>
      <c r="B3" s="3" t="s">
        <v>6</v>
      </c>
      <c r="C3" s="7" t="s">
        <v>7</v>
      </c>
      <c r="D3" s="3" t="s">
        <v>8</v>
      </c>
      <c r="E3" s="47" t="s">
        <v>9</v>
      </c>
      <c r="F3" s="3" t="s">
        <v>6</v>
      </c>
      <c r="G3" s="7" t="s">
        <v>7</v>
      </c>
      <c r="H3" s="3" t="s">
        <v>8</v>
      </c>
      <c r="I3" s="47" t="s">
        <v>9</v>
      </c>
      <c r="J3" s="3" t="s">
        <v>6</v>
      </c>
      <c r="K3" s="3" t="s">
        <v>8</v>
      </c>
      <c r="L3" s="47" t="s">
        <v>9</v>
      </c>
      <c r="M3" s="70"/>
    </row>
    <row r="4" spans="1:13" s="18" customFormat="1" ht="15" customHeight="1">
      <c r="A4" s="71"/>
      <c r="B4" s="15" t="s">
        <v>48</v>
      </c>
      <c r="C4" s="14" t="s">
        <v>55</v>
      </c>
      <c r="D4" s="15" t="s">
        <v>12</v>
      </c>
      <c r="E4" s="15" t="s">
        <v>49</v>
      </c>
      <c r="F4" s="15" t="s">
        <v>50</v>
      </c>
      <c r="G4" s="14" t="s">
        <v>56</v>
      </c>
      <c r="H4" s="15" t="s">
        <v>14</v>
      </c>
      <c r="I4" s="15" t="s">
        <v>51</v>
      </c>
      <c r="J4" s="15" t="s">
        <v>52</v>
      </c>
      <c r="K4" s="15" t="s">
        <v>53</v>
      </c>
      <c r="L4" s="15" t="s">
        <v>54</v>
      </c>
      <c r="M4" s="71"/>
    </row>
    <row r="5" spans="1:13" s="4" customFormat="1" ht="19.5" customHeight="1">
      <c r="A5" s="19" t="s">
        <v>16</v>
      </c>
      <c r="B5" s="19">
        <v>416015850</v>
      </c>
      <c r="C5" s="21">
        <f aca="true" t="shared" si="0" ref="C5:C31">B5/J5</f>
        <v>0.23406209277701323</v>
      </c>
      <c r="D5" s="19">
        <v>370909610</v>
      </c>
      <c r="E5" s="22">
        <f>D5/B5</f>
        <v>0.8915756695327834</v>
      </c>
      <c r="F5" s="19">
        <v>1361358030</v>
      </c>
      <c r="G5" s="21">
        <f>F5/J5</f>
        <v>0.7659379072229867</v>
      </c>
      <c r="H5" s="19">
        <v>1361358030</v>
      </c>
      <c r="I5" s="22">
        <f>H5/F5</f>
        <v>1</v>
      </c>
      <c r="J5" s="19">
        <f aca="true" t="shared" si="1" ref="J5:J30">B5+F5</f>
        <v>1777373880</v>
      </c>
      <c r="K5" s="19">
        <f>D5+H5</f>
        <v>1732267640</v>
      </c>
      <c r="L5" s="22">
        <f>K5/J5</f>
        <v>0.9746219743028968</v>
      </c>
      <c r="M5" s="19" t="s">
        <v>16</v>
      </c>
    </row>
    <row r="6" spans="1:13" s="4" customFormat="1" ht="19.5" customHeight="1">
      <c r="A6" s="25" t="s">
        <v>17</v>
      </c>
      <c r="B6" s="25">
        <v>385518651</v>
      </c>
      <c r="C6" s="26">
        <f t="shared" si="0"/>
        <v>0.22155574549872803</v>
      </c>
      <c r="D6" s="25">
        <v>352567590</v>
      </c>
      <c r="E6" s="22">
        <f aca="true" t="shared" si="2" ref="E6:E30">D6/B6</f>
        <v>0.9145279718256744</v>
      </c>
      <c r="F6" s="25">
        <v>1354533949</v>
      </c>
      <c r="G6" s="26">
        <f aca="true" t="shared" si="3" ref="G6:G31">F6/J6</f>
        <v>0.778444254501272</v>
      </c>
      <c r="H6" s="25">
        <v>1354533949</v>
      </c>
      <c r="I6" s="22">
        <f aca="true" t="shared" si="4" ref="I6:I30">H6/F6</f>
        <v>1</v>
      </c>
      <c r="J6" s="19">
        <f t="shared" si="1"/>
        <v>1740052600</v>
      </c>
      <c r="K6" s="19">
        <f aca="true" t="shared" si="5" ref="K6:K30">D6+H6</f>
        <v>1707101539</v>
      </c>
      <c r="L6" s="22">
        <f aca="true" t="shared" si="6" ref="L6:L30">K6/J6</f>
        <v>0.981063181078549</v>
      </c>
      <c r="M6" s="25" t="s">
        <v>17</v>
      </c>
    </row>
    <row r="7" spans="1:13" s="4" customFormat="1" ht="19.5" customHeight="1">
      <c r="A7" s="25" t="s">
        <v>18</v>
      </c>
      <c r="B7" s="25">
        <v>68401340</v>
      </c>
      <c r="C7" s="26">
        <f t="shared" si="0"/>
        <v>0.2254912018617033</v>
      </c>
      <c r="D7" s="25">
        <v>64963020</v>
      </c>
      <c r="E7" s="22">
        <f t="shared" si="2"/>
        <v>0.9497331485026463</v>
      </c>
      <c r="F7" s="25">
        <v>234942380</v>
      </c>
      <c r="G7" s="26">
        <f t="shared" si="3"/>
        <v>0.7745087981382968</v>
      </c>
      <c r="H7" s="25">
        <v>234942380</v>
      </c>
      <c r="I7" s="22">
        <f t="shared" si="4"/>
        <v>1</v>
      </c>
      <c r="J7" s="19">
        <f t="shared" si="1"/>
        <v>303343720</v>
      </c>
      <c r="K7" s="19">
        <f t="shared" si="5"/>
        <v>299905400</v>
      </c>
      <c r="L7" s="22">
        <f t="shared" si="6"/>
        <v>0.9886652672420579</v>
      </c>
      <c r="M7" s="25" t="s">
        <v>18</v>
      </c>
    </row>
    <row r="8" spans="1:13" s="4" customFormat="1" ht="19.5" customHeight="1">
      <c r="A8" s="25" t="s">
        <v>19</v>
      </c>
      <c r="B8" s="25">
        <v>69125300</v>
      </c>
      <c r="C8" s="26">
        <f t="shared" si="0"/>
        <v>0.1977052844069339</v>
      </c>
      <c r="D8" s="25">
        <v>63163800</v>
      </c>
      <c r="E8" s="22">
        <f t="shared" si="2"/>
        <v>0.9137580596395242</v>
      </c>
      <c r="F8" s="25">
        <v>280512800</v>
      </c>
      <c r="G8" s="26">
        <f t="shared" si="3"/>
        <v>0.8022947155930661</v>
      </c>
      <c r="H8" s="25">
        <v>280512800</v>
      </c>
      <c r="I8" s="22">
        <f t="shared" si="4"/>
        <v>1</v>
      </c>
      <c r="J8" s="19">
        <f t="shared" si="1"/>
        <v>349638100</v>
      </c>
      <c r="K8" s="19">
        <f t="shared" si="5"/>
        <v>343676600</v>
      </c>
      <c r="L8" s="22">
        <f t="shared" si="6"/>
        <v>0.9829495126532263</v>
      </c>
      <c r="M8" s="25" t="s">
        <v>19</v>
      </c>
    </row>
    <row r="9" spans="1:13" s="4" customFormat="1" ht="19.5" customHeight="1">
      <c r="A9" s="25" t="s">
        <v>20</v>
      </c>
      <c r="B9" s="25">
        <v>25247450</v>
      </c>
      <c r="C9" s="26">
        <f t="shared" si="0"/>
        <v>0.214871914893617</v>
      </c>
      <c r="D9" s="25">
        <v>23541600</v>
      </c>
      <c r="E9" s="22">
        <f t="shared" si="2"/>
        <v>0.9324347607382132</v>
      </c>
      <c r="F9" s="25">
        <v>92252550</v>
      </c>
      <c r="G9" s="26">
        <f t="shared" si="3"/>
        <v>0.785128085106383</v>
      </c>
      <c r="H9" s="25">
        <v>92252550</v>
      </c>
      <c r="I9" s="22">
        <f t="shared" si="4"/>
        <v>1</v>
      </c>
      <c r="J9" s="19">
        <f t="shared" si="1"/>
        <v>117500000</v>
      </c>
      <c r="K9" s="19">
        <f t="shared" si="5"/>
        <v>115794150</v>
      </c>
      <c r="L9" s="22">
        <f t="shared" si="6"/>
        <v>0.9854821276595744</v>
      </c>
      <c r="M9" s="25" t="s">
        <v>20</v>
      </c>
    </row>
    <row r="10" spans="1:13" s="4" customFormat="1" ht="19.5" customHeight="1">
      <c r="A10" s="25" t="s">
        <v>21</v>
      </c>
      <c r="B10" s="25">
        <v>37230400</v>
      </c>
      <c r="C10" s="26">
        <f t="shared" si="0"/>
        <v>0.24027180690072836</v>
      </c>
      <c r="D10" s="25">
        <v>35527910</v>
      </c>
      <c r="E10" s="22">
        <f t="shared" si="2"/>
        <v>0.9542715093042246</v>
      </c>
      <c r="F10" s="25">
        <v>117720780</v>
      </c>
      <c r="G10" s="26">
        <f t="shared" si="3"/>
        <v>0.7597281930992716</v>
      </c>
      <c r="H10" s="25">
        <v>117720780</v>
      </c>
      <c r="I10" s="22">
        <f t="shared" si="4"/>
        <v>1</v>
      </c>
      <c r="J10" s="19">
        <f t="shared" si="1"/>
        <v>154951180</v>
      </c>
      <c r="K10" s="19">
        <f t="shared" si="5"/>
        <v>153248690</v>
      </c>
      <c r="L10" s="22">
        <f t="shared" si="6"/>
        <v>0.9890127329136829</v>
      </c>
      <c r="M10" s="25" t="s">
        <v>21</v>
      </c>
    </row>
    <row r="11" spans="1:13" s="4" customFormat="1" ht="19.5" customHeight="1">
      <c r="A11" s="25" t="s">
        <v>22</v>
      </c>
      <c r="B11" s="25">
        <v>11465060</v>
      </c>
      <c r="C11" s="26">
        <f t="shared" si="0"/>
        <v>0.1293561732679471</v>
      </c>
      <c r="D11" s="25">
        <v>10720136</v>
      </c>
      <c r="E11" s="22">
        <f t="shared" si="2"/>
        <v>0.9350265938425093</v>
      </c>
      <c r="F11" s="25">
        <v>77166659</v>
      </c>
      <c r="G11" s="26">
        <f t="shared" si="3"/>
        <v>0.8706438267320529</v>
      </c>
      <c r="H11" s="25">
        <v>77166659</v>
      </c>
      <c r="I11" s="22">
        <f t="shared" si="4"/>
        <v>1</v>
      </c>
      <c r="J11" s="19">
        <f t="shared" si="1"/>
        <v>88631719</v>
      </c>
      <c r="K11" s="19">
        <f t="shared" si="5"/>
        <v>87886795</v>
      </c>
      <c r="L11" s="22">
        <f t="shared" si="6"/>
        <v>0.9915952888152829</v>
      </c>
      <c r="M11" s="25" t="s">
        <v>22</v>
      </c>
    </row>
    <row r="12" spans="1:13" s="4" customFormat="1" ht="19.5" customHeight="1">
      <c r="A12" s="25" t="s">
        <v>23</v>
      </c>
      <c r="B12" s="25">
        <v>11434360</v>
      </c>
      <c r="C12" s="26">
        <f t="shared" si="0"/>
        <v>0.15489731162599532</v>
      </c>
      <c r="D12" s="25">
        <v>10843660</v>
      </c>
      <c r="E12" s="22">
        <f t="shared" si="2"/>
        <v>0.9483399158326308</v>
      </c>
      <c r="F12" s="25">
        <v>62384610</v>
      </c>
      <c r="G12" s="26">
        <f t="shared" si="3"/>
        <v>0.8451026883740047</v>
      </c>
      <c r="H12" s="25">
        <v>62384610</v>
      </c>
      <c r="I12" s="22">
        <f t="shared" si="4"/>
        <v>1</v>
      </c>
      <c r="J12" s="19">
        <f t="shared" si="1"/>
        <v>73818970</v>
      </c>
      <c r="K12" s="19">
        <f t="shared" si="5"/>
        <v>73228270</v>
      </c>
      <c r="L12" s="22">
        <f t="shared" si="6"/>
        <v>0.9919979918441019</v>
      </c>
      <c r="M12" s="25" t="s">
        <v>23</v>
      </c>
    </row>
    <row r="13" spans="1:13" s="4" customFormat="1" ht="19.5" customHeight="1">
      <c r="A13" s="25" t="s">
        <v>24</v>
      </c>
      <c r="B13" s="25">
        <v>13294000</v>
      </c>
      <c r="C13" s="26">
        <f t="shared" si="0"/>
        <v>0.15588356691244068</v>
      </c>
      <c r="D13" s="25">
        <v>12710800</v>
      </c>
      <c r="E13" s="22">
        <f t="shared" si="2"/>
        <v>0.9561305852264179</v>
      </c>
      <c r="F13" s="25">
        <v>71987600</v>
      </c>
      <c r="G13" s="26">
        <f t="shared" si="3"/>
        <v>0.8441164330875593</v>
      </c>
      <c r="H13" s="25">
        <v>71987600</v>
      </c>
      <c r="I13" s="22">
        <f t="shared" si="4"/>
        <v>1</v>
      </c>
      <c r="J13" s="19">
        <f t="shared" si="1"/>
        <v>85281600</v>
      </c>
      <c r="K13" s="19">
        <f t="shared" si="5"/>
        <v>84698400</v>
      </c>
      <c r="L13" s="22">
        <f t="shared" si="6"/>
        <v>0.9931614791467327</v>
      </c>
      <c r="M13" s="25" t="s">
        <v>24</v>
      </c>
    </row>
    <row r="14" spans="1:13" s="4" customFormat="1" ht="19.5" customHeight="1">
      <c r="A14" s="25" t="s">
        <v>25</v>
      </c>
      <c r="B14" s="25">
        <v>12188000</v>
      </c>
      <c r="C14" s="26">
        <f t="shared" si="0"/>
        <v>0.15252521333882296</v>
      </c>
      <c r="D14" s="25">
        <v>11739400</v>
      </c>
      <c r="E14" s="22">
        <f t="shared" si="2"/>
        <v>0.9631933048900558</v>
      </c>
      <c r="F14" s="25">
        <v>67720100</v>
      </c>
      <c r="G14" s="26">
        <f t="shared" si="3"/>
        <v>0.847474786661177</v>
      </c>
      <c r="H14" s="25">
        <v>67720100</v>
      </c>
      <c r="I14" s="22">
        <f t="shared" si="4"/>
        <v>1</v>
      </c>
      <c r="J14" s="19">
        <f t="shared" si="1"/>
        <v>79908100</v>
      </c>
      <c r="K14" s="19">
        <f t="shared" si="5"/>
        <v>79459500</v>
      </c>
      <c r="L14" s="22">
        <f t="shared" si="6"/>
        <v>0.9943860509760587</v>
      </c>
      <c r="M14" s="25" t="s">
        <v>25</v>
      </c>
    </row>
    <row r="15" spans="1:13" s="4" customFormat="1" ht="19.5" customHeight="1">
      <c r="A15" s="25" t="s">
        <v>26</v>
      </c>
      <c r="B15" s="25">
        <v>27488864</v>
      </c>
      <c r="C15" s="26">
        <f t="shared" si="0"/>
        <v>0.22426583150503032</v>
      </c>
      <c r="D15" s="25">
        <v>23487555</v>
      </c>
      <c r="E15" s="22">
        <f t="shared" si="2"/>
        <v>0.8544389102437991</v>
      </c>
      <c r="F15" s="25">
        <v>95083816</v>
      </c>
      <c r="G15" s="26">
        <f t="shared" si="3"/>
        <v>0.7757341684949697</v>
      </c>
      <c r="H15" s="25">
        <v>95083816</v>
      </c>
      <c r="I15" s="22">
        <f t="shared" si="4"/>
        <v>1</v>
      </c>
      <c r="J15" s="19">
        <f t="shared" si="1"/>
        <v>122572680</v>
      </c>
      <c r="K15" s="19">
        <f t="shared" si="5"/>
        <v>118571371</v>
      </c>
      <c r="L15" s="22">
        <f t="shared" si="6"/>
        <v>0.9673556211710472</v>
      </c>
      <c r="M15" s="25" t="s">
        <v>26</v>
      </c>
    </row>
    <row r="16" spans="1:13" s="4" customFormat="1" ht="19.5" customHeight="1">
      <c r="A16" s="25" t="s">
        <v>27</v>
      </c>
      <c r="B16" s="25">
        <v>21055250</v>
      </c>
      <c r="C16" s="26">
        <f t="shared" si="0"/>
        <v>0.22216624020681106</v>
      </c>
      <c r="D16" s="25">
        <v>20087240</v>
      </c>
      <c r="E16" s="22">
        <f t="shared" si="2"/>
        <v>0.9540252431103882</v>
      </c>
      <c r="F16" s="25">
        <v>73717250</v>
      </c>
      <c r="G16" s="26">
        <f t="shared" si="3"/>
        <v>0.7778337597931889</v>
      </c>
      <c r="H16" s="25">
        <v>73717250</v>
      </c>
      <c r="I16" s="22">
        <f t="shared" si="4"/>
        <v>1</v>
      </c>
      <c r="J16" s="19">
        <f t="shared" si="1"/>
        <v>94772500</v>
      </c>
      <c r="K16" s="19">
        <f t="shared" si="5"/>
        <v>93804490</v>
      </c>
      <c r="L16" s="22">
        <f t="shared" si="6"/>
        <v>0.9897859611174128</v>
      </c>
      <c r="M16" s="25" t="s">
        <v>27</v>
      </c>
    </row>
    <row r="17" spans="1:13" s="4" customFormat="1" ht="19.5" customHeight="1">
      <c r="A17" s="25" t="s">
        <v>28</v>
      </c>
      <c r="B17" s="25">
        <v>14573380</v>
      </c>
      <c r="C17" s="26">
        <f t="shared" si="0"/>
        <v>0.16760555378315423</v>
      </c>
      <c r="D17" s="25">
        <v>13750720</v>
      </c>
      <c r="E17" s="22">
        <f t="shared" si="2"/>
        <v>0.9435505009819273</v>
      </c>
      <c r="F17" s="25">
        <v>72377080</v>
      </c>
      <c r="G17" s="26">
        <f t="shared" si="3"/>
        <v>0.8323944462168458</v>
      </c>
      <c r="H17" s="25">
        <v>72377080</v>
      </c>
      <c r="I17" s="22">
        <f t="shared" si="4"/>
        <v>1</v>
      </c>
      <c r="J17" s="19">
        <f t="shared" si="1"/>
        <v>86950460</v>
      </c>
      <c r="K17" s="19">
        <f t="shared" si="5"/>
        <v>86127800</v>
      </c>
      <c r="L17" s="22">
        <f t="shared" si="6"/>
        <v>0.9905387504562944</v>
      </c>
      <c r="M17" s="25" t="s">
        <v>28</v>
      </c>
    </row>
    <row r="18" spans="1:13" s="4" customFormat="1" ht="19.5" customHeight="1">
      <c r="A18" s="25" t="s">
        <v>29</v>
      </c>
      <c r="B18" s="25">
        <v>22258420</v>
      </c>
      <c r="C18" s="26">
        <f t="shared" si="0"/>
        <v>0.19657316679419218</v>
      </c>
      <c r="D18" s="25">
        <v>20728340</v>
      </c>
      <c r="E18" s="22">
        <f t="shared" si="2"/>
        <v>0.9312583732358362</v>
      </c>
      <c r="F18" s="25">
        <v>90973820</v>
      </c>
      <c r="G18" s="26">
        <f t="shared" si="3"/>
        <v>0.8034268332058078</v>
      </c>
      <c r="H18" s="25">
        <v>90973820</v>
      </c>
      <c r="I18" s="22">
        <f t="shared" si="4"/>
        <v>1</v>
      </c>
      <c r="J18" s="19">
        <f t="shared" si="1"/>
        <v>113232240</v>
      </c>
      <c r="K18" s="19">
        <f t="shared" si="5"/>
        <v>111702160</v>
      </c>
      <c r="L18" s="22">
        <f t="shared" si="6"/>
        <v>0.9864872407363839</v>
      </c>
      <c r="M18" s="25" t="s">
        <v>29</v>
      </c>
    </row>
    <row r="19" spans="1:13" s="4" customFormat="1" ht="19.5" customHeight="1">
      <c r="A19" s="25" t="s">
        <v>30</v>
      </c>
      <c r="B19" s="25">
        <v>21559756</v>
      </c>
      <c r="C19" s="26">
        <f t="shared" si="0"/>
        <v>0.2152891217339654</v>
      </c>
      <c r="D19" s="25">
        <v>20405510</v>
      </c>
      <c r="E19" s="22">
        <f t="shared" si="2"/>
        <v>0.9464629377067162</v>
      </c>
      <c r="F19" s="25">
        <v>78583511</v>
      </c>
      <c r="G19" s="26">
        <f t="shared" si="3"/>
        <v>0.7847108782660346</v>
      </c>
      <c r="H19" s="25">
        <v>78583511</v>
      </c>
      <c r="I19" s="22">
        <f t="shared" si="4"/>
        <v>1</v>
      </c>
      <c r="J19" s="19">
        <f t="shared" si="1"/>
        <v>100143267</v>
      </c>
      <c r="K19" s="19">
        <f t="shared" si="5"/>
        <v>98989021</v>
      </c>
      <c r="L19" s="22">
        <f t="shared" si="6"/>
        <v>0.9884740528786623</v>
      </c>
      <c r="M19" s="25" t="s">
        <v>30</v>
      </c>
    </row>
    <row r="20" spans="1:13" s="4" customFormat="1" ht="19.5" customHeight="1">
      <c r="A20" s="25" t="s">
        <v>47</v>
      </c>
      <c r="B20" s="25">
        <v>20954990</v>
      </c>
      <c r="C20" s="26">
        <f t="shared" si="0"/>
        <v>0.21755932478606657</v>
      </c>
      <c r="D20" s="25">
        <v>19685870</v>
      </c>
      <c r="E20" s="22">
        <f t="shared" si="2"/>
        <v>0.9394359052426177</v>
      </c>
      <c r="F20" s="25">
        <v>75363520</v>
      </c>
      <c r="G20" s="26">
        <f t="shared" si="3"/>
        <v>0.7824406752139335</v>
      </c>
      <c r="H20" s="25">
        <v>75363520</v>
      </c>
      <c r="I20" s="22">
        <f t="shared" si="4"/>
        <v>1</v>
      </c>
      <c r="J20" s="19">
        <f t="shared" si="1"/>
        <v>96318510</v>
      </c>
      <c r="K20" s="19">
        <f t="shared" si="5"/>
        <v>95049390</v>
      </c>
      <c r="L20" s="22">
        <f t="shared" si="6"/>
        <v>0.9868237164383046</v>
      </c>
      <c r="M20" s="25" t="s">
        <v>47</v>
      </c>
    </row>
    <row r="21" spans="1:13" s="4" customFormat="1" ht="19.5" customHeight="1">
      <c r="A21" s="25" t="s">
        <v>33</v>
      </c>
      <c r="B21" s="25">
        <v>23008900</v>
      </c>
      <c r="C21" s="26">
        <f t="shared" si="0"/>
        <v>0.18389333836313518</v>
      </c>
      <c r="D21" s="25">
        <v>22295700</v>
      </c>
      <c r="E21" s="22">
        <f t="shared" si="2"/>
        <v>0.9690032987235374</v>
      </c>
      <c r="F21" s="25">
        <v>102112000</v>
      </c>
      <c r="G21" s="26">
        <f t="shared" si="3"/>
        <v>0.8161066616368648</v>
      </c>
      <c r="H21" s="25">
        <v>102112000</v>
      </c>
      <c r="I21" s="22">
        <f t="shared" si="4"/>
        <v>1</v>
      </c>
      <c r="J21" s="19">
        <f t="shared" si="1"/>
        <v>125120900</v>
      </c>
      <c r="K21" s="19">
        <f t="shared" si="5"/>
        <v>124407700</v>
      </c>
      <c r="L21" s="22">
        <f t="shared" si="6"/>
        <v>0.9942999131240264</v>
      </c>
      <c r="M21" s="25" t="s">
        <v>33</v>
      </c>
    </row>
    <row r="22" spans="1:13" s="4" customFormat="1" ht="19.5" customHeight="1">
      <c r="A22" s="25" t="s">
        <v>34</v>
      </c>
      <c r="B22" s="25">
        <v>14642350</v>
      </c>
      <c r="C22" s="26">
        <f t="shared" si="0"/>
        <v>0.16661936680236836</v>
      </c>
      <c r="D22" s="25">
        <v>13937470</v>
      </c>
      <c r="E22" s="22">
        <f t="shared" si="2"/>
        <v>0.9518601863771867</v>
      </c>
      <c r="F22" s="25">
        <v>73236690</v>
      </c>
      <c r="G22" s="26">
        <f t="shared" si="3"/>
        <v>0.8333806331976317</v>
      </c>
      <c r="H22" s="25">
        <v>73236690</v>
      </c>
      <c r="I22" s="22">
        <f t="shared" si="4"/>
        <v>1</v>
      </c>
      <c r="J22" s="19">
        <f t="shared" si="1"/>
        <v>87879040</v>
      </c>
      <c r="K22" s="19">
        <f t="shared" si="5"/>
        <v>87174160</v>
      </c>
      <c r="L22" s="22">
        <f t="shared" si="6"/>
        <v>0.9919789747361828</v>
      </c>
      <c r="M22" s="25" t="s">
        <v>34</v>
      </c>
    </row>
    <row r="23" spans="1:13" s="4" customFormat="1" ht="19.5" customHeight="1">
      <c r="A23" s="25" t="s">
        <v>35</v>
      </c>
      <c r="B23" s="25">
        <v>16140690</v>
      </c>
      <c r="C23" s="26">
        <f t="shared" si="0"/>
        <v>0.18753424619335696</v>
      </c>
      <c r="D23" s="25">
        <v>15549640</v>
      </c>
      <c r="E23" s="22">
        <f t="shared" si="2"/>
        <v>0.963381367215404</v>
      </c>
      <c r="F23" s="25">
        <v>69927270</v>
      </c>
      <c r="G23" s="26">
        <f t="shared" si="3"/>
        <v>0.812465753806643</v>
      </c>
      <c r="H23" s="25">
        <v>69927270</v>
      </c>
      <c r="I23" s="22">
        <f t="shared" si="4"/>
        <v>1</v>
      </c>
      <c r="J23" s="19">
        <f t="shared" si="1"/>
        <v>86067960</v>
      </c>
      <c r="K23" s="19">
        <f t="shared" si="5"/>
        <v>85476910</v>
      </c>
      <c r="L23" s="22">
        <f t="shared" si="6"/>
        <v>0.9931327523041095</v>
      </c>
      <c r="M23" s="25" t="s">
        <v>35</v>
      </c>
    </row>
    <row r="24" spans="1:13" s="4" customFormat="1" ht="19.5" customHeight="1">
      <c r="A24" s="25" t="s">
        <v>36</v>
      </c>
      <c r="B24" s="25">
        <v>12760507</v>
      </c>
      <c r="C24" s="26">
        <f t="shared" si="0"/>
        <v>0.19145019788277398</v>
      </c>
      <c r="D24" s="25">
        <v>12319509</v>
      </c>
      <c r="E24" s="22">
        <f t="shared" si="2"/>
        <v>0.9654404013884401</v>
      </c>
      <c r="F24" s="25">
        <v>53891328</v>
      </c>
      <c r="G24" s="26">
        <f t="shared" si="3"/>
        <v>0.808549802117226</v>
      </c>
      <c r="H24" s="25">
        <v>53891328</v>
      </c>
      <c r="I24" s="22">
        <f t="shared" si="4"/>
        <v>1</v>
      </c>
      <c r="J24" s="19">
        <f t="shared" si="1"/>
        <v>66651835</v>
      </c>
      <c r="K24" s="19">
        <f t="shared" si="5"/>
        <v>66210837</v>
      </c>
      <c r="L24" s="22">
        <f t="shared" si="6"/>
        <v>0.9933835580070676</v>
      </c>
      <c r="M24" s="25" t="s">
        <v>36</v>
      </c>
    </row>
    <row r="25" spans="1:13" s="4" customFormat="1" ht="19.5" customHeight="1">
      <c r="A25" s="25" t="s">
        <v>37</v>
      </c>
      <c r="B25" s="25">
        <v>9060230</v>
      </c>
      <c r="C25" s="26">
        <f t="shared" si="0"/>
        <v>0.20505105324764558</v>
      </c>
      <c r="D25" s="25">
        <v>8269920</v>
      </c>
      <c r="E25" s="22">
        <f t="shared" si="2"/>
        <v>0.9127715300825696</v>
      </c>
      <c r="F25" s="25">
        <v>35125010</v>
      </c>
      <c r="G25" s="26">
        <f t="shared" si="3"/>
        <v>0.7949489467523544</v>
      </c>
      <c r="H25" s="25">
        <v>35125010</v>
      </c>
      <c r="I25" s="22">
        <f t="shared" si="4"/>
        <v>1</v>
      </c>
      <c r="J25" s="19">
        <f t="shared" si="1"/>
        <v>44185240</v>
      </c>
      <c r="K25" s="19">
        <f t="shared" si="5"/>
        <v>43394930</v>
      </c>
      <c r="L25" s="22">
        <f t="shared" si="6"/>
        <v>0.9821137103702503</v>
      </c>
      <c r="M25" s="25" t="s">
        <v>37</v>
      </c>
    </row>
    <row r="26" spans="1:13" s="4" customFormat="1" ht="19.5" customHeight="1">
      <c r="A26" s="25" t="s">
        <v>38</v>
      </c>
      <c r="B26" s="25">
        <v>8463641</v>
      </c>
      <c r="C26" s="26">
        <f t="shared" si="0"/>
        <v>0.21341652593791516</v>
      </c>
      <c r="D26" s="25">
        <v>7982898</v>
      </c>
      <c r="E26" s="22">
        <f t="shared" si="2"/>
        <v>0.9431990321895742</v>
      </c>
      <c r="F26" s="25">
        <v>31194211</v>
      </c>
      <c r="G26" s="26">
        <f t="shared" si="3"/>
        <v>0.7865834740620848</v>
      </c>
      <c r="H26" s="25">
        <v>31194211</v>
      </c>
      <c r="I26" s="22">
        <f t="shared" si="4"/>
        <v>1</v>
      </c>
      <c r="J26" s="19">
        <f t="shared" si="1"/>
        <v>39657852</v>
      </c>
      <c r="K26" s="19">
        <f t="shared" si="5"/>
        <v>39177109</v>
      </c>
      <c r="L26" s="22">
        <f t="shared" si="6"/>
        <v>0.9878777347799875</v>
      </c>
      <c r="M26" s="25" t="s">
        <v>38</v>
      </c>
    </row>
    <row r="27" spans="1:13" s="4" customFormat="1" ht="19.5" customHeight="1">
      <c r="A27" s="25" t="s">
        <v>39</v>
      </c>
      <c r="B27" s="25">
        <v>12487470</v>
      </c>
      <c r="C27" s="26">
        <f t="shared" si="0"/>
        <v>0.19153980271851426</v>
      </c>
      <c r="D27" s="25">
        <v>12159860</v>
      </c>
      <c r="E27" s="22">
        <f t="shared" si="2"/>
        <v>0.9737649019377024</v>
      </c>
      <c r="F27" s="25">
        <v>52707700</v>
      </c>
      <c r="G27" s="26">
        <f t="shared" si="3"/>
        <v>0.8084601972814858</v>
      </c>
      <c r="H27" s="25">
        <v>52707700</v>
      </c>
      <c r="I27" s="22">
        <f t="shared" si="4"/>
        <v>1</v>
      </c>
      <c r="J27" s="19">
        <f t="shared" si="1"/>
        <v>65195170</v>
      </c>
      <c r="K27" s="19">
        <f t="shared" si="5"/>
        <v>64867560</v>
      </c>
      <c r="L27" s="22">
        <f t="shared" si="6"/>
        <v>0.9949749344928467</v>
      </c>
      <c r="M27" s="25" t="s">
        <v>39</v>
      </c>
    </row>
    <row r="28" spans="1:13" s="4" customFormat="1" ht="19.5" customHeight="1">
      <c r="A28" s="25" t="s">
        <v>40</v>
      </c>
      <c r="B28" s="25">
        <v>12404353</v>
      </c>
      <c r="C28" s="26">
        <f t="shared" si="0"/>
        <v>0.23017135495092492</v>
      </c>
      <c r="D28" s="25">
        <v>11340334</v>
      </c>
      <c r="E28" s="22">
        <f t="shared" si="2"/>
        <v>0.9142221283125367</v>
      </c>
      <c r="F28" s="25">
        <v>41487466</v>
      </c>
      <c r="G28" s="26">
        <f t="shared" si="3"/>
        <v>0.7698286450490751</v>
      </c>
      <c r="H28" s="25">
        <v>41487466</v>
      </c>
      <c r="I28" s="22">
        <f t="shared" si="4"/>
        <v>1</v>
      </c>
      <c r="J28" s="19">
        <f t="shared" si="1"/>
        <v>53891819</v>
      </c>
      <c r="K28" s="19">
        <f t="shared" si="5"/>
        <v>52827800</v>
      </c>
      <c r="L28" s="22">
        <f t="shared" si="6"/>
        <v>0.98025639104889</v>
      </c>
      <c r="M28" s="25" t="s">
        <v>40</v>
      </c>
    </row>
    <row r="29" spans="1:13" s="4" customFormat="1" ht="19.5" customHeight="1">
      <c r="A29" s="25" t="s">
        <v>41</v>
      </c>
      <c r="B29" s="25">
        <v>3275738</v>
      </c>
      <c r="C29" s="26">
        <f t="shared" si="0"/>
        <v>0.1933433341620139</v>
      </c>
      <c r="D29" s="25">
        <v>3018589</v>
      </c>
      <c r="E29" s="22">
        <f t="shared" si="2"/>
        <v>0.9214989110850745</v>
      </c>
      <c r="F29" s="25">
        <v>13666858</v>
      </c>
      <c r="G29" s="26">
        <f t="shared" si="3"/>
        <v>0.8066566658379861</v>
      </c>
      <c r="H29" s="25">
        <v>13666858</v>
      </c>
      <c r="I29" s="22">
        <f t="shared" si="4"/>
        <v>1</v>
      </c>
      <c r="J29" s="19">
        <f t="shared" si="1"/>
        <v>16942596</v>
      </c>
      <c r="K29" s="19">
        <f t="shared" si="5"/>
        <v>16685447</v>
      </c>
      <c r="L29" s="22">
        <f t="shared" si="6"/>
        <v>0.9848223377338396</v>
      </c>
      <c r="M29" s="25" t="s">
        <v>41</v>
      </c>
    </row>
    <row r="30" spans="1:13" s="4" customFormat="1" ht="19.5" customHeight="1" thickBot="1">
      <c r="A30" s="38" t="s">
        <v>42</v>
      </c>
      <c r="B30" s="38">
        <v>342777284</v>
      </c>
      <c r="C30" s="30">
        <f t="shared" si="0"/>
        <v>0.17706128012183334</v>
      </c>
      <c r="D30" s="38">
        <v>326429138</v>
      </c>
      <c r="E30" s="48">
        <f t="shared" si="2"/>
        <v>0.9523067987200692</v>
      </c>
      <c r="F30" s="38">
        <v>1593147294</v>
      </c>
      <c r="G30" s="30">
        <f t="shared" si="3"/>
        <v>0.8229387198781667</v>
      </c>
      <c r="H30" s="38">
        <v>1593147294</v>
      </c>
      <c r="I30" s="48">
        <f t="shared" si="4"/>
        <v>1</v>
      </c>
      <c r="J30" s="35">
        <f t="shared" si="1"/>
        <v>1935924578</v>
      </c>
      <c r="K30" s="35">
        <f t="shared" si="5"/>
        <v>1919576432</v>
      </c>
      <c r="L30" s="48">
        <f t="shared" si="6"/>
        <v>0.9915553807282672</v>
      </c>
      <c r="M30" s="38" t="s">
        <v>42</v>
      </c>
    </row>
    <row r="31" spans="1:13" s="4" customFormat="1" ht="19.5" customHeight="1" thickTop="1">
      <c r="A31" s="12" t="s">
        <v>45</v>
      </c>
      <c r="B31" s="49">
        <f>SUM(B5:B30)</f>
        <v>1632832234</v>
      </c>
      <c r="C31" s="42">
        <f t="shared" si="0"/>
        <v>0.20653059552828731</v>
      </c>
      <c r="D31" s="49">
        <f>SUM(D5:D30)</f>
        <v>1508135819</v>
      </c>
      <c r="E31" s="50">
        <f>D31/B31</f>
        <v>0.9236318267097611</v>
      </c>
      <c r="F31" s="49">
        <f>SUM(F5:F30)</f>
        <v>6273174282</v>
      </c>
      <c r="G31" s="42">
        <f t="shared" si="3"/>
        <v>0.7934694044717127</v>
      </c>
      <c r="H31" s="49">
        <f>SUM(H5:H30)</f>
        <v>6273174282</v>
      </c>
      <c r="I31" s="50">
        <f>H31/F31</f>
        <v>1</v>
      </c>
      <c r="J31" s="43">
        <f>SUM(J5:J30)</f>
        <v>7906006516</v>
      </c>
      <c r="K31" s="43">
        <f>SUM(K5:K30)</f>
        <v>7781310101</v>
      </c>
      <c r="L31" s="50">
        <f>K31/J31</f>
        <v>0.9842276356909595</v>
      </c>
      <c r="M31" s="12" t="s">
        <v>45</v>
      </c>
    </row>
    <row r="32" spans="1:13" s="4" customFormat="1" ht="19.5" customHeight="1">
      <c r="A32" s="4" t="s">
        <v>46</v>
      </c>
      <c r="E32" s="46">
        <f>AVERAGE(E5:E30)</f>
        <v>0.9382927671495409</v>
      </c>
      <c r="I32" s="46">
        <f>AVERAGE(I5:I30)</f>
        <v>1</v>
      </c>
      <c r="L32" s="46">
        <f>AVERAGE(L5:L30)</f>
        <v>0.9875691014136821</v>
      </c>
      <c r="M32" s="4" t="s">
        <v>46</v>
      </c>
    </row>
  </sheetData>
  <mergeCells count="6">
    <mergeCell ref="A1:A4"/>
    <mergeCell ref="B1:L1"/>
    <mergeCell ref="M1:M4"/>
    <mergeCell ref="B2:E2"/>
    <mergeCell ref="F2:I2"/>
    <mergeCell ref="J2:L2"/>
  </mergeCells>
  <printOptions/>
  <pageMargins left="0.7874015748031497" right="0.7874015748031497" top="0.7874015748031497" bottom="0.1968503937007874" header="0.5118110236220472" footer="0.196850393700787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5" sqref="B5"/>
    </sheetView>
  </sheetViews>
  <sheetFormatPr defaultColWidth="9.00390625" defaultRowHeight="13.5"/>
  <cols>
    <col min="1" max="1" width="10.625" style="1" customWidth="1"/>
    <col min="2" max="2" width="14.625" style="1" customWidth="1"/>
    <col min="3" max="3" width="8.625" style="1" customWidth="1"/>
    <col min="4" max="4" width="14.625" style="1" customWidth="1"/>
    <col min="5" max="5" width="8.625" style="1" customWidth="1"/>
    <col min="6" max="6" width="14.625" style="1" customWidth="1"/>
    <col min="7" max="7" width="8.625" style="1" customWidth="1"/>
    <col min="8" max="8" width="14.625" style="1" customWidth="1"/>
    <col min="9" max="9" width="8.625" style="1" customWidth="1"/>
    <col min="10" max="11" width="14.625" style="1" customWidth="1"/>
    <col min="12" max="12" width="8.625" style="1" customWidth="1"/>
    <col min="13" max="13" width="10.625" style="1" customWidth="1"/>
    <col min="14" max="16384" width="9.00390625" style="1" customWidth="1"/>
  </cols>
  <sheetData>
    <row r="1" spans="1:13" s="4" customFormat="1" ht="21.75" customHeight="1">
      <c r="A1" s="69" t="s">
        <v>1</v>
      </c>
      <c r="B1" s="72" t="s">
        <v>58</v>
      </c>
      <c r="C1" s="73"/>
      <c r="D1" s="73"/>
      <c r="E1" s="73"/>
      <c r="F1" s="73"/>
      <c r="G1" s="73"/>
      <c r="H1" s="73"/>
      <c r="I1" s="73"/>
      <c r="J1" s="73"/>
      <c r="K1" s="73"/>
      <c r="L1" s="74"/>
      <c r="M1" s="69" t="s">
        <v>1</v>
      </c>
    </row>
    <row r="2" spans="1:13" s="4" customFormat="1" ht="15" customHeight="1">
      <c r="A2" s="70"/>
      <c r="B2" s="75" t="s">
        <v>3</v>
      </c>
      <c r="C2" s="75"/>
      <c r="D2" s="75"/>
      <c r="E2" s="75"/>
      <c r="F2" s="75" t="s">
        <v>4</v>
      </c>
      <c r="G2" s="75"/>
      <c r="H2" s="75"/>
      <c r="I2" s="75"/>
      <c r="J2" s="75" t="s">
        <v>5</v>
      </c>
      <c r="K2" s="75"/>
      <c r="L2" s="75"/>
      <c r="M2" s="70"/>
    </row>
    <row r="3" spans="1:13" s="11" customFormat="1" ht="21.75" customHeight="1">
      <c r="A3" s="70"/>
      <c r="B3" s="3" t="s">
        <v>6</v>
      </c>
      <c r="C3" s="7" t="s">
        <v>7</v>
      </c>
      <c r="D3" s="3" t="s">
        <v>8</v>
      </c>
      <c r="E3" s="47" t="s">
        <v>9</v>
      </c>
      <c r="F3" s="3" t="s">
        <v>6</v>
      </c>
      <c r="G3" s="7" t="s">
        <v>7</v>
      </c>
      <c r="H3" s="3" t="s">
        <v>8</v>
      </c>
      <c r="I3" s="47" t="s">
        <v>9</v>
      </c>
      <c r="J3" s="3" t="s">
        <v>6</v>
      </c>
      <c r="K3" s="3" t="s">
        <v>8</v>
      </c>
      <c r="L3" s="47" t="s">
        <v>9</v>
      </c>
      <c r="M3" s="70"/>
    </row>
    <row r="4" spans="1:13" s="18" customFormat="1" ht="15" customHeight="1">
      <c r="A4" s="71"/>
      <c r="B4" s="15" t="s">
        <v>48</v>
      </c>
      <c r="C4" s="14" t="s">
        <v>55</v>
      </c>
      <c r="D4" s="15" t="s">
        <v>12</v>
      </c>
      <c r="E4" s="15" t="s">
        <v>49</v>
      </c>
      <c r="F4" s="15" t="s">
        <v>50</v>
      </c>
      <c r="G4" s="14" t="s">
        <v>56</v>
      </c>
      <c r="H4" s="15" t="s">
        <v>14</v>
      </c>
      <c r="I4" s="15" t="s">
        <v>51</v>
      </c>
      <c r="J4" s="15" t="s">
        <v>52</v>
      </c>
      <c r="K4" s="15" t="s">
        <v>53</v>
      </c>
      <c r="L4" s="15" t="s">
        <v>54</v>
      </c>
      <c r="M4" s="71"/>
    </row>
    <row r="5" spans="1:13" s="4" customFormat="1" ht="19.5" customHeight="1">
      <c r="A5" s="19" t="s">
        <v>16</v>
      </c>
      <c r="B5" s="23">
        <v>1297953000</v>
      </c>
      <c r="C5" s="21">
        <f aca="true" t="shared" si="0" ref="C5:C31">B5/J5</f>
        <v>0.23872200018760034</v>
      </c>
      <c r="D5" s="19">
        <v>1163083380</v>
      </c>
      <c r="E5" s="20">
        <f>D5/B5</f>
        <v>0.8960905209972935</v>
      </c>
      <c r="F5" s="23">
        <v>4139137000</v>
      </c>
      <c r="G5" s="21">
        <f>F5/J5</f>
        <v>0.7612779998123996</v>
      </c>
      <c r="H5" s="23">
        <v>4139137000</v>
      </c>
      <c r="I5" s="21">
        <f>H5/F5</f>
        <v>1</v>
      </c>
      <c r="J5" s="19">
        <f aca="true" t="shared" si="1" ref="J5:J30">B5+F5</f>
        <v>5437090000</v>
      </c>
      <c r="K5" s="23">
        <f aca="true" t="shared" si="2" ref="K5:K30">D5+H5</f>
        <v>5302220380</v>
      </c>
      <c r="L5" s="24">
        <f>K5/J5</f>
        <v>0.9751945213340224</v>
      </c>
      <c r="M5" s="19" t="s">
        <v>16</v>
      </c>
    </row>
    <row r="6" spans="1:13" s="4" customFormat="1" ht="19.5" customHeight="1">
      <c r="A6" s="25" t="s">
        <v>17</v>
      </c>
      <c r="B6" s="28">
        <v>1243137735</v>
      </c>
      <c r="C6" s="26">
        <f t="shared" si="0"/>
        <v>0.23169467089055826</v>
      </c>
      <c r="D6" s="25">
        <v>1128412321</v>
      </c>
      <c r="E6" s="20">
        <f aca="true" t="shared" si="3" ref="E6:E30">D6/B6</f>
        <v>0.9077130306884297</v>
      </c>
      <c r="F6" s="28">
        <v>4122275851</v>
      </c>
      <c r="G6" s="26">
        <f aca="true" t="shared" si="4" ref="G6:G31">F6/J6</f>
        <v>0.7683053291094417</v>
      </c>
      <c r="H6" s="28">
        <v>4122275851</v>
      </c>
      <c r="I6" s="21">
        <f aca="true" t="shared" si="5" ref="I6:I30">H6/F6</f>
        <v>1</v>
      </c>
      <c r="J6" s="19">
        <f t="shared" si="1"/>
        <v>5365413586</v>
      </c>
      <c r="K6" s="23">
        <f t="shared" si="2"/>
        <v>5250688172</v>
      </c>
      <c r="L6" s="24">
        <f aca="true" t="shared" si="6" ref="L6:L30">K6/J6</f>
        <v>0.9786176010178687</v>
      </c>
      <c r="M6" s="25" t="s">
        <v>17</v>
      </c>
    </row>
    <row r="7" spans="1:13" s="4" customFormat="1" ht="19.5" customHeight="1">
      <c r="A7" s="25" t="s">
        <v>18</v>
      </c>
      <c r="B7" s="28">
        <v>213009240</v>
      </c>
      <c r="C7" s="26">
        <f t="shared" si="0"/>
        <v>0.23334781706780447</v>
      </c>
      <c r="D7" s="25">
        <v>205749160</v>
      </c>
      <c r="E7" s="20">
        <f t="shared" si="3"/>
        <v>0.965916595918562</v>
      </c>
      <c r="F7" s="28">
        <v>699830840</v>
      </c>
      <c r="G7" s="26">
        <f t="shared" si="4"/>
        <v>0.7666521829321955</v>
      </c>
      <c r="H7" s="28">
        <v>699830840</v>
      </c>
      <c r="I7" s="21">
        <f t="shared" si="5"/>
        <v>1</v>
      </c>
      <c r="J7" s="19">
        <f t="shared" si="1"/>
        <v>912840080</v>
      </c>
      <c r="K7" s="23">
        <f t="shared" si="2"/>
        <v>905580000</v>
      </c>
      <c r="L7" s="24">
        <f t="shared" si="6"/>
        <v>0.9920467120593566</v>
      </c>
      <c r="M7" s="25" t="s">
        <v>18</v>
      </c>
    </row>
    <row r="8" spans="1:13" s="4" customFormat="1" ht="19.5" customHeight="1">
      <c r="A8" s="25" t="s">
        <v>19</v>
      </c>
      <c r="B8" s="28">
        <v>221702900</v>
      </c>
      <c r="C8" s="26">
        <f t="shared" si="0"/>
        <v>0.20638661880024384</v>
      </c>
      <c r="D8" s="25">
        <v>202419000</v>
      </c>
      <c r="E8" s="20">
        <f t="shared" si="3"/>
        <v>0.9130191801731056</v>
      </c>
      <c r="F8" s="28">
        <v>852508700</v>
      </c>
      <c r="G8" s="26">
        <f t="shared" si="4"/>
        <v>0.7936133811997562</v>
      </c>
      <c r="H8" s="28">
        <v>852508700</v>
      </c>
      <c r="I8" s="21">
        <f t="shared" si="5"/>
        <v>1</v>
      </c>
      <c r="J8" s="19">
        <f t="shared" si="1"/>
        <v>1074211600</v>
      </c>
      <c r="K8" s="23">
        <f t="shared" si="2"/>
        <v>1054927700</v>
      </c>
      <c r="L8" s="24">
        <f t="shared" si="6"/>
        <v>0.9820483226954541</v>
      </c>
      <c r="M8" s="25" t="s">
        <v>19</v>
      </c>
    </row>
    <row r="9" spans="1:13" s="4" customFormat="1" ht="19.5" customHeight="1">
      <c r="A9" s="25" t="s">
        <v>20</v>
      </c>
      <c r="B9" s="28">
        <v>77844040</v>
      </c>
      <c r="C9" s="26">
        <f t="shared" si="0"/>
        <v>0.21740363764101703</v>
      </c>
      <c r="D9" s="25">
        <v>72920330</v>
      </c>
      <c r="E9" s="20">
        <f t="shared" si="3"/>
        <v>0.936749043343588</v>
      </c>
      <c r="F9" s="28">
        <v>280218230</v>
      </c>
      <c r="G9" s="26">
        <f t="shared" si="4"/>
        <v>0.782596362358983</v>
      </c>
      <c r="H9" s="28">
        <v>280218230</v>
      </c>
      <c r="I9" s="21">
        <f t="shared" si="5"/>
        <v>1</v>
      </c>
      <c r="J9" s="19">
        <f t="shared" si="1"/>
        <v>358062270</v>
      </c>
      <c r="K9" s="23">
        <f t="shared" si="2"/>
        <v>353138560</v>
      </c>
      <c r="L9" s="24">
        <f t="shared" si="6"/>
        <v>0.9862490119386217</v>
      </c>
      <c r="M9" s="25" t="s">
        <v>20</v>
      </c>
    </row>
    <row r="10" spans="1:13" s="4" customFormat="1" ht="19.5" customHeight="1">
      <c r="A10" s="25" t="s">
        <v>21</v>
      </c>
      <c r="B10" s="28">
        <v>115578800</v>
      </c>
      <c r="C10" s="26">
        <f t="shared" si="0"/>
        <v>0.2450344030135262</v>
      </c>
      <c r="D10" s="25">
        <v>107190450</v>
      </c>
      <c r="E10" s="20">
        <f t="shared" si="3"/>
        <v>0.9274231087362043</v>
      </c>
      <c r="F10" s="28">
        <v>356105170</v>
      </c>
      <c r="G10" s="26">
        <f t="shared" si="4"/>
        <v>0.7549655969864738</v>
      </c>
      <c r="H10" s="28">
        <v>356105170</v>
      </c>
      <c r="I10" s="21">
        <f t="shared" si="5"/>
        <v>1</v>
      </c>
      <c r="J10" s="19">
        <f t="shared" si="1"/>
        <v>471683970</v>
      </c>
      <c r="K10" s="23">
        <f t="shared" si="2"/>
        <v>463295620</v>
      </c>
      <c r="L10" s="24">
        <f t="shared" si="6"/>
        <v>0.9822161647765982</v>
      </c>
      <c r="M10" s="25" t="s">
        <v>21</v>
      </c>
    </row>
    <row r="11" spans="1:13" s="4" customFormat="1" ht="19.5" customHeight="1">
      <c r="A11" s="25" t="s">
        <v>22</v>
      </c>
      <c r="B11" s="28">
        <v>35189973</v>
      </c>
      <c r="C11" s="26">
        <f t="shared" si="0"/>
        <v>0.13092157111407932</v>
      </c>
      <c r="D11" s="25">
        <v>32584444</v>
      </c>
      <c r="E11" s="20">
        <f t="shared" si="3"/>
        <v>0.925958198376566</v>
      </c>
      <c r="F11" s="28">
        <v>233596696</v>
      </c>
      <c r="G11" s="26">
        <f t="shared" si="4"/>
        <v>0.8690784288859207</v>
      </c>
      <c r="H11" s="28">
        <v>233596696</v>
      </c>
      <c r="I11" s="21">
        <f t="shared" si="5"/>
        <v>1</v>
      </c>
      <c r="J11" s="19">
        <f t="shared" si="1"/>
        <v>268786669</v>
      </c>
      <c r="K11" s="23">
        <f t="shared" si="2"/>
        <v>266181140</v>
      </c>
      <c r="L11" s="24">
        <f t="shared" si="6"/>
        <v>0.990306331003343</v>
      </c>
      <c r="M11" s="25" t="s">
        <v>22</v>
      </c>
    </row>
    <row r="12" spans="1:13" s="4" customFormat="1" ht="19.5" customHeight="1">
      <c r="A12" s="25" t="s">
        <v>23</v>
      </c>
      <c r="B12" s="28">
        <v>33990920</v>
      </c>
      <c r="C12" s="26">
        <f t="shared" si="0"/>
        <v>0.15184412128545904</v>
      </c>
      <c r="D12" s="25">
        <v>31216920</v>
      </c>
      <c r="E12" s="20">
        <f t="shared" si="3"/>
        <v>0.9183899700272896</v>
      </c>
      <c r="F12" s="28">
        <v>189863120</v>
      </c>
      <c r="G12" s="26">
        <f t="shared" si="4"/>
        <v>0.848155878714541</v>
      </c>
      <c r="H12" s="28">
        <v>189863120</v>
      </c>
      <c r="I12" s="21">
        <f t="shared" si="5"/>
        <v>1</v>
      </c>
      <c r="J12" s="19">
        <f t="shared" si="1"/>
        <v>223854040</v>
      </c>
      <c r="K12" s="23">
        <f t="shared" si="2"/>
        <v>221080040</v>
      </c>
      <c r="L12" s="24">
        <f t="shared" si="6"/>
        <v>0.9876079967107139</v>
      </c>
      <c r="M12" s="25" t="s">
        <v>23</v>
      </c>
    </row>
    <row r="13" spans="1:13" s="4" customFormat="1" ht="19.5" customHeight="1">
      <c r="A13" s="25" t="s">
        <v>24</v>
      </c>
      <c r="B13" s="28">
        <v>38362200</v>
      </c>
      <c r="C13" s="26">
        <f t="shared" si="0"/>
        <v>0.1472748045534328</v>
      </c>
      <c r="D13" s="25">
        <v>34721100</v>
      </c>
      <c r="E13" s="20">
        <f t="shared" si="3"/>
        <v>0.9050862567840218</v>
      </c>
      <c r="F13" s="28">
        <v>222118200</v>
      </c>
      <c r="G13" s="26">
        <f t="shared" si="4"/>
        <v>0.8527251954465672</v>
      </c>
      <c r="H13" s="28">
        <v>222118200</v>
      </c>
      <c r="I13" s="21">
        <f t="shared" si="5"/>
        <v>1</v>
      </c>
      <c r="J13" s="19">
        <f t="shared" si="1"/>
        <v>260480400</v>
      </c>
      <c r="K13" s="23">
        <f t="shared" si="2"/>
        <v>256839300</v>
      </c>
      <c r="L13" s="24">
        <f t="shared" si="6"/>
        <v>0.9860215970184321</v>
      </c>
      <c r="M13" s="25" t="s">
        <v>24</v>
      </c>
    </row>
    <row r="14" spans="1:13" s="4" customFormat="1" ht="19.5" customHeight="1">
      <c r="A14" s="25" t="s">
        <v>25</v>
      </c>
      <c r="B14" s="28">
        <v>36816300</v>
      </c>
      <c r="C14" s="26">
        <f t="shared" si="0"/>
        <v>0.15053770915170714</v>
      </c>
      <c r="D14" s="25">
        <v>34751800</v>
      </c>
      <c r="E14" s="20">
        <f t="shared" si="3"/>
        <v>0.9439242944022077</v>
      </c>
      <c r="F14" s="28">
        <v>207749000</v>
      </c>
      <c r="G14" s="26">
        <f t="shared" si="4"/>
        <v>0.8494622908482928</v>
      </c>
      <c r="H14" s="28">
        <v>207749000</v>
      </c>
      <c r="I14" s="21">
        <f t="shared" si="5"/>
        <v>1</v>
      </c>
      <c r="J14" s="19">
        <f t="shared" si="1"/>
        <v>244565300</v>
      </c>
      <c r="K14" s="23">
        <f t="shared" si="2"/>
        <v>242500800</v>
      </c>
      <c r="L14" s="24">
        <f t="shared" si="6"/>
        <v>0.9915584917402428</v>
      </c>
      <c r="M14" s="25" t="s">
        <v>25</v>
      </c>
    </row>
    <row r="15" spans="1:13" s="4" customFormat="1" ht="19.5" customHeight="1">
      <c r="A15" s="25" t="s">
        <v>26</v>
      </c>
      <c r="B15" s="28">
        <v>86502903</v>
      </c>
      <c r="C15" s="26">
        <f t="shared" si="0"/>
        <v>0.22966223203691027</v>
      </c>
      <c r="D15" s="25">
        <v>73771233</v>
      </c>
      <c r="E15" s="20">
        <f t="shared" si="3"/>
        <v>0.8528180031137221</v>
      </c>
      <c r="F15" s="28">
        <v>290149811</v>
      </c>
      <c r="G15" s="26">
        <f t="shared" si="4"/>
        <v>0.7703377679630897</v>
      </c>
      <c r="H15" s="28">
        <v>290149811</v>
      </c>
      <c r="I15" s="21">
        <f t="shared" si="5"/>
        <v>1</v>
      </c>
      <c r="J15" s="19">
        <f t="shared" si="1"/>
        <v>376652714</v>
      </c>
      <c r="K15" s="23">
        <f t="shared" si="2"/>
        <v>363921044</v>
      </c>
      <c r="L15" s="24">
        <f t="shared" si="6"/>
        <v>0.9661978540794478</v>
      </c>
      <c r="M15" s="25" t="s">
        <v>26</v>
      </c>
    </row>
    <row r="16" spans="1:13" s="4" customFormat="1" ht="19.5" customHeight="1">
      <c r="A16" s="25" t="s">
        <v>27</v>
      </c>
      <c r="B16" s="28">
        <v>66232450</v>
      </c>
      <c r="C16" s="26">
        <f t="shared" si="0"/>
        <v>0.22815633728754092</v>
      </c>
      <c r="D16" s="25">
        <v>62980400</v>
      </c>
      <c r="E16" s="20">
        <f t="shared" si="3"/>
        <v>0.9508994458154575</v>
      </c>
      <c r="F16" s="28">
        <v>224061700</v>
      </c>
      <c r="G16" s="26">
        <f t="shared" si="4"/>
        <v>0.7718436627124591</v>
      </c>
      <c r="H16" s="28">
        <v>224061700</v>
      </c>
      <c r="I16" s="21">
        <f t="shared" si="5"/>
        <v>1</v>
      </c>
      <c r="J16" s="19">
        <f t="shared" si="1"/>
        <v>290294150</v>
      </c>
      <c r="K16" s="23">
        <f t="shared" si="2"/>
        <v>287042100</v>
      </c>
      <c r="L16" s="24">
        <f t="shared" si="6"/>
        <v>0.9887973973984664</v>
      </c>
      <c r="M16" s="25" t="s">
        <v>27</v>
      </c>
    </row>
    <row r="17" spans="1:13" s="4" customFormat="1" ht="19.5" customHeight="1">
      <c r="A17" s="25" t="s">
        <v>28</v>
      </c>
      <c r="B17" s="28">
        <v>46657890</v>
      </c>
      <c r="C17" s="26">
        <f t="shared" si="0"/>
        <v>0.17366675334267787</v>
      </c>
      <c r="D17" s="25">
        <v>43203170</v>
      </c>
      <c r="E17" s="20">
        <f t="shared" si="3"/>
        <v>0.9259563602211759</v>
      </c>
      <c r="F17" s="28">
        <v>222005450</v>
      </c>
      <c r="G17" s="26">
        <f t="shared" si="4"/>
        <v>0.8263332466573221</v>
      </c>
      <c r="H17" s="28">
        <v>222005450</v>
      </c>
      <c r="I17" s="21">
        <f t="shared" si="5"/>
        <v>1</v>
      </c>
      <c r="J17" s="19">
        <f t="shared" si="1"/>
        <v>268663340</v>
      </c>
      <c r="K17" s="23">
        <f t="shared" si="2"/>
        <v>265208620</v>
      </c>
      <c r="L17" s="24">
        <f t="shared" si="6"/>
        <v>0.9871410814739369</v>
      </c>
      <c r="M17" s="25" t="s">
        <v>28</v>
      </c>
    </row>
    <row r="18" spans="1:13" s="4" customFormat="1" ht="19.5" customHeight="1">
      <c r="A18" s="25" t="s">
        <v>29</v>
      </c>
      <c r="B18" s="28">
        <v>71506380</v>
      </c>
      <c r="C18" s="26">
        <f t="shared" si="0"/>
        <v>0.20360845129183588</v>
      </c>
      <c r="D18" s="25">
        <v>66513040</v>
      </c>
      <c r="E18" s="20">
        <f t="shared" si="3"/>
        <v>0.9301693079694427</v>
      </c>
      <c r="F18" s="28">
        <v>279689160</v>
      </c>
      <c r="G18" s="26">
        <f t="shared" si="4"/>
        <v>0.7963915487081641</v>
      </c>
      <c r="H18" s="28">
        <v>279689160</v>
      </c>
      <c r="I18" s="21">
        <f t="shared" si="5"/>
        <v>1</v>
      </c>
      <c r="J18" s="19">
        <f t="shared" si="1"/>
        <v>351195540</v>
      </c>
      <c r="K18" s="23">
        <f t="shared" si="2"/>
        <v>346202200</v>
      </c>
      <c r="L18" s="24">
        <f t="shared" si="6"/>
        <v>0.9857818809430211</v>
      </c>
      <c r="M18" s="25" t="s">
        <v>29</v>
      </c>
    </row>
    <row r="19" spans="1:13" s="4" customFormat="1" ht="19.5" customHeight="1">
      <c r="A19" s="25" t="s">
        <v>30</v>
      </c>
      <c r="B19" s="28">
        <v>66808638</v>
      </c>
      <c r="C19" s="26">
        <f t="shared" si="0"/>
        <v>0.21590199993896064</v>
      </c>
      <c r="D19" s="25">
        <v>62664784</v>
      </c>
      <c r="E19" s="20">
        <f t="shared" si="3"/>
        <v>0.9379742781165513</v>
      </c>
      <c r="F19" s="28">
        <v>242631006</v>
      </c>
      <c r="G19" s="26">
        <f t="shared" si="4"/>
        <v>0.7840980000610394</v>
      </c>
      <c r="H19" s="28">
        <v>242631006</v>
      </c>
      <c r="I19" s="21">
        <f t="shared" si="5"/>
        <v>1</v>
      </c>
      <c r="J19" s="19">
        <f t="shared" si="1"/>
        <v>309439644</v>
      </c>
      <c r="K19" s="23">
        <f t="shared" si="2"/>
        <v>305295790</v>
      </c>
      <c r="L19" s="24">
        <f t="shared" si="6"/>
        <v>0.9866085225977057</v>
      </c>
      <c r="M19" s="25" t="s">
        <v>30</v>
      </c>
    </row>
    <row r="20" spans="1:13" s="4" customFormat="1" ht="19.5" customHeight="1">
      <c r="A20" s="25" t="s">
        <v>31</v>
      </c>
      <c r="B20" s="28">
        <v>67307860</v>
      </c>
      <c r="C20" s="26">
        <f t="shared" si="0"/>
        <v>0.2237177690836809</v>
      </c>
      <c r="D20" s="25">
        <v>62000490</v>
      </c>
      <c r="E20" s="20">
        <f t="shared" si="3"/>
        <v>0.9211478421688046</v>
      </c>
      <c r="F20" s="28">
        <v>233552730</v>
      </c>
      <c r="G20" s="26">
        <f t="shared" si="4"/>
        <v>0.7762822309163191</v>
      </c>
      <c r="H20" s="28">
        <v>233552730</v>
      </c>
      <c r="I20" s="21">
        <f t="shared" si="5"/>
        <v>1</v>
      </c>
      <c r="J20" s="19">
        <f t="shared" si="1"/>
        <v>300860590</v>
      </c>
      <c r="K20" s="23">
        <f t="shared" si="2"/>
        <v>295553220</v>
      </c>
      <c r="L20" s="24">
        <f t="shared" si="6"/>
        <v>0.9823593711625707</v>
      </c>
      <c r="M20" s="25" t="s">
        <v>31</v>
      </c>
    </row>
    <row r="21" spans="1:13" s="4" customFormat="1" ht="19.5" customHeight="1">
      <c r="A21" s="25" t="s">
        <v>33</v>
      </c>
      <c r="B21" s="28">
        <v>73907900</v>
      </c>
      <c r="C21" s="26">
        <f t="shared" si="0"/>
        <v>0.19119144029889937</v>
      </c>
      <c r="D21" s="25">
        <v>71757900</v>
      </c>
      <c r="E21" s="20">
        <f t="shared" si="3"/>
        <v>0.9709097403660502</v>
      </c>
      <c r="F21" s="28">
        <v>312657000</v>
      </c>
      <c r="G21" s="26">
        <f t="shared" si="4"/>
        <v>0.8088085597011007</v>
      </c>
      <c r="H21" s="28">
        <v>312657000</v>
      </c>
      <c r="I21" s="21">
        <f t="shared" si="5"/>
        <v>1</v>
      </c>
      <c r="J21" s="19">
        <f t="shared" si="1"/>
        <v>386564900</v>
      </c>
      <c r="K21" s="23">
        <f t="shared" si="2"/>
        <v>384414900</v>
      </c>
      <c r="L21" s="24">
        <f t="shared" si="6"/>
        <v>0.9944381913619162</v>
      </c>
      <c r="M21" s="25" t="s">
        <v>33</v>
      </c>
    </row>
    <row r="22" spans="1:13" s="4" customFormat="1" ht="19.5" customHeight="1">
      <c r="A22" s="25" t="s">
        <v>34</v>
      </c>
      <c r="B22" s="28">
        <v>52016420</v>
      </c>
      <c r="C22" s="26">
        <f t="shared" si="0"/>
        <v>0.1898010698992916</v>
      </c>
      <c r="D22" s="25">
        <v>49500530</v>
      </c>
      <c r="E22" s="20">
        <f t="shared" si="3"/>
        <v>0.9516327728821015</v>
      </c>
      <c r="F22" s="28">
        <v>222041150</v>
      </c>
      <c r="G22" s="26">
        <f t="shared" si="4"/>
        <v>0.8101989301007084</v>
      </c>
      <c r="H22" s="28">
        <v>222041150</v>
      </c>
      <c r="I22" s="21">
        <f t="shared" si="5"/>
        <v>1</v>
      </c>
      <c r="J22" s="19">
        <f t="shared" si="1"/>
        <v>274057570</v>
      </c>
      <c r="K22" s="23">
        <f t="shared" si="2"/>
        <v>271541680</v>
      </c>
      <c r="L22" s="24">
        <f t="shared" si="6"/>
        <v>0.9908198485449609</v>
      </c>
      <c r="M22" s="25" t="s">
        <v>34</v>
      </c>
    </row>
    <row r="23" spans="1:13" s="4" customFormat="1" ht="19.5" customHeight="1">
      <c r="A23" s="25" t="s">
        <v>35</v>
      </c>
      <c r="B23" s="28">
        <v>52421330</v>
      </c>
      <c r="C23" s="26">
        <f t="shared" si="0"/>
        <v>0.19724885837876238</v>
      </c>
      <c r="D23" s="25">
        <v>49994290</v>
      </c>
      <c r="E23" s="20">
        <f t="shared" si="3"/>
        <v>0.9537012891508094</v>
      </c>
      <c r="F23" s="28">
        <v>213341070</v>
      </c>
      <c r="G23" s="26">
        <f t="shared" si="4"/>
        <v>0.8027511416212376</v>
      </c>
      <c r="H23" s="28">
        <v>213341070</v>
      </c>
      <c r="I23" s="21">
        <f t="shared" si="5"/>
        <v>1</v>
      </c>
      <c r="J23" s="19">
        <f t="shared" si="1"/>
        <v>265762400</v>
      </c>
      <c r="K23" s="23">
        <f t="shared" si="2"/>
        <v>263335360</v>
      </c>
      <c r="L23" s="24">
        <f t="shared" si="6"/>
        <v>0.9908676321405887</v>
      </c>
      <c r="M23" s="25" t="s">
        <v>35</v>
      </c>
    </row>
    <row r="24" spans="1:13" s="4" customFormat="1" ht="19.5" customHeight="1">
      <c r="A24" s="25" t="s">
        <v>36</v>
      </c>
      <c r="B24" s="28">
        <v>39172506</v>
      </c>
      <c r="C24" s="26">
        <f t="shared" si="0"/>
        <v>0.18986917745456822</v>
      </c>
      <c r="D24" s="25">
        <v>36705607</v>
      </c>
      <c r="E24" s="20">
        <f t="shared" si="3"/>
        <v>0.9370247336231182</v>
      </c>
      <c r="F24" s="28">
        <v>167140633</v>
      </c>
      <c r="G24" s="26">
        <f t="shared" si="4"/>
        <v>0.8101308225454318</v>
      </c>
      <c r="H24" s="28">
        <v>167140633</v>
      </c>
      <c r="I24" s="21">
        <f t="shared" si="5"/>
        <v>1</v>
      </c>
      <c r="J24" s="19">
        <f t="shared" si="1"/>
        <v>206313139</v>
      </c>
      <c r="K24" s="23">
        <f t="shared" si="2"/>
        <v>203846240</v>
      </c>
      <c r="L24" s="24">
        <f t="shared" si="6"/>
        <v>0.9880429379730391</v>
      </c>
      <c r="M24" s="25" t="s">
        <v>36</v>
      </c>
    </row>
    <row r="25" spans="1:13" s="4" customFormat="1" ht="19.5" customHeight="1">
      <c r="A25" s="25" t="s">
        <v>37</v>
      </c>
      <c r="B25" s="28">
        <v>30137430</v>
      </c>
      <c r="C25" s="26">
        <f t="shared" si="0"/>
        <v>0.22006272833728868</v>
      </c>
      <c r="D25" s="25">
        <v>27447580</v>
      </c>
      <c r="E25" s="20">
        <f t="shared" si="3"/>
        <v>0.9107472004082631</v>
      </c>
      <c r="F25" s="28">
        <v>106811840</v>
      </c>
      <c r="G25" s="26">
        <f t="shared" si="4"/>
        <v>0.7799372716627113</v>
      </c>
      <c r="H25" s="28">
        <v>106811840</v>
      </c>
      <c r="I25" s="21">
        <f t="shared" si="5"/>
        <v>1</v>
      </c>
      <c r="J25" s="19">
        <f t="shared" si="1"/>
        <v>136949270</v>
      </c>
      <c r="K25" s="23">
        <f t="shared" si="2"/>
        <v>134259420</v>
      </c>
      <c r="L25" s="24">
        <f t="shared" si="6"/>
        <v>0.9803587854101011</v>
      </c>
      <c r="M25" s="25" t="s">
        <v>37</v>
      </c>
    </row>
    <row r="26" spans="1:13" s="4" customFormat="1" ht="19.5" customHeight="1">
      <c r="A26" s="25" t="s">
        <v>38</v>
      </c>
      <c r="B26" s="28">
        <v>26223096</v>
      </c>
      <c r="C26" s="26">
        <f t="shared" si="0"/>
        <v>0.21531964915449023</v>
      </c>
      <c r="D26" s="25">
        <v>24608160</v>
      </c>
      <c r="E26" s="20">
        <f t="shared" si="3"/>
        <v>0.9384155097475905</v>
      </c>
      <c r="F26" s="28">
        <v>95563727</v>
      </c>
      <c r="G26" s="26">
        <f t="shared" si="4"/>
        <v>0.7846803508455098</v>
      </c>
      <c r="H26" s="28">
        <v>95563727</v>
      </c>
      <c r="I26" s="21">
        <f t="shared" si="5"/>
        <v>1</v>
      </c>
      <c r="J26" s="19">
        <f t="shared" si="1"/>
        <v>121786823</v>
      </c>
      <c r="K26" s="23">
        <f t="shared" si="2"/>
        <v>120171887</v>
      </c>
      <c r="L26" s="24">
        <f t="shared" si="6"/>
        <v>0.9867396491654931</v>
      </c>
      <c r="M26" s="25" t="s">
        <v>38</v>
      </c>
    </row>
    <row r="27" spans="1:13" s="4" customFormat="1" ht="19.5" customHeight="1">
      <c r="A27" s="25" t="s">
        <v>39</v>
      </c>
      <c r="B27" s="28">
        <v>38333440</v>
      </c>
      <c r="C27" s="26">
        <f t="shared" si="0"/>
        <v>0.1906326556411013</v>
      </c>
      <c r="D27" s="25">
        <v>36763700</v>
      </c>
      <c r="E27" s="20">
        <f t="shared" si="3"/>
        <v>0.9590503748163484</v>
      </c>
      <c r="F27" s="28">
        <v>162751940</v>
      </c>
      <c r="G27" s="26">
        <f t="shared" si="4"/>
        <v>0.8093673443588987</v>
      </c>
      <c r="H27" s="28">
        <v>162751940</v>
      </c>
      <c r="I27" s="21">
        <f t="shared" si="5"/>
        <v>1</v>
      </c>
      <c r="J27" s="19">
        <f t="shared" si="1"/>
        <v>201085380</v>
      </c>
      <c r="K27" s="23">
        <f t="shared" si="2"/>
        <v>199515640</v>
      </c>
      <c r="L27" s="24">
        <f t="shared" si="6"/>
        <v>0.9921936642037328</v>
      </c>
      <c r="M27" s="25" t="s">
        <v>39</v>
      </c>
    </row>
    <row r="28" spans="1:13" s="4" customFormat="1" ht="19.5" customHeight="1">
      <c r="A28" s="25" t="s">
        <v>40</v>
      </c>
      <c r="B28" s="28">
        <v>36934611</v>
      </c>
      <c r="C28" s="26">
        <f t="shared" si="0"/>
        <v>0.22385163402292424</v>
      </c>
      <c r="D28" s="25">
        <v>32791904</v>
      </c>
      <c r="E28" s="20">
        <f t="shared" si="3"/>
        <v>0.8878367231213021</v>
      </c>
      <c r="F28" s="28">
        <v>128061330</v>
      </c>
      <c r="G28" s="26">
        <f t="shared" si="4"/>
        <v>0.7761483659770758</v>
      </c>
      <c r="H28" s="28">
        <v>128061330</v>
      </c>
      <c r="I28" s="21">
        <f t="shared" si="5"/>
        <v>1</v>
      </c>
      <c r="J28" s="19">
        <f t="shared" si="1"/>
        <v>164995941</v>
      </c>
      <c r="K28" s="23">
        <f t="shared" si="2"/>
        <v>160853234</v>
      </c>
      <c r="L28" s="24">
        <f t="shared" si="6"/>
        <v>0.9748920671933378</v>
      </c>
      <c r="M28" s="25" t="s">
        <v>40</v>
      </c>
    </row>
    <row r="29" spans="1:13" s="4" customFormat="1" ht="19.5" customHeight="1">
      <c r="A29" s="25" t="s">
        <v>41</v>
      </c>
      <c r="B29" s="28">
        <v>10506250</v>
      </c>
      <c r="C29" s="26">
        <f t="shared" si="0"/>
        <v>0.2017706072966397</v>
      </c>
      <c r="D29" s="25">
        <v>9702301</v>
      </c>
      <c r="E29" s="20">
        <f t="shared" si="3"/>
        <v>0.9234789767995241</v>
      </c>
      <c r="F29" s="28">
        <v>41564020</v>
      </c>
      <c r="G29" s="26">
        <f t="shared" si="4"/>
        <v>0.7982293927033602</v>
      </c>
      <c r="H29" s="28">
        <v>41564020</v>
      </c>
      <c r="I29" s="21">
        <f t="shared" si="5"/>
        <v>1</v>
      </c>
      <c r="J29" s="19">
        <f t="shared" si="1"/>
        <v>52070270</v>
      </c>
      <c r="K29" s="23">
        <f t="shared" si="2"/>
        <v>51266321</v>
      </c>
      <c r="L29" s="24">
        <f t="shared" si="6"/>
        <v>0.9845603066778797</v>
      </c>
      <c r="M29" s="25" t="s">
        <v>41</v>
      </c>
    </row>
    <row r="30" spans="1:13" s="4" customFormat="1" ht="19.5" customHeight="1" thickBot="1">
      <c r="A30" s="29" t="s">
        <v>44</v>
      </c>
      <c r="B30" s="32">
        <v>1088918384</v>
      </c>
      <c r="C30" s="30">
        <f t="shared" si="0"/>
        <v>0.18461648015380946</v>
      </c>
      <c r="D30" s="29">
        <v>1022975306</v>
      </c>
      <c r="E30" s="33">
        <f t="shared" si="3"/>
        <v>0.9394416707726371</v>
      </c>
      <c r="F30" s="32">
        <v>4809354528</v>
      </c>
      <c r="G30" s="30">
        <f t="shared" si="4"/>
        <v>0.8153835198461905</v>
      </c>
      <c r="H30" s="32">
        <v>4809354528</v>
      </c>
      <c r="I30" s="34">
        <f t="shared" si="5"/>
        <v>1</v>
      </c>
      <c r="J30" s="35">
        <f t="shared" si="1"/>
        <v>5898272912</v>
      </c>
      <c r="K30" s="36">
        <f t="shared" si="2"/>
        <v>5832329834</v>
      </c>
      <c r="L30" s="37">
        <f t="shared" si="6"/>
        <v>0.9888199344140487</v>
      </c>
      <c r="M30" s="38" t="s">
        <v>44</v>
      </c>
    </row>
    <row r="31" spans="1:13" s="4" customFormat="1" ht="19.5" customHeight="1" thickTop="1">
      <c r="A31" s="39" t="s">
        <v>45</v>
      </c>
      <c r="B31" s="41">
        <f>SUM(B5:B30)</f>
        <v>5167172596</v>
      </c>
      <c r="C31" s="42">
        <f t="shared" si="0"/>
        <v>0.21332601475569124</v>
      </c>
      <c r="D31" s="43">
        <f>SUM(D5:D30)</f>
        <v>4746429300</v>
      </c>
      <c r="E31" s="44">
        <f>D31/B31</f>
        <v>0.9185737870792811</v>
      </c>
      <c r="F31" s="41">
        <f>SUM(F5:F30)</f>
        <v>19054779902</v>
      </c>
      <c r="G31" s="42">
        <f t="shared" si="4"/>
        <v>0.7866739852443088</v>
      </c>
      <c r="H31" s="41">
        <f>SUM(H5:H30)</f>
        <v>19054779902</v>
      </c>
      <c r="I31" s="42">
        <f>H31/F31</f>
        <v>1</v>
      </c>
      <c r="J31" s="43">
        <f>SUM(J5:J30)</f>
        <v>24221952498</v>
      </c>
      <c r="K31" s="41">
        <f>SUM(K5:K30)</f>
        <v>23801209202</v>
      </c>
      <c r="L31" s="45">
        <f>K31/J31</f>
        <v>0.9826296705009746</v>
      </c>
      <c r="M31" s="12" t="s">
        <v>45</v>
      </c>
    </row>
    <row r="32" spans="1:13" s="4" customFormat="1" ht="19.5" customHeight="1">
      <c r="A32" s="4" t="s">
        <v>46</v>
      </c>
      <c r="E32" s="46">
        <f>AVERAGE(E5:E30)</f>
        <v>0.9281336318669295</v>
      </c>
      <c r="I32" s="46">
        <f>AVERAGE(I5:I30)</f>
        <v>1</v>
      </c>
      <c r="L32" s="46">
        <f>AVERAGE(L5:L30)</f>
        <v>0.9854033028859578</v>
      </c>
      <c r="M32" s="4" t="s">
        <v>46</v>
      </c>
    </row>
  </sheetData>
  <mergeCells count="6">
    <mergeCell ref="A1:A4"/>
    <mergeCell ref="B1:L1"/>
    <mergeCell ref="M1:M4"/>
    <mergeCell ref="B2:E2"/>
    <mergeCell ref="F2:I2"/>
    <mergeCell ref="J2:L2"/>
  </mergeCells>
  <printOptions/>
  <pageMargins left="0.7874015748031497" right="0.7874015748031497" top="0.7874015748031497" bottom="0.1968503937007874" header="0.5118110236220472" footer="0.196850393700787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J13">
      <selection activeCell="J32" sqref="J32"/>
    </sheetView>
  </sheetViews>
  <sheetFormatPr defaultColWidth="9.00390625" defaultRowHeight="13.5"/>
  <cols>
    <col min="1" max="1" width="10.625" style="1" customWidth="1"/>
    <col min="2" max="2" width="14.625" style="1" customWidth="1"/>
    <col min="3" max="3" width="8.625" style="1" customWidth="1"/>
    <col min="4" max="4" width="14.625" style="1" customWidth="1"/>
    <col min="5" max="5" width="8.625" style="1" customWidth="1"/>
    <col min="6" max="6" width="14.625" style="1" customWidth="1"/>
    <col min="7" max="7" width="8.625" style="1" customWidth="1"/>
    <col min="8" max="8" width="14.625" style="1" customWidth="1"/>
    <col min="9" max="9" width="8.625" style="1" customWidth="1"/>
    <col min="10" max="11" width="14.625" style="1" customWidth="1"/>
    <col min="12" max="12" width="8.625" style="1" customWidth="1"/>
    <col min="13" max="13" width="10.625" style="1" customWidth="1"/>
    <col min="14" max="16384" width="9.00390625" style="1" customWidth="1"/>
  </cols>
  <sheetData>
    <row r="1" spans="1:13" s="4" customFormat="1" ht="21.75" customHeight="1">
      <c r="A1" s="69" t="s">
        <v>1</v>
      </c>
      <c r="B1" s="72" t="s">
        <v>57</v>
      </c>
      <c r="C1" s="73"/>
      <c r="D1" s="73"/>
      <c r="E1" s="73"/>
      <c r="F1" s="73"/>
      <c r="G1" s="73"/>
      <c r="H1" s="73"/>
      <c r="I1" s="73"/>
      <c r="J1" s="73"/>
      <c r="K1" s="73"/>
      <c r="L1" s="74"/>
      <c r="M1" s="69" t="s">
        <v>1</v>
      </c>
    </row>
    <row r="2" spans="1:13" s="4" customFormat="1" ht="15" customHeight="1">
      <c r="A2" s="70"/>
      <c r="B2" s="75" t="s">
        <v>3</v>
      </c>
      <c r="C2" s="75"/>
      <c r="D2" s="75"/>
      <c r="E2" s="75"/>
      <c r="F2" s="75" t="s">
        <v>4</v>
      </c>
      <c r="G2" s="75"/>
      <c r="H2" s="75"/>
      <c r="I2" s="75"/>
      <c r="J2" s="75" t="s">
        <v>5</v>
      </c>
      <c r="K2" s="75"/>
      <c r="L2" s="75"/>
      <c r="M2" s="70"/>
    </row>
    <row r="3" spans="1:13" s="11" customFormat="1" ht="21.75" customHeight="1">
      <c r="A3" s="70"/>
      <c r="B3" s="3" t="s">
        <v>6</v>
      </c>
      <c r="C3" s="7" t="s">
        <v>7</v>
      </c>
      <c r="D3" s="3" t="s">
        <v>8</v>
      </c>
      <c r="E3" s="47" t="s">
        <v>9</v>
      </c>
      <c r="F3" s="3" t="s">
        <v>6</v>
      </c>
      <c r="G3" s="7" t="s">
        <v>7</v>
      </c>
      <c r="H3" s="3" t="s">
        <v>8</v>
      </c>
      <c r="I3" s="47" t="s">
        <v>9</v>
      </c>
      <c r="J3" s="3" t="s">
        <v>6</v>
      </c>
      <c r="K3" s="3" t="s">
        <v>8</v>
      </c>
      <c r="L3" s="47" t="s">
        <v>9</v>
      </c>
      <c r="M3" s="70"/>
    </row>
    <row r="4" spans="1:13" s="18" customFormat="1" ht="15" customHeight="1">
      <c r="A4" s="71"/>
      <c r="B4" s="15" t="s">
        <v>48</v>
      </c>
      <c r="C4" s="14" t="s">
        <v>55</v>
      </c>
      <c r="D4" s="15" t="s">
        <v>12</v>
      </c>
      <c r="E4" s="15" t="s">
        <v>49</v>
      </c>
      <c r="F4" s="15" t="s">
        <v>50</v>
      </c>
      <c r="G4" s="14" t="s">
        <v>56</v>
      </c>
      <c r="H4" s="15" t="s">
        <v>14</v>
      </c>
      <c r="I4" s="15" t="s">
        <v>51</v>
      </c>
      <c r="J4" s="15" t="s">
        <v>52</v>
      </c>
      <c r="K4" s="15" t="s">
        <v>53</v>
      </c>
      <c r="L4" s="15" t="s">
        <v>54</v>
      </c>
      <c r="M4" s="71"/>
    </row>
    <row r="5" spans="1:13" s="4" customFormat="1" ht="19.5" customHeight="1">
      <c r="A5" s="19" t="s">
        <v>16</v>
      </c>
      <c r="B5" s="23">
        <v>1787795990</v>
      </c>
      <c r="C5" s="21">
        <f aca="true" t="shared" si="0" ref="C5:C31">B5/J5</f>
        <v>0.2405414634122845</v>
      </c>
      <c r="D5" s="19">
        <v>1587646590</v>
      </c>
      <c r="E5" s="20">
        <f>D5/B5</f>
        <v>0.8880468458820069</v>
      </c>
      <c r="F5" s="23">
        <v>5644585790</v>
      </c>
      <c r="G5" s="21">
        <f>F5/J5</f>
        <v>0.7594585365877154</v>
      </c>
      <c r="H5" s="23">
        <v>5644585790</v>
      </c>
      <c r="I5" s="21">
        <f aca="true" t="shared" si="1" ref="I5:I31">H5/F5</f>
        <v>1</v>
      </c>
      <c r="J5" s="19">
        <f aca="true" t="shared" si="2" ref="J5:J30">B5+F5</f>
        <v>7432381780</v>
      </c>
      <c r="K5" s="23">
        <f aca="true" t="shared" si="3" ref="K5:K30">D5+H5</f>
        <v>7232232380</v>
      </c>
      <c r="L5" s="24">
        <f>K5/J5</f>
        <v>0.9730706244748369</v>
      </c>
      <c r="M5" s="19" t="s">
        <v>16</v>
      </c>
    </row>
    <row r="6" spans="1:13" s="4" customFormat="1" ht="19.5" customHeight="1">
      <c r="A6" s="25" t="s">
        <v>17</v>
      </c>
      <c r="B6" s="28">
        <v>1709348371</v>
      </c>
      <c r="C6" s="26">
        <f t="shared" si="0"/>
        <v>0.23156055035492987</v>
      </c>
      <c r="D6" s="25">
        <v>1532001067</v>
      </c>
      <c r="E6" s="20">
        <f aca="true" t="shared" si="4" ref="E6:E30">D6/B6</f>
        <v>0.8962485898083791</v>
      </c>
      <c r="F6" s="28">
        <v>5672515113</v>
      </c>
      <c r="G6" s="26">
        <f aca="true" t="shared" si="5" ref="G6:G31">F6/J6</f>
        <v>0.7684394496450702</v>
      </c>
      <c r="H6" s="28">
        <v>5672515113</v>
      </c>
      <c r="I6" s="21">
        <f t="shared" si="1"/>
        <v>1</v>
      </c>
      <c r="J6" s="19">
        <f t="shared" si="2"/>
        <v>7381863484</v>
      </c>
      <c r="K6" s="23">
        <f t="shared" si="3"/>
        <v>7204516180</v>
      </c>
      <c r="L6" s="24">
        <f aca="true" t="shared" si="6" ref="L6:L30">K6/J6</f>
        <v>0.9759752663559281</v>
      </c>
      <c r="M6" s="25" t="s">
        <v>17</v>
      </c>
    </row>
    <row r="7" spans="1:13" s="4" customFormat="1" ht="19.5" customHeight="1">
      <c r="A7" s="25" t="s">
        <v>18</v>
      </c>
      <c r="B7" s="28">
        <v>293945780</v>
      </c>
      <c r="C7" s="26">
        <f t="shared" si="0"/>
        <v>0.2398298721430198</v>
      </c>
      <c r="D7" s="25">
        <v>281023140</v>
      </c>
      <c r="E7" s="20">
        <f t="shared" si="4"/>
        <v>0.9560373345043429</v>
      </c>
      <c r="F7" s="28">
        <v>931697120</v>
      </c>
      <c r="G7" s="26">
        <f t="shared" si="5"/>
        <v>0.7601701278569802</v>
      </c>
      <c r="H7" s="28">
        <v>931697120</v>
      </c>
      <c r="I7" s="21">
        <f t="shared" si="1"/>
        <v>1</v>
      </c>
      <c r="J7" s="19">
        <f t="shared" si="2"/>
        <v>1225642900</v>
      </c>
      <c r="K7" s="23">
        <f t="shared" si="3"/>
        <v>1212720260</v>
      </c>
      <c r="L7" s="24">
        <f t="shared" si="6"/>
        <v>0.9894564395551102</v>
      </c>
      <c r="M7" s="25" t="s">
        <v>18</v>
      </c>
    </row>
    <row r="8" spans="1:13" s="4" customFormat="1" ht="19.5" customHeight="1">
      <c r="A8" s="25" t="s">
        <v>19</v>
      </c>
      <c r="B8" s="28">
        <v>318649200</v>
      </c>
      <c r="C8" s="26">
        <f t="shared" si="0"/>
        <v>0.2164946142201004</v>
      </c>
      <c r="D8" s="25">
        <v>290320700</v>
      </c>
      <c r="E8" s="20">
        <f t="shared" si="4"/>
        <v>0.911098160610477</v>
      </c>
      <c r="F8" s="28">
        <v>1153208200</v>
      </c>
      <c r="G8" s="26">
        <f t="shared" si="5"/>
        <v>0.7835053857798996</v>
      </c>
      <c r="H8" s="28">
        <v>1153208200</v>
      </c>
      <c r="I8" s="21">
        <f t="shared" si="1"/>
        <v>1</v>
      </c>
      <c r="J8" s="19">
        <f t="shared" si="2"/>
        <v>1471857400</v>
      </c>
      <c r="K8" s="23">
        <f t="shared" si="3"/>
        <v>1443528900</v>
      </c>
      <c r="L8" s="24">
        <f t="shared" si="6"/>
        <v>0.9807532305779079</v>
      </c>
      <c r="M8" s="25" t="s">
        <v>19</v>
      </c>
    </row>
    <row r="9" spans="1:13" s="4" customFormat="1" ht="19.5" customHeight="1">
      <c r="A9" s="25" t="s">
        <v>20</v>
      </c>
      <c r="B9" s="28">
        <v>105087820</v>
      </c>
      <c r="C9" s="26">
        <f t="shared" si="0"/>
        <v>0.21678194848210086</v>
      </c>
      <c r="D9" s="25">
        <v>98595720</v>
      </c>
      <c r="E9" s="20">
        <f t="shared" si="4"/>
        <v>0.9382221460108316</v>
      </c>
      <c r="F9" s="28">
        <v>379674960</v>
      </c>
      <c r="G9" s="26">
        <f t="shared" si="5"/>
        <v>0.7832180515178991</v>
      </c>
      <c r="H9" s="28">
        <v>379674960</v>
      </c>
      <c r="I9" s="21">
        <f t="shared" si="1"/>
        <v>1</v>
      </c>
      <c r="J9" s="19">
        <f t="shared" si="2"/>
        <v>484762780</v>
      </c>
      <c r="K9" s="23">
        <f t="shared" si="3"/>
        <v>478270680</v>
      </c>
      <c r="L9" s="24">
        <f t="shared" si="6"/>
        <v>0.9866076764391853</v>
      </c>
      <c r="M9" s="25" t="s">
        <v>20</v>
      </c>
    </row>
    <row r="10" spans="1:13" s="4" customFormat="1" ht="19.5" customHeight="1">
      <c r="A10" s="25" t="s">
        <v>21</v>
      </c>
      <c r="B10" s="28">
        <v>156956120</v>
      </c>
      <c r="C10" s="26">
        <f t="shared" si="0"/>
        <v>0.24640659160206235</v>
      </c>
      <c r="D10" s="25">
        <v>146530300</v>
      </c>
      <c r="E10" s="20">
        <f t="shared" si="4"/>
        <v>0.9335749380145227</v>
      </c>
      <c r="F10" s="28">
        <v>480024080</v>
      </c>
      <c r="G10" s="26">
        <f t="shared" si="5"/>
        <v>0.7535934083979376</v>
      </c>
      <c r="H10" s="28">
        <v>480024080</v>
      </c>
      <c r="I10" s="21">
        <f t="shared" si="1"/>
        <v>1</v>
      </c>
      <c r="J10" s="19">
        <f t="shared" si="2"/>
        <v>636980200</v>
      </c>
      <c r="K10" s="23">
        <f t="shared" si="3"/>
        <v>626554380</v>
      </c>
      <c r="L10" s="24">
        <f t="shared" si="6"/>
        <v>0.9836324268792028</v>
      </c>
      <c r="M10" s="25" t="s">
        <v>21</v>
      </c>
    </row>
    <row r="11" spans="1:13" s="4" customFormat="1" ht="19.5" customHeight="1">
      <c r="A11" s="25" t="s">
        <v>22</v>
      </c>
      <c r="B11" s="28">
        <v>50901835</v>
      </c>
      <c r="C11" s="26">
        <f t="shared" si="0"/>
        <v>0.13949430041766075</v>
      </c>
      <c r="D11" s="25">
        <v>46016095</v>
      </c>
      <c r="E11" s="20">
        <f t="shared" si="4"/>
        <v>0.9040164269127037</v>
      </c>
      <c r="F11" s="28">
        <v>314000780</v>
      </c>
      <c r="G11" s="26">
        <f t="shared" si="5"/>
        <v>0.8605056995823392</v>
      </c>
      <c r="H11" s="28">
        <v>314000780</v>
      </c>
      <c r="I11" s="21">
        <f t="shared" si="1"/>
        <v>1</v>
      </c>
      <c r="J11" s="19">
        <f t="shared" si="2"/>
        <v>364902615</v>
      </c>
      <c r="K11" s="23">
        <f t="shared" si="3"/>
        <v>360016875</v>
      </c>
      <c r="L11" s="24">
        <f t="shared" si="6"/>
        <v>0.9866108386206002</v>
      </c>
      <c r="M11" s="25" t="s">
        <v>22</v>
      </c>
    </row>
    <row r="12" spans="1:13" s="4" customFormat="1" ht="19.5" customHeight="1">
      <c r="A12" s="25" t="s">
        <v>23</v>
      </c>
      <c r="B12" s="28">
        <v>44592600</v>
      </c>
      <c r="C12" s="26">
        <f t="shared" si="0"/>
        <v>0.14730271390499486</v>
      </c>
      <c r="D12" s="25">
        <v>41219680</v>
      </c>
      <c r="E12" s="20">
        <f t="shared" si="4"/>
        <v>0.9243614411359732</v>
      </c>
      <c r="F12" s="28">
        <v>258135020</v>
      </c>
      <c r="G12" s="26">
        <f t="shared" si="5"/>
        <v>0.8526972860950052</v>
      </c>
      <c r="H12" s="28">
        <v>258135020</v>
      </c>
      <c r="I12" s="21">
        <f t="shared" si="1"/>
        <v>1</v>
      </c>
      <c r="J12" s="19">
        <f t="shared" si="2"/>
        <v>302727620</v>
      </c>
      <c r="K12" s="23">
        <f t="shared" si="3"/>
        <v>299354700</v>
      </c>
      <c r="L12" s="24">
        <f t="shared" si="6"/>
        <v>0.9888582350034661</v>
      </c>
      <c r="M12" s="25" t="s">
        <v>23</v>
      </c>
    </row>
    <row r="13" spans="1:13" s="4" customFormat="1" ht="19.5" customHeight="1">
      <c r="A13" s="25" t="s">
        <v>24</v>
      </c>
      <c r="B13" s="28">
        <v>51155800</v>
      </c>
      <c r="C13" s="26">
        <f t="shared" si="0"/>
        <v>0.14476636254556158</v>
      </c>
      <c r="D13" s="25">
        <v>46191900</v>
      </c>
      <c r="E13" s="20">
        <f t="shared" si="4"/>
        <v>0.9029650596804273</v>
      </c>
      <c r="F13" s="28">
        <v>302212200</v>
      </c>
      <c r="G13" s="26">
        <f t="shared" si="5"/>
        <v>0.8552336374544385</v>
      </c>
      <c r="H13" s="28">
        <v>302212200</v>
      </c>
      <c r="I13" s="21">
        <f t="shared" si="1"/>
        <v>1</v>
      </c>
      <c r="J13" s="19">
        <f t="shared" si="2"/>
        <v>353368000</v>
      </c>
      <c r="K13" s="23">
        <f t="shared" si="3"/>
        <v>348404100</v>
      </c>
      <c r="L13" s="24">
        <f t="shared" si="6"/>
        <v>0.9859526046501098</v>
      </c>
      <c r="M13" s="25" t="s">
        <v>24</v>
      </c>
    </row>
    <row r="14" spans="1:13" s="4" customFormat="1" ht="19.5" customHeight="1">
      <c r="A14" s="25" t="s">
        <v>25</v>
      </c>
      <c r="B14" s="28">
        <v>50145500</v>
      </c>
      <c r="C14" s="26">
        <f t="shared" si="0"/>
        <v>0.1507328407649439</v>
      </c>
      <c r="D14" s="25">
        <v>45982900</v>
      </c>
      <c r="E14" s="20">
        <f t="shared" si="4"/>
        <v>0.9169895603792962</v>
      </c>
      <c r="F14" s="28">
        <v>282532500</v>
      </c>
      <c r="G14" s="26">
        <f t="shared" si="5"/>
        <v>0.8492671592350561</v>
      </c>
      <c r="H14" s="28">
        <v>282532500</v>
      </c>
      <c r="I14" s="21">
        <f t="shared" si="1"/>
        <v>1</v>
      </c>
      <c r="J14" s="19">
        <f t="shared" si="2"/>
        <v>332678000</v>
      </c>
      <c r="K14" s="23">
        <f t="shared" si="3"/>
        <v>328515400</v>
      </c>
      <c r="L14" s="24">
        <f t="shared" si="6"/>
        <v>0.9874876006228245</v>
      </c>
      <c r="M14" s="25" t="s">
        <v>25</v>
      </c>
    </row>
    <row r="15" spans="1:13" s="4" customFormat="1" ht="19.5" customHeight="1">
      <c r="A15" s="25" t="s">
        <v>26</v>
      </c>
      <c r="B15" s="28">
        <v>120650684</v>
      </c>
      <c r="C15" s="26">
        <f t="shared" si="0"/>
        <v>0.23397666259601296</v>
      </c>
      <c r="D15" s="25">
        <v>99610384</v>
      </c>
      <c r="E15" s="20">
        <f t="shared" si="4"/>
        <v>0.8256097744128827</v>
      </c>
      <c r="F15" s="28">
        <v>395001957</v>
      </c>
      <c r="G15" s="26">
        <f t="shared" si="5"/>
        <v>0.7660233374039871</v>
      </c>
      <c r="H15" s="28">
        <v>395001957</v>
      </c>
      <c r="I15" s="21">
        <f t="shared" si="1"/>
        <v>1</v>
      </c>
      <c r="J15" s="19">
        <f t="shared" si="2"/>
        <v>515652641</v>
      </c>
      <c r="K15" s="23">
        <f t="shared" si="3"/>
        <v>494612341</v>
      </c>
      <c r="L15" s="24">
        <f t="shared" si="6"/>
        <v>0.9591967570277605</v>
      </c>
      <c r="M15" s="25" t="s">
        <v>26</v>
      </c>
    </row>
    <row r="16" spans="1:13" s="4" customFormat="1" ht="19.5" customHeight="1">
      <c r="A16" s="25" t="s">
        <v>27</v>
      </c>
      <c r="B16" s="28">
        <v>91440160</v>
      </c>
      <c r="C16" s="26">
        <f t="shared" si="0"/>
        <v>0.23027855496933905</v>
      </c>
      <c r="D16" s="25">
        <v>85387140</v>
      </c>
      <c r="E16" s="20">
        <f t="shared" si="4"/>
        <v>0.9338034841583829</v>
      </c>
      <c r="F16" s="28">
        <v>305644840</v>
      </c>
      <c r="G16" s="26">
        <f t="shared" si="5"/>
        <v>0.769721445030661</v>
      </c>
      <c r="H16" s="28">
        <v>305644840</v>
      </c>
      <c r="I16" s="21">
        <f t="shared" si="1"/>
        <v>1</v>
      </c>
      <c r="J16" s="19">
        <f t="shared" si="2"/>
        <v>397085000</v>
      </c>
      <c r="K16" s="23">
        <f t="shared" si="3"/>
        <v>391031980</v>
      </c>
      <c r="L16" s="24">
        <f t="shared" si="6"/>
        <v>0.9847563619879874</v>
      </c>
      <c r="M16" s="25" t="s">
        <v>27</v>
      </c>
    </row>
    <row r="17" spans="1:13" s="4" customFormat="1" ht="19.5" customHeight="1">
      <c r="A17" s="25" t="s">
        <v>28</v>
      </c>
      <c r="B17" s="28">
        <v>67590710</v>
      </c>
      <c r="C17" s="26">
        <f t="shared" si="0"/>
        <v>0.18198434735657118</v>
      </c>
      <c r="D17" s="25">
        <v>62546780</v>
      </c>
      <c r="E17" s="20">
        <f t="shared" si="4"/>
        <v>0.9253753955240298</v>
      </c>
      <c r="F17" s="28">
        <v>303818760</v>
      </c>
      <c r="G17" s="26">
        <f t="shared" si="5"/>
        <v>0.8180156526434288</v>
      </c>
      <c r="H17" s="28">
        <v>303818760</v>
      </c>
      <c r="I17" s="21">
        <f t="shared" si="1"/>
        <v>1</v>
      </c>
      <c r="J17" s="19">
        <f t="shared" si="2"/>
        <v>371409470</v>
      </c>
      <c r="K17" s="23">
        <f t="shared" si="3"/>
        <v>366365540</v>
      </c>
      <c r="L17" s="24">
        <f t="shared" si="6"/>
        <v>0.9864194900576984</v>
      </c>
      <c r="M17" s="25" t="s">
        <v>28</v>
      </c>
    </row>
    <row r="18" spans="1:13" s="4" customFormat="1" ht="19.5" customHeight="1">
      <c r="A18" s="25" t="s">
        <v>29</v>
      </c>
      <c r="B18" s="28">
        <v>94736040</v>
      </c>
      <c r="C18" s="26">
        <f t="shared" si="0"/>
        <v>0.1965212174618703</v>
      </c>
      <c r="D18" s="25">
        <v>87410780</v>
      </c>
      <c r="E18" s="20">
        <f t="shared" si="4"/>
        <v>0.922677156444369</v>
      </c>
      <c r="F18" s="28">
        <v>387329160</v>
      </c>
      <c r="G18" s="26">
        <f t="shared" si="5"/>
        <v>0.8034787825381297</v>
      </c>
      <c r="H18" s="28">
        <v>387329160</v>
      </c>
      <c r="I18" s="21">
        <f t="shared" si="1"/>
        <v>1</v>
      </c>
      <c r="J18" s="19">
        <f t="shared" si="2"/>
        <v>482065200</v>
      </c>
      <c r="K18" s="23">
        <f t="shared" si="3"/>
        <v>474739940</v>
      </c>
      <c r="L18" s="24">
        <f t="shared" si="6"/>
        <v>0.9848044206468337</v>
      </c>
      <c r="M18" s="25" t="s">
        <v>29</v>
      </c>
    </row>
    <row r="19" spans="1:13" s="4" customFormat="1" ht="19.5" customHeight="1">
      <c r="A19" s="25" t="s">
        <v>30</v>
      </c>
      <c r="B19" s="28">
        <v>97245125</v>
      </c>
      <c r="C19" s="26">
        <f t="shared" si="0"/>
        <v>0.22461886123758693</v>
      </c>
      <c r="D19" s="25">
        <v>89379874</v>
      </c>
      <c r="E19" s="20">
        <f t="shared" si="4"/>
        <v>0.919119328603876</v>
      </c>
      <c r="F19" s="28">
        <v>335688799</v>
      </c>
      <c r="G19" s="26">
        <f t="shared" si="5"/>
        <v>0.7753811387624131</v>
      </c>
      <c r="H19" s="28">
        <v>335688799</v>
      </c>
      <c r="I19" s="21">
        <f t="shared" si="1"/>
        <v>1</v>
      </c>
      <c r="J19" s="19">
        <f t="shared" si="2"/>
        <v>432933924</v>
      </c>
      <c r="K19" s="23">
        <f t="shared" si="3"/>
        <v>425068673</v>
      </c>
      <c r="L19" s="24">
        <f t="shared" si="6"/>
        <v>0.9818326756948712</v>
      </c>
      <c r="M19" s="25" t="s">
        <v>30</v>
      </c>
    </row>
    <row r="20" spans="1:13" s="4" customFormat="1" ht="19.5" customHeight="1">
      <c r="A20" s="25" t="s">
        <v>32</v>
      </c>
      <c r="B20" s="28">
        <v>93631640</v>
      </c>
      <c r="C20" s="26">
        <f t="shared" si="0"/>
        <v>0.22414778412861353</v>
      </c>
      <c r="D20" s="25">
        <v>84734330</v>
      </c>
      <c r="E20" s="20">
        <f t="shared" si="4"/>
        <v>0.9049753907973843</v>
      </c>
      <c r="F20" s="28">
        <v>324091160</v>
      </c>
      <c r="G20" s="26">
        <f t="shared" si="5"/>
        <v>0.7758522158713865</v>
      </c>
      <c r="H20" s="28">
        <v>324091160</v>
      </c>
      <c r="I20" s="21">
        <f t="shared" si="1"/>
        <v>1</v>
      </c>
      <c r="J20" s="19">
        <f t="shared" si="2"/>
        <v>417722800</v>
      </c>
      <c r="K20" s="23">
        <f t="shared" si="3"/>
        <v>408825490</v>
      </c>
      <c r="L20" s="24">
        <f t="shared" si="6"/>
        <v>0.9787004444095463</v>
      </c>
      <c r="M20" s="25" t="s">
        <v>32</v>
      </c>
    </row>
    <row r="21" spans="1:13" s="4" customFormat="1" ht="19.5" customHeight="1">
      <c r="A21" s="25" t="s">
        <v>33</v>
      </c>
      <c r="B21" s="28">
        <v>104350200</v>
      </c>
      <c r="C21" s="26">
        <f t="shared" si="0"/>
        <v>0.19536468910301474</v>
      </c>
      <c r="D21" s="25">
        <v>99187900</v>
      </c>
      <c r="E21" s="20">
        <f t="shared" si="4"/>
        <v>0.950529083796677</v>
      </c>
      <c r="F21" s="28">
        <v>429780100</v>
      </c>
      <c r="G21" s="26">
        <f t="shared" si="5"/>
        <v>0.8046353108969853</v>
      </c>
      <c r="H21" s="28">
        <v>429780100</v>
      </c>
      <c r="I21" s="21">
        <f t="shared" si="1"/>
        <v>1</v>
      </c>
      <c r="J21" s="19">
        <f t="shared" si="2"/>
        <v>534130300</v>
      </c>
      <c r="K21" s="23">
        <f t="shared" si="3"/>
        <v>528968000</v>
      </c>
      <c r="L21" s="24">
        <f t="shared" si="6"/>
        <v>0.9903351298362965</v>
      </c>
      <c r="M21" s="25" t="s">
        <v>33</v>
      </c>
    </row>
    <row r="22" spans="1:13" s="4" customFormat="1" ht="19.5" customHeight="1">
      <c r="A22" s="25" t="s">
        <v>34</v>
      </c>
      <c r="B22" s="28">
        <v>71299650</v>
      </c>
      <c r="C22" s="26">
        <f t="shared" si="0"/>
        <v>0.1889492451745359</v>
      </c>
      <c r="D22" s="25">
        <v>68114850</v>
      </c>
      <c r="E22" s="20">
        <f t="shared" si="4"/>
        <v>0.9553321790499673</v>
      </c>
      <c r="F22" s="28">
        <v>306048510</v>
      </c>
      <c r="G22" s="26">
        <f t="shared" si="5"/>
        <v>0.8110507548254641</v>
      </c>
      <c r="H22" s="28">
        <v>306048510</v>
      </c>
      <c r="I22" s="21">
        <f t="shared" si="1"/>
        <v>1</v>
      </c>
      <c r="J22" s="19">
        <f t="shared" si="2"/>
        <v>377348160</v>
      </c>
      <c r="K22" s="23">
        <f t="shared" si="3"/>
        <v>374163360</v>
      </c>
      <c r="L22" s="24">
        <f t="shared" si="6"/>
        <v>0.9915600489479</v>
      </c>
      <c r="M22" s="25" t="s">
        <v>34</v>
      </c>
    </row>
    <row r="23" spans="1:13" s="4" customFormat="1" ht="19.5" customHeight="1">
      <c r="A23" s="25" t="s">
        <v>35</v>
      </c>
      <c r="B23" s="28">
        <v>74188750</v>
      </c>
      <c r="C23" s="26">
        <f t="shared" si="0"/>
        <v>0.20193012414080605</v>
      </c>
      <c r="D23" s="25">
        <v>69667380</v>
      </c>
      <c r="E23" s="20">
        <f t="shared" si="4"/>
        <v>0.9390558541557851</v>
      </c>
      <c r="F23" s="28">
        <v>293209380</v>
      </c>
      <c r="G23" s="26">
        <f t="shared" si="5"/>
        <v>0.798069875859194</v>
      </c>
      <c r="H23" s="28">
        <v>293209380</v>
      </c>
      <c r="I23" s="21">
        <f t="shared" si="1"/>
        <v>1</v>
      </c>
      <c r="J23" s="19">
        <f t="shared" si="2"/>
        <v>367398130</v>
      </c>
      <c r="K23" s="23">
        <f t="shared" si="3"/>
        <v>362876760</v>
      </c>
      <c r="L23" s="24">
        <f t="shared" si="6"/>
        <v>0.9876935410640223</v>
      </c>
      <c r="M23" s="25" t="s">
        <v>35</v>
      </c>
    </row>
    <row r="24" spans="1:13" s="4" customFormat="1" ht="19.5" customHeight="1">
      <c r="A24" s="25" t="s">
        <v>36</v>
      </c>
      <c r="B24" s="28">
        <v>55465934</v>
      </c>
      <c r="C24" s="26">
        <f t="shared" si="0"/>
        <v>0.19419951893109344</v>
      </c>
      <c r="D24" s="25">
        <v>50968820</v>
      </c>
      <c r="E24" s="20">
        <f t="shared" si="4"/>
        <v>0.9189211525762823</v>
      </c>
      <c r="F24" s="28">
        <v>230147204</v>
      </c>
      <c r="G24" s="26">
        <f t="shared" si="5"/>
        <v>0.8058004810689066</v>
      </c>
      <c r="H24" s="28">
        <v>230147204</v>
      </c>
      <c r="I24" s="21">
        <f t="shared" si="1"/>
        <v>1</v>
      </c>
      <c r="J24" s="19">
        <f t="shared" si="2"/>
        <v>285613138</v>
      </c>
      <c r="K24" s="23">
        <f t="shared" si="3"/>
        <v>281116024</v>
      </c>
      <c r="L24" s="24">
        <f t="shared" si="6"/>
        <v>0.9842545268348265</v>
      </c>
      <c r="M24" s="25" t="s">
        <v>36</v>
      </c>
    </row>
    <row r="25" spans="1:13" s="4" customFormat="1" ht="19.5" customHeight="1">
      <c r="A25" s="25" t="s">
        <v>37</v>
      </c>
      <c r="B25" s="28">
        <v>43434430</v>
      </c>
      <c r="C25" s="26">
        <f t="shared" si="0"/>
        <v>0.22965797670227123</v>
      </c>
      <c r="D25" s="25">
        <v>39556652</v>
      </c>
      <c r="E25" s="20">
        <f t="shared" si="4"/>
        <v>0.9107211030511969</v>
      </c>
      <c r="F25" s="28">
        <v>145692160</v>
      </c>
      <c r="G25" s="26">
        <f t="shared" si="5"/>
        <v>0.7703420232977288</v>
      </c>
      <c r="H25" s="28">
        <v>145692160</v>
      </c>
      <c r="I25" s="21">
        <f t="shared" si="1"/>
        <v>1</v>
      </c>
      <c r="J25" s="19">
        <f t="shared" si="2"/>
        <v>189126590</v>
      </c>
      <c r="K25" s="23">
        <f t="shared" si="3"/>
        <v>185248812</v>
      </c>
      <c r="L25" s="24">
        <f t="shared" si="6"/>
        <v>0.9794963891645273</v>
      </c>
      <c r="M25" s="25" t="s">
        <v>37</v>
      </c>
    </row>
    <row r="26" spans="1:13" s="4" customFormat="1" ht="19.5" customHeight="1">
      <c r="A26" s="25" t="s">
        <v>38</v>
      </c>
      <c r="B26" s="28">
        <v>37963867</v>
      </c>
      <c r="C26" s="26">
        <f t="shared" si="0"/>
        <v>0.22386074228021952</v>
      </c>
      <c r="D26" s="25">
        <v>34964166</v>
      </c>
      <c r="E26" s="20">
        <f t="shared" si="4"/>
        <v>0.9209853674811367</v>
      </c>
      <c r="F26" s="28">
        <v>131623112</v>
      </c>
      <c r="G26" s="26">
        <f t="shared" si="5"/>
        <v>0.7761392577197804</v>
      </c>
      <c r="H26" s="28">
        <v>131623112</v>
      </c>
      <c r="I26" s="21">
        <f t="shared" si="1"/>
        <v>1</v>
      </c>
      <c r="J26" s="19">
        <f t="shared" si="2"/>
        <v>169586979</v>
      </c>
      <c r="K26" s="23">
        <f t="shared" si="3"/>
        <v>166587278</v>
      </c>
      <c r="L26" s="24">
        <f t="shared" si="6"/>
        <v>0.9823117257133285</v>
      </c>
      <c r="M26" s="25" t="s">
        <v>38</v>
      </c>
    </row>
    <row r="27" spans="1:13" s="4" customFormat="1" ht="19.5" customHeight="1">
      <c r="A27" s="25" t="s">
        <v>39</v>
      </c>
      <c r="B27" s="28">
        <v>54325580</v>
      </c>
      <c r="C27" s="26">
        <f t="shared" si="0"/>
        <v>0.19614910610219222</v>
      </c>
      <c r="D27" s="25">
        <v>51785670</v>
      </c>
      <c r="E27" s="20">
        <f t="shared" si="4"/>
        <v>0.9532465184909209</v>
      </c>
      <c r="F27" s="28">
        <v>222635050</v>
      </c>
      <c r="G27" s="26">
        <f t="shared" si="5"/>
        <v>0.8038508938978078</v>
      </c>
      <c r="H27" s="28">
        <v>222635050</v>
      </c>
      <c r="I27" s="21">
        <f t="shared" si="1"/>
        <v>1</v>
      </c>
      <c r="J27" s="19">
        <f t="shared" si="2"/>
        <v>276960630</v>
      </c>
      <c r="K27" s="23">
        <f t="shared" si="3"/>
        <v>274420720</v>
      </c>
      <c r="L27" s="24">
        <f t="shared" si="6"/>
        <v>0.9908293463948288</v>
      </c>
      <c r="M27" s="25" t="s">
        <v>39</v>
      </c>
    </row>
    <row r="28" spans="1:13" s="4" customFormat="1" ht="19.5" customHeight="1">
      <c r="A28" s="25" t="s">
        <v>40</v>
      </c>
      <c r="B28" s="28">
        <v>50695406</v>
      </c>
      <c r="C28" s="26">
        <f t="shared" si="0"/>
        <v>0.22422453663062497</v>
      </c>
      <c r="D28" s="25">
        <v>45147890</v>
      </c>
      <c r="E28" s="20">
        <f t="shared" si="4"/>
        <v>0.8905716229987388</v>
      </c>
      <c r="F28" s="28">
        <v>175396737</v>
      </c>
      <c r="G28" s="26">
        <f t="shared" si="5"/>
        <v>0.775775463369375</v>
      </c>
      <c r="H28" s="28">
        <v>175396737</v>
      </c>
      <c r="I28" s="21">
        <f t="shared" si="1"/>
        <v>1</v>
      </c>
      <c r="J28" s="19">
        <f t="shared" si="2"/>
        <v>226092143</v>
      </c>
      <c r="K28" s="23">
        <f t="shared" si="3"/>
        <v>220544627</v>
      </c>
      <c r="L28" s="24">
        <f t="shared" si="6"/>
        <v>0.9754634728726509</v>
      </c>
      <c r="M28" s="25" t="s">
        <v>40</v>
      </c>
    </row>
    <row r="29" spans="1:13" s="4" customFormat="1" ht="19.5" customHeight="1">
      <c r="A29" s="25" t="s">
        <v>41</v>
      </c>
      <c r="B29" s="28">
        <v>14791000</v>
      </c>
      <c r="C29" s="26">
        <f t="shared" si="0"/>
        <v>0.20797361065022862</v>
      </c>
      <c r="D29" s="25">
        <v>13419100</v>
      </c>
      <c r="E29" s="20">
        <f t="shared" si="4"/>
        <v>0.9072476505983368</v>
      </c>
      <c r="F29" s="28">
        <v>56328600</v>
      </c>
      <c r="G29" s="26">
        <f t="shared" si="5"/>
        <v>0.7920263893497713</v>
      </c>
      <c r="H29" s="28">
        <v>56328600</v>
      </c>
      <c r="I29" s="21">
        <f t="shared" si="1"/>
        <v>1</v>
      </c>
      <c r="J29" s="19">
        <f t="shared" si="2"/>
        <v>71119600</v>
      </c>
      <c r="K29" s="23">
        <f t="shared" si="3"/>
        <v>69747700</v>
      </c>
      <c r="L29" s="24">
        <f t="shared" si="6"/>
        <v>0.9807099589986445</v>
      </c>
      <c r="M29" s="25" t="s">
        <v>41</v>
      </c>
    </row>
    <row r="30" spans="1:13" s="4" customFormat="1" ht="19.5" customHeight="1" thickBot="1">
      <c r="A30" s="29" t="s">
        <v>43</v>
      </c>
      <c r="B30" s="32">
        <v>1465638288</v>
      </c>
      <c r="C30" s="30">
        <f t="shared" si="0"/>
        <v>0.1831880452917855</v>
      </c>
      <c r="D30" s="29">
        <v>1359912613</v>
      </c>
      <c r="E30" s="33">
        <f t="shared" si="4"/>
        <v>0.92786373291034</v>
      </c>
      <c r="F30" s="32">
        <v>6535092795</v>
      </c>
      <c r="G30" s="30">
        <f t="shared" si="5"/>
        <v>0.8168119547082145</v>
      </c>
      <c r="H30" s="32">
        <v>6535092795</v>
      </c>
      <c r="I30" s="34">
        <f t="shared" si="1"/>
        <v>1</v>
      </c>
      <c r="J30" s="35">
        <f t="shared" si="2"/>
        <v>8000731083</v>
      </c>
      <c r="K30" s="36">
        <f t="shared" si="3"/>
        <v>7895005408</v>
      </c>
      <c r="L30" s="37">
        <f t="shared" si="6"/>
        <v>0.9867854982371991</v>
      </c>
      <c r="M30" s="38" t="s">
        <v>43</v>
      </c>
    </row>
    <row r="31" spans="1:13" s="4" customFormat="1" ht="19.5" customHeight="1" thickTop="1">
      <c r="A31" s="39" t="s">
        <v>45</v>
      </c>
      <c r="B31" s="41">
        <f>SUM(B5:B30)</f>
        <v>7106026480</v>
      </c>
      <c r="C31" s="42">
        <f t="shared" si="0"/>
        <v>0.21466969683175413</v>
      </c>
      <c r="D31" s="43">
        <f>SUM(D5:D30)</f>
        <v>6457322421</v>
      </c>
      <c r="E31" s="44">
        <f>D31/B31</f>
        <v>0.9087107174697722</v>
      </c>
      <c r="F31" s="41">
        <f>SUM(F5:F30)</f>
        <v>25996114087</v>
      </c>
      <c r="G31" s="42">
        <f t="shared" si="5"/>
        <v>0.7853303031682458</v>
      </c>
      <c r="H31" s="41">
        <f>SUM(H5:H30)</f>
        <v>25996114087</v>
      </c>
      <c r="I31" s="42">
        <f t="shared" si="1"/>
        <v>1</v>
      </c>
      <c r="J31" s="43">
        <f>SUM(J5:J30)</f>
        <v>33102140567</v>
      </c>
      <c r="K31" s="41">
        <f>SUM(K5:K30)</f>
        <v>32453436508</v>
      </c>
      <c r="L31" s="45">
        <f>K31/J31</f>
        <v>0.9804029573952476</v>
      </c>
      <c r="M31" s="12" t="s">
        <v>45</v>
      </c>
    </row>
    <row r="32" spans="1:13" s="4" customFormat="1" ht="19.5" customHeight="1">
      <c r="A32" s="4" t="s">
        <v>46</v>
      </c>
      <c r="E32" s="46">
        <f>AVERAGE(E5:E30)</f>
        <v>0.9183690499226642</v>
      </c>
      <c r="I32" s="46">
        <f>AVERAGE(I5:I30)</f>
        <v>1</v>
      </c>
      <c r="L32" s="46">
        <f>AVERAGE(L5:L30)</f>
        <v>0.9832136435026191</v>
      </c>
      <c r="M32" s="4" t="s">
        <v>46</v>
      </c>
    </row>
  </sheetData>
  <mergeCells count="6">
    <mergeCell ref="A1:A4"/>
    <mergeCell ref="B1:L1"/>
    <mergeCell ref="M1:M4"/>
    <mergeCell ref="B2:E2"/>
    <mergeCell ref="F2:I2"/>
    <mergeCell ref="J2:L2"/>
  </mergeCells>
  <printOptions/>
  <pageMargins left="0.7874015748031497" right="0.7874015748031497" top="0.7874015748031497" bottom="0.1968503937007874" header="0.5118110236220472" footer="0.196850393700787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8.75390625" style="1" customWidth="1"/>
    <col min="3" max="3" width="14.625" style="1" customWidth="1"/>
    <col min="4" max="4" width="8.625" style="1" customWidth="1"/>
    <col min="5" max="5" width="14.625" style="1" customWidth="1"/>
    <col min="6" max="6" width="8.625" style="1" customWidth="1"/>
    <col min="7" max="7" width="14.625" style="1" customWidth="1"/>
    <col min="8" max="8" width="8.625" style="1" customWidth="1"/>
    <col min="9" max="9" width="14.625" style="1" customWidth="1"/>
    <col min="10" max="10" width="8.625" style="1" customWidth="1"/>
    <col min="11" max="12" width="14.625" style="1" customWidth="1"/>
    <col min="13" max="14" width="8.625" style="1" customWidth="1"/>
    <col min="15" max="15" width="10.625" style="1" customWidth="1"/>
    <col min="16" max="16384" width="9.00390625" style="1" customWidth="1"/>
  </cols>
  <sheetData>
    <row r="1" spans="1:15" ht="19.5" customHeight="1">
      <c r="A1" s="52" t="s">
        <v>68</v>
      </c>
      <c r="B1" s="52"/>
      <c r="C1" s="52"/>
      <c r="D1" s="53"/>
      <c r="E1" s="53"/>
      <c r="O1" s="2" t="s">
        <v>0</v>
      </c>
    </row>
    <row r="2" spans="1:15" s="4" customFormat="1" ht="15" customHeight="1">
      <c r="A2" s="69" t="s">
        <v>1</v>
      </c>
      <c r="B2" s="76" t="s">
        <v>2</v>
      </c>
      <c r="C2" s="72" t="s">
        <v>3</v>
      </c>
      <c r="D2" s="73"/>
      <c r="E2" s="73"/>
      <c r="F2" s="74"/>
      <c r="G2" s="72" t="s">
        <v>4</v>
      </c>
      <c r="H2" s="73"/>
      <c r="I2" s="73"/>
      <c r="J2" s="74"/>
      <c r="K2" s="72" t="s">
        <v>5</v>
      </c>
      <c r="L2" s="73"/>
      <c r="M2" s="73"/>
      <c r="N2" s="74"/>
      <c r="O2" s="69" t="s">
        <v>1</v>
      </c>
    </row>
    <row r="3" spans="1:15" s="11" customFormat="1" ht="19.5" customHeight="1">
      <c r="A3" s="70"/>
      <c r="B3" s="77"/>
      <c r="C3" s="6" t="s">
        <v>6</v>
      </c>
      <c r="D3" s="7" t="s">
        <v>7</v>
      </c>
      <c r="E3" s="57" t="s">
        <v>8</v>
      </c>
      <c r="F3" s="63" t="s">
        <v>9</v>
      </c>
      <c r="G3" s="6" t="s">
        <v>6</v>
      </c>
      <c r="H3" s="7" t="s">
        <v>7</v>
      </c>
      <c r="I3" s="6" t="s">
        <v>8</v>
      </c>
      <c r="J3" s="8" t="s">
        <v>9</v>
      </c>
      <c r="K3" s="5" t="s">
        <v>6</v>
      </c>
      <c r="L3" s="9" t="s">
        <v>8</v>
      </c>
      <c r="M3" s="10" t="s">
        <v>9</v>
      </c>
      <c r="N3" s="7" t="s">
        <v>10</v>
      </c>
      <c r="O3" s="70"/>
    </row>
    <row r="4" spans="1:15" s="18" customFormat="1" ht="15" customHeight="1">
      <c r="A4" s="71"/>
      <c r="B4" s="15" t="s">
        <v>11</v>
      </c>
      <c r="C4" s="13" t="s">
        <v>12</v>
      </c>
      <c r="D4" s="16" t="s">
        <v>63</v>
      </c>
      <c r="E4" s="58" t="s">
        <v>13</v>
      </c>
      <c r="F4" s="64" t="s">
        <v>65</v>
      </c>
      <c r="G4" s="13" t="s">
        <v>15</v>
      </c>
      <c r="H4" s="16" t="s">
        <v>64</v>
      </c>
      <c r="I4" s="13" t="s">
        <v>14</v>
      </c>
      <c r="J4" s="14" t="s">
        <v>66</v>
      </c>
      <c r="K4" s="15" t="s">
        <v>62</v>
      </c>
      <c r="L4" s="13" t="s">
        <v>67</v>
      </c>
      <c r="M4" s="51" t="s">
        <v>61</v>
      </c>
      <c r="N4" s="17" t="s">
        <v>60</v>
      </c>
      <c r="O4" s="71"/>
    </row>
    <row r="5" spans="1:15" s="4" customFormat="1" ht="19.5" customHeight="1">
      <c r="A5" s="19" t="s">
        <v>16</v>
      </c>
      <c r="B5" s="22">
        <v>0.9981</v>
      </c>
      <c r="C5" s="23">
        <v>3501764840</v>
      </c>
      <c r="D5" s="21">
        <v>0.23907979378544225</v>
      </c>
      <c r="E5" s="59">
        <v>3177788050</v>
      </c>
      <c r="F5" s="54">
        <v>0.9074818542069776</v>
      </c>
      <c r="G5" s="23">
        <v>11145080820</v>
      </c>
      <c r="H5" s="21">
        <v>0.7609202062145577</v>
      </c>
      <c r="I5" s="23">
        <v>11145080820</v>
      </c>
      <c r="J5" s="21">
        <v>1</v>
      </c>
      <c r="K5" s="19">
        <v>14646845660</v>
      </c>
      <c r="L5" s="23">
        <v>14322868870</v>
      </c>
      <c r="M5" s="24">
        <v>0.9778807807823927</v>
      </c>
      <c r="N5" s="21">
        <v>-0.020219219217607276</v>
      </c>
      <c r="O5" s="19" t="s">
        <v>16</v>
      </c>
    </row>
    <row r="6" spans="1:15" s="4" customFormat="1" ht="19.5" customHeight="1">
      <c r="A6" s="25" t="s">
        <v>17</v>
      </c>
      <c r="B6" s="27">
        <v>0.9971</v>
      </c>
      <c r="C6" s="28">
        <v>3338004757</v>
      </c>
      <c r="D6" s="26">
        <v>0.2304085592745402</v>
      </c>
      <c r="E6" s="60">
        <v>3047866731</v>
      </c>
      <c r="F6" s="54">
        <v>0.913080403677807</v>
      </c>
      <c r="G6" s="28">
        <v>11149324913</v>
      </c>
      <c r="H6" s="26">
        <v>0.7695914407254598</v>
      </c>
      <c r="I6" s="28">
        <v>11149324913</v>
      </c>
      <c r="J6" s="21">
        <v>1</v>
      </c>
      <c r="K6" s="19">
        <v>14487329670</v>
      </c>
      <c r="L6" s="23">
        <v>14197191644</v>
      </c>
      <c r="M6" s="24">
        <v>0.9799729810386789</v>
      </c>
      <c r="N6" s="21">
        <v>-0.017127018961321072</v>
      </c>
      <c r="O6" s="25" t="s">
        <v>17</v>
      </c>
    </row>
    <row r="7" spans="1:15" s="4" customFormat="1" ht="19.5" customHeight="1">
      <c r="A7" s="25" t="s">
        <v>18</v>
      </c>
      <c r="B7" s="27">
        <v>0.995</v>
      </c>
      <c r="C7" s="28">
        <v>575356360</v>
      </c>
      <c r="D7" s="26">
        <v>0.2356253865190351</v>
      </c>
      <c r="E7" s="60">
        <v>557496300</v>
      </c>
      <c r="F7" s="54">
        <v>0.9689582644050376</v>
      </c>
      <c r="G7" s="28">
        <v>1866470340</v>
      </c>
      <c r="H7" s="26">
        <v>0.7643746134809649</v>
      </c>
      <c r="I7" s="28">
        <v>1866470340</v>
      </c>
      <c r="J7" s="21">
        <v>1</v>
      </c>
      <c r="K7" s="19">
        <v>2441826700</v>
      </c>
      <c r="L7" s="23">
        <v>2423966640</v>
      </c>
      <c r="M7" s="24">
        <v>0.9926857790522153</v>
      </c>
      <c r="N7" s="21">
        <v>-0.002314220947784662</v>
      </c>
      <c r="O7" s="25" t="s">
        <v>18</v>
      </c>
    </row>
    <row r="8" spans="1:15" s="4" customFormat="1" ht="19.5" customHeight="1">
      <c r="A8" s="25" t="s">
        <v>19</v>
      </c>
      <c r="B8" s="27">
        <v>0.984</v>
      </c>
      <c r="C8" s="28">
        <v>609477400</v>
      </c>
      <c r="D8" s="26">
        <v>0.21047619077219515</v>
      </c>
      <c r="E8" s="60">
        <v>563588700</v>
      </c>
      <c r="F8" s="54">
        <v>0.9247081187916074</v>
      </c>
      <c r="G8" s="28">
        <v>2286229700</v>
      </c>
      <c r="H8" s="26">
        <v>0.7895238092278049</v>
      </c>
      <c r="I8" s="28">
        <v>2286229700</v>
      </c>
      <c r="J8" s="21">
        <v>1</v>
      </c>
      <c r="K8" s="19">
        <v>2895707100</v>
      </c>
      <c r="L8" s="23">
        <v>2849818400</v>
      </c>
      <c r="M8" s="24">
        <v>0.9841528516471849</v>
      </c>
      <c r="N8" s="21">
        <v>0.00015285164718492616</v>
      </c>
      <c r="O8" s="25" t="s">
        <v>19</v>
      </c>
    </row>
    <row r="9" spans="1:15" s="4" customFormat="1" ht="19.5" customHeight="1">
      <c r="A9" s="25" t="s">
        <v>20</v>
      </c>
      <c r="B9" s="27">
        <v>0.9891</v>
      </c>
      <c r="C9" s="28">
        <v>208179310</v>
      </c>
      <c r="D9" s="26">
        <v>0.2167800475474424</v>
      </c>
      <c r="E9" s="60">
        <v>196506430</v>
      </c>
      <c r="F9" s="54">
        <v>0.9439287218311945</v>
      </c>
      <c r="G9" s="28">
        <v>752145740</v>
      </c>
      <c r="H9" s="26">
        <v>0.7832199524525576</v>
      </c>
      <c r="I9" s="28">
        <v>752145740</v>
      </c>
      <c r="J9" s="21">
        <v>1</v>
      </c>
      <c r="K9" s="19">
        <v>960325050</v>
      </c>
      <c r="L9" s="23">
        <v>948652170</v>
      </c>
      <c r="M9" s="24">
        <v>0.9878448656525205</v>
      </c>
      <c r="N9" s="21">
        <v>-0.0012551343474794807</v>
      </c>
      <c r="O9" s="25" t="s">
        <v>20</v>
      </c>
    </row>
    <row r="10" spans="1:15" s="4" customFormat="1" ht="19.5" customHeight="1">
      <c r="A10" s="25" t="s">
        <v>21</v>
      </c>
      <c r="B10" s="27">
        <v>0.988</v>
      </c>
      <c r="C10" s="28">
        <v>309765320</v>
      </c>
      <c r="D10" s="26">
        <v>0.24514209961124642</v>
      </c>
      <c r="E10" s="67">
        <v>291569520</v>
      </c>
      <c r="F10" s="68">
        <v>0.9412594024405314</v>
      </c>
      <c r="G10" s="28">
        <v>953850030</v>
      </c>
      <c r="H10" s="26">
        <v>0.7548579003887536</v>
      </c>
      <c r="I10" s="28">
        <v>953850030</v>
      </c>
      <c r="J10" s="21">
        <v>1</v>
      </c>
      <c r="K10" s="19">
        <v>1263615350</v>
      </c>
      <c r="L10" s="65">
        <v>1245419550</v>
      </c>
      <c r="M10" s="66">
        <v>0.9856002065818527</v>
      </c>
      <c r="N10" s="21">
        <v>-0.0023997934181473335</v>
      </c>
      <c r="O10" s="25" t="s">
        <v>21</v>
      </c>
    </row>
    <row r="11" spans="1:15" s="4" customFormat="1" ht="19.5" customHeight="1">
      <c r="A11" s="25" t="s">
        <v>22</v>
      </c>
      <c r="B11" s="27">
        <v>0.989</v>
      </c>
      <c r="C11" s="28">
        <v>97556868</v>
      </c>
      <c r="D11" s="26">
        <v>0.1350602676577577</v>
      </c>
      <c r="E11" s="60">
        <v>90363173</v>
      </c>
      <c r="F11" s="54">
        <v>0.9262615216388456</v>
      </c>
      <c r="G11" s="28">
        <v>624764135</v>
      </c>
      <c r="H11" s="26">
        <v>0.8649397323422423</v>
      </c>
      <c r="I11" s="28">
        <v>624764135</v>
      </c>
      <c r="J11" s="21">
        <v>1</v>
      </c>
      <c r="K11" s="19">
        <v>722321003</v>
      </c>
      <c r="L11" s="23">
        <v>715127308</v>
      </c>
      <c r="M11" s="24">
        <v>0.9900408613758667</v>
      </c>
      <c r="N11" s="21">
        <v>0.0010408613758666752</v>
      </c>
      <c r="O11" s="25" t="s">
        <v>22</v>
      </c>
    </row>
    <row r="12" spans="1:15" s="4" customFormat="1" ht="19.5" customHeight="1">
      <c r="A12" s="25" t="s">
        <v>23</v>
      </c>
      <c r="B12" s="27">
        <v>0.988</v>
      </c>
      <c r="C12" s="28">
        <v>90017880</v>
      </c>
      <c r="D12" s="26">
        <v>0.14992968944752774</v>
      </c>
      <c r="E12" s="60">
        <v>84163550</v>
      </c>
      <c r="F12" s="54">
        <v>0.9349648092134585</v>
      </c>
      <c r="G12" s="28">
        <v>510382750</v>
      </c>
      <c r="H12" s="26">
        <v>0.8500703105524723</v>
      </c>
      <c r="I12" s="28">
        <v>510382750</v>
      </c>
      <c r="J12" s="21">
        <v>1</v>
      </c>
      <c r="K12" s="19">
        <v>600400630</v>
      </c>
      <c r="L12" s="23">
        <v>594546300</v>
      </c>
      <c r="M12" s="24">
        <v>0.9902492940422131</v>
      </c>
      <c r="N12" s="21">
        <v>0.002249294042213079</v>
      </c>
      <c r="O12" s="25" t="s">
        <v>23</v>
      </c>
    </row>
    <row r="13" spans="1:15" s="4" customFormat="1" ht="19.5" customHeight="1">
      <c r="A13" s="25" t="s">
        <v>24</v>
      </c>
      <c r="B13" s="27">
        <v>0.9969</v>
      </c>
      <c r="C13" s="28">
        <v>102812000</v>
      </c>
      <c r="D13" s="26">
        <v>0.14705705662752278</v>
      </c>
      <c r="E13" s="60">
        <v>94123000</v>
      </c>
      <c r="F13" s="54">
        <v>0.9154865190833755</v>
      </c>
      <c r="G13" s="28">
        <v>596318000</v>
      </c>
      <c r="H13" s="26">
        <v>0.8529429433724772</v>
      </c>
      <c r="I13" s="28">
        <v>596318000</v>
      </c>
      <c r="J13" s="21">
        <v>1</v>
      </c>
      <c r="K13" s="19">
        <v>699130000</v>
      </c>
      <c r="L13" s="23">
        <v>690441000</v>
      </c>
      <c r="M13" s="24">
        <v>0.9875716962510549</v>
      </c>
      <c r="N13" s="21">
        <v>-0.00932830374894511</v>
      </c>
      <c r="O13" s="25" t="s">
        <v>24</v>
      </c>
    </row>
    <row r="14" spans="1:15" s="4" customFormat="1" ht="19.5" customHeight="1">
      <c r="A14" s="25" t="s">
        <v>25</v>
      </c>
      <c r="B14" s="27">
        <v>0.99</v>
      </c>
      <c r="C14" s="28">
        <v>99149800</v>
      </c>
      <c r="D14" s="26">
        <v>0.15087816901858536</v>
      </c>
      <c r="E14" s="60">
        <v>93086800</v>
      </c>
      <c r="F14" s="54">
        <v>0.9388501035806426</v>
      </c>
      <c r="G14" s="28">
        <v>558001600</v>
      </c>
      <c r="H14" s="26">
        <v>0.8491218309814146</v>
      </c>
      <c r="I14" s="28">
        <v>558001600</v>
      </c>
      <c r="J14" s="21">
        <v>1</v>
      </c>
      <c r="K14" s="19">
        <v>657151400</v>
      </c>
      <c r="L14" s="23">
        <v>651088400</v>
      </c>
      <c r="M14" s="24">
        <v>0.9907738155925712</v>
      </c>
      <c r="N14" s="21">
        <v>0.0007738155925711698</v>
      </c>
      <c r="O14" s="25" t="s">
        <v>25</v>
      </c>
    </row>
    <row r="15" spans="1:15" s="4" customFormat="1" ht="19.5" customHeight="1">
      <c r="A15" s="25" t="s">
        <v>26</v>
      </c>
      <c r="B15" s="27">
        <v>0.986</v>
      </c>
      <c r="C15" s="28">
        <v>234642451</v>
      </c>
      <c r="D15" s="26">
        <v>0.2312026104693457</v>
      </c>
      <c r="E15" s="60">
        <v>201195453</v>
      </c>
      <c r="F15" s="54">
        <v>0.8574554695561035</v>
      </c>
      <c r="G15" s="28">
        <v>780235584</v>
      </c>
      <c r="H15" s="26">
        <v>0.7687973895306542</v>
      </c>
      <c r="I15" s="28">
        <v>780235584</v>
      </c>
      <c r="J15" s="21">
        <v>1</v>
      </c>
      <c r="K15" s="19">
        <v>1014878035</v>
      </c>
      <c r="L15" s="23">
        <v>981431037</v>
      </c>
      <c r="M15" s="24">
        <v>0.967043332453244</v>
      </c>
      <c r="N15" s="21">
        <v>-0.018956667546755956</v>
      </c>
      <c r="O15" s="25" t="s">
        <v>26</v>
      </c>
    </row>
    <row r="16" spans="1:15" s="4" customFormat="1" ht="19.5" customHeight="1">
      <c r="A16" s="25" t="s">
        <v>27</v>
      </c>
      <c r="B16" s="27">
        <v>0.9848</v>
      </c>
      <c r="C16" s="28">
        <v>178727860</v>
      </c>
      <c r="D16" s="26">
        <v>0.22850793704775793</v>
      </c>
      <c r="E16" s="60">
        <v>169608880</v>
      </c>
      <c r="F16" s="54">
        <v>0.9489784077311729</v>
      </c>
      <c r="G16" s="28">
        <v>603423790</v>
      </c>
      <c r="H16" s="26">
        <v>0.771492062952242</v>
      </c>
      <c r="I16" s="28">
        <v>603423790</v>
      </c>
      <c r="J16" s="21">
        <v>1</v>
      </c>
      <c r="K16" s="19">
        <v>782151650</v>
      </c>
      <c r="L16" s="23">
        <v>773032670</v>
      </c>
      <c r="M16" s="24">
        <v>0.9883411612057585</v>
      </c>
      <c r="N16" s="21">
        <v>0.003541161205758536</v>
      </c>
      <c r="O16" s="25" t="s">
        <v>27</v>
      </c>
    </row>
    <row r="17" spans="1:15" s="4" customFormat="1" ht="19.5" customHeight="1">
      <c r="A17" s="25" t="s">
        <v>28</v>
      </c>
      <c r="B17" s="27">
        <v>0.9835</v>
      </c>
      <c r="C17" s="28">
        <v>128821980</v>
      </c>
      <c r="D17" s="26">
        <v>0.17719099967735558</v>
      </c>
      <c r="E17" s="60">
        <v>120822900</v>
      </c>
      <c r="F17" s="54">
        <v>0.9379059381015569</v>
      </c>
      <c r="G17" s="28">
        <v>598201290</v>
      </c>
      <c r="H17" s="26">
        <v>0.8228090003226444</v>
      </c>
      <c r="I17" s="28">
        <v>598201290</v>
      </c>
      <c r="J17" s="21">
        <v>1</v>
      </c>
      <c r="K17" s="19">
        <v>727023270</v>
      </c>
      <c r="L17" s="23">
        <v>719024190</v>
      </c>
      <c r="M17" s="24">
        <v>0.9889974910981872</v>
      </c>
      <c r="N17" s="21">
        <v>0.005497491098187202</v>
      </c>
      <c r="O17" s="25" t="s">
        <v>28</v>
      </c>
    </row>
    <row r="18" spans="1:15" s="4" customFormat="1" ht="19.5" customHeight="1">
      <c r="A18" s="25" t="s">
        <v>29</v>
      </c>
      <c r="B18" s="27">
        <v>0.984</v>
      </c>
      <c r="C18" s="28">
        <v>188500840</v>
      </c>
      <c r="D18" s="26">
        <v>0.19915714535991594</v>
      </c>
      <c r="E18" s="60">
        <v>177200630</v>
      </c>
      <c r="F18" s="54">
        <v>0.9400522034808969</v>
      </c>
      <c r="G18" s="28">
        <v>757992140</v>
      </c>
      <c r="H18" s="26">
        <v>0.8008428546400841</v>
      </c>
      <c r="I18" s="28">
        <v>757992140</v>
      </c>
      <c r="J18" s="21">
        <v>1</v>
      </c>
      <c r="K18" s="19">
        <v>946492980</v>
      </c>
      <c r="L18" s="23">
        <v>935192770</v>
      </c>
      <c r="M18" s="24">
        <v>0.9880609679746384</v>
      </c>
      <c r="N18" s="21">
        <v>0.004060967974638396</v>
      </c>
      <c r="O18" s="25" t="s">
        <v>29</v>
      </c>
    </row>
    <row r="19" spans="1:15" s="4" customFormat="1" ht="19.5" customHeight="1">
      <c r="A19" s="25" t="s">
        <v>30</v>
      </c>
      <c r="B19" s="27">
        <v>0.996</v>
      </c>
      <c r="C19" s="28">
        <v>185613519</v>
      </c>
      <c r="D19" s="26">
        <v>0.22030837995065108</v>
      </c>
      <c r="E19" s="60">
        <v>174185865</v>
      </c>
      <c r="F19" s="54">
        <v>0.938433072862543</v>
      </c>
      <c r="G19" s="28">
        <v>656903316</v>
      </c>
      <c r="H19" s="26">
        <v>0.7796916200493489</v>
      </c>
      <c r="I19" s="28">
        <v>656903316</v>
      </c>
      <c r="J19" s="21">
        <v>1</v>
      </c>
      <c r="K19" s="19">
        <v>842516835</v>
      </c>
      <c r="L19" s="23">
        <v>831089181</v>
      </c>
      <c r="M19" s="24">
        <v>0.9864362900238071</v>
      </c>
      <c r="N19" s="21">
        <v>-0.009563709976192936</v>
      </c>
      <c r="O19" s="25" t="s">
        <v>30</v>
      </c>
    </row>
    <row r="20" spans="1:15" s="4" customFormat="1" ht="19.5" customHeight="1">
      <c r="A20" s="25" t="s">
        <v>32</v>
      </c>
      <c r="B20" s="27">
        <v>0.994</v>
      </c>
      <c r="C20" s="28">
        <v>181894490</v>
      </c>
      <c r="D20" s="26">
        <v>0.22321029071106596</v>
      </c>
      <c r="E20" s="60">
        <v>168209350</v>
      </c>
      <c r="F20" s="54">
        <v>0.9247633064640935</v>
      </c>
      <c r="G20" s="28">
        <v>633007410</v>
      </c>
      <c r="H20" s="26">
        <v>0.7767897092889341</v>
      </c>
      <c r="I20" s="28">
        <v>633007410</v>
      </c>
      <c r="J20" s="21">
        <v>1</v>
      </c>
      <c r="K20" s="19">
        <v>814901900</v>
      </c>
      <c r="L20" s="23">
        <v>801216760</v>
      </c>
      <c r="M20" s="24">
        <v>0.9832063957637109</v>
      </c>
      <c r="N20" s="21">
        <v>-0.010793604236289056</v>
      </c>
      <c r="O20" s="25" t="s">
        <v>32</v>
      </c>
    </row>
    <row r="21" spans="1:15" s="4" customFormat="1" ht="19.5" customHeight="1">
      <c r="A21" s="25" t="s">
        <v>33</v>
      </c>
      <c r="B21" s="27">
        <v>0.9964</v>
      </c>
      <c r="C21" s="28">
        <v>201267000</v>
      </c>
      <c r="D21" s="26">
        <v>0.19244970506765005</v>
      </c>
      <c r="E21" s="60">
        <v>194359387</v>
      </c>
      <c r="F21" s="54">
        <v>0.965679356277979</v>
      </c>
      <c r="G21" s="28">
        <v>844549100</v>
      </c>
      <c r="H21" s="26">
        <v>0.80755029493235</v>
      </c>
      <c r="I21" s="28">
        <v>844549100</v>
      </c>
      <c r="J21" s="21">
        <v>1</v>
      </c>
      <c r="K21" s="19">
        <v>1045816100</v>
      </c>
      <c r="L21" s="23">
        <v>1038908487</v>
      </c>
      <c r="M21" s="24">
        <v>0.9933950022379652</v>
      </c>
      <c r="N21" s="21">
        <v>-0.003004997762034778</v>
      </c>
      <c r="O21" s="25" t="s">
        <v>33</v>
      </c>
    </row>
    <row r="22" spans="1:15" s="4" customFormat="1" ht="19.5" customHeight="1">
      <c r="A22" s="25" t="s">
        <v>34</v>
      </c>
      <c r="B22" s="27">
        <v>0.986</v>
      </c>
      <c r="C22" s="28">
        <v>137958420</v>
      </c>
      <c r="D22" s="26">
        <v>0.18661066154521214</v>
      </c>
      <c r="E22" s="60">
        <v>132390070</v>
      </c>
      <c r="F22" s="54">
        <v>0.9596374762772726</v>
      </c>
      <c r="G22" s="28">
        <v>601326350</v>
      </c>
      <c r="H22" s="26">
        <v>0.8133893384547879</v>
      </c>
      <c r="I22" s="28">
        <v>601326350</v>
      </c>
      <c r="J22" s="21">
        <v>1</v>
      </c>
      <c r="K22" s="19">
        <v>739284770</v>
      </c>
      <c r="L22" s="23">
        <v>733716420</v>
      </c>
      <c r="M22" s="24">
        <v>0.9924679227464676</v>
      </c>
      <c r="N22" s="21">
        <v>0.006467922746467569</v>
      </c>
      <c r="O22" s="25" t="s">
        <v>34</v>
      </c>
    </row>
    <row r="23" spans="1:15" s="4" customFormat="1" ht="19.5" customHeight="1">
      <c r="A23" s="25" t="s">
        <v>35</v>
      </c>
      <c r="B23" s="27">
        <v>0.9906</v>
      </c>
      <c r="C23" s="28">
        <v>142750770</v>
      </c>
      <c r="D23" s="26">
        <v>0.1984776353895547</v>
      </c>
      <c r="E23" s="60">
        <v>135997240</v>
      </c>
      <c r="F23" s="54">
        <v>0.9526900625474735</v>
      </c>
      <c r="G23" s="28">
        <v>576477720</v>
      </c>
      <c r="H23" s="26">
        <v>0.8015223646104452</v>
      </c>
      <c r="I23" s="28">
        <v>576477720</v>
      </c>
      <c r="J23" s="21">
        <v>1</v>
      </c>
      <c r="K23" s="19">
        <v>719228490</v>
      </c>
      <c r="L23" s="23">
        <v>712474960</v>
      </c>
      <c r="M23" s="24">
        <v>0.9906100354839948</v>
      </c>
      <c r="N23" s="21">
        <v>1.0035483994808025E-05</v>
      </c>
      <c r="O23" s="25" t="s">
        <v>35</v>
      </c>
    </row>
    <row r="24" spans="1:15" s="4" customFormat="1" ht="19.5" customHeight="1">
      <c r="A24" s="25" t="s">
        <v>36</v>
      </c>
      <c r="B24" s="27">
        <v>0.9847</v>
      </c>
      <c r="C24" s="28">
        <v>107398947</v>
      </c>
      <c r="D24" s="26">
        <v>0.19227202909089283</v>
      </c>
      <c r="E24" s="60">
        <v>100877609</v>
      </c>
      <c r="F24" s="54">
        <v>0.9392793115560062</v>
      </c>
      <c r="G24" s="28">
        <v>451179165</v>
      </c>
      <c r="H24" s="26">
        <v>0.8077279709091072</v>
      </c>
      <c r="I24" s="28">
        <v>451179165</v>
      </c>
      <c r="J24" s="21">
        <v>1</v>
      </c>
      <c r="K24" s="19">
        <v>558578112</v>
      </c>
      <c r="L24" s="23">
        <v>552056774</v>
      </c>
      <c r="M24" s="24">
        <v>0.9883251100250774</v>
      </c>
      <c r="N24" s="21">
        <v>0.0036251100250773716</v>
      </c>
      <c r="O24" s="25" t="s">
        <v>36</v>
      </c>
    </row>
    <row r="25" spans="1:15" s="4" customFormat="1" ht="19.5" customHeight="1">
      <c r="A25" s="25" t="s">
        <v>37</v>
      </c>
      <c r="B25" s="27">
        <v>0.978</v>
      </c>
      <c r="C25" s="28">
        <v>82632090</v>
      </c>
      <c r="D25" s="26">
        <v>0.2231724855784202</v>
      </c>
      <c r="E25" s="60">
        <v>76756382</v>
      </c>
      <c r="F25" s="54">
        <v>0.9288931455079982</v>
      </c>
      <c r="G25" s="28">
        <v>287629010</v>
      </c>
      <c r="H25" s="26">
        <v>0.7768275144215798</v>
      </c>
      <c r="I25" s="28">
        <v>287629010</v>
      </c>
      <c r="J25" s="21">
        <v>1</v>
      </c>
      <c r="K25" s="19">
        <v>370261100</v>
      </c>
      <c r="L25" s="23">
        <v>364385392</v>
      </c>
      <c r="M25" s="24">
        <v>0.9841309065413569</v>
      </c>
      <c r="N25" s="21">
        <v>0.006130906541356951</v>
      </c>
      <c r="O25" s="25" t="s">
        <v>37</v>
      </c>
    </row>
    <row r="26" spans="1:15" s="4" customFormat="1" ht="19.5" customHeight="1">
      <c r="A26" s="25" t="s">
        <v>38</v>
      </c>
      <c r="B26" s="27">
        <v>0.984</v>
      </c>
      <c r="C26" s="28">
        <v>72650604</v>
      </c>
      <c r="D26" s="26">
        <v>0.2194672416433022</v>
      </c>
      <c r="E26" s="60">
        <v>67915848</v>
      </c>
      <c r="F26" s="54">
        <v>0.9348284014266419</v>
      </c>
      <c r="G26" s="28">
        <v>258381050</v>
      </c>
      <c r="H26" s="26">
        <v>0.7805327583566978</v>
      </c>
      <c r="I26" s="28">
        <v>258381050</v>
      </c>
      <c r="J26" s="21">
        <v>1</v>
      </c>
      <c r="K26" s="19">
        <v>331031654</v>
      </c>
      <c r="L26" s="23">
        <v>326296898</v>
      </c>
      <c r="M26" s="24">
        <v>0.9856969690276205</v>
      </c>
      <c r="N26" s="21">
        <v>0.0016969690276205096</v>
      </c>
      <c r="O26" s="25" t="s">
        <v>38</v>
      </c>
    </row>
    <row r="27" spans="1:15" s="4" customFormat="1" ht="19.5" customHeight="1">
      <c r="A27" s="25" t="s">
        <v>39</v>
      </c>
      <c r="B27" s="27">
        <v>0.998</v>
      </c>
      <c r="C27" s="28">
        <v>105146490</v>
      </c>
      <c r="D27" s="26">
        <v>0.193553975418432</v>
      </c>
      <c r="E27" s="60">
        <v>101042520</v>
      </c>
      <c r="F27" s="54">
        <v>0.9609690252142511</v>
      </c>
      <c r="G27" s="28">
        <v>438094690</v>
      </c>
      <c r="H27" s="26">
        <v>0.806446024581568</v>
      </c>
      <c r="I27" s="28">
        <v>438094690</v>
      </c>
      <c r="J27" s="21">
        <v>1</v>
      </c>
      <c r="K27" s="19">
        <v>543241180</v>
      </c>
      <c r="L27" s="23">
        <v>539137210</v>
      </c>
      <c r="M27" s="24">
        <v>0.9924453996657617</v>
      </c>
      <c r="N27" s="21">
        <v>-0.005554600334238269</v>
      </c>
      <c r="O27" s="25" t="s">
        <v>39</v>
      </c>
    </row>
    <row r="28" spans="1:15" s="4" customFormat="1" ht="19.5" customHeight="1">
      <c r="A28" s="25" t="s">
        <v>40</v>
      </c>
      <c r="B28" s="27">
        <v>0.982</v>
      </c>
      <c r="C28" s="28">
        <v>100034370</v>
      </c>
      <c r="D28" s="26">
        <v>0.22480648974387502</v>
      </c>
      <c r="E28" s="67">
        <v>90356909</v>
      </c>
      <c r="F28" s="68">
        <v>0.9032586400054301</v>
      </c>
      <c r="G28" s="28">
        <v>344945533</v>
      </c>
      <c r="H28" s="26">
        <v>0.7751935102561249</v>
      </c>
      <c r="I28" s="28">
        <v>344945533</v>
      </c>
      <c r="J28" s="21">
        <v>1</v>
      </c>
      <c r="K28" s="19">
        <v>444979903</v>
      </c>
      <c r="L28" s="65">
        <v>435302442</v>
      </c>
      <c r="M28" s="66">
        <v>0.9782519144465722</v>
      </c>
      <c r="N28" s="21">
        <v>-0.00374808555342776</v>
      </c>
      <c r="O28" s="25" t="s">
        <v>40</v>
      </c>
    </row>
    <row r="29" spans="1:15" s="4" customFormat="1" ht="19.5" customHeight="1">
      <c r="A29" s="25" t="s">
        <v>41</v>
      </c>
      <c r="B29" s="27">
        <v>0.988</v>
      </c>
      <c r="C29" s="28">
        <v>28572988</v>
      </c>
      <c r="D29" s="26">
        <v>0.20389984430874142</v>
      </c>
      <c r="E29" s="60">
        <v>26294964</v>
      </c>
      <c r="F29" s="54">
        <v>0.9202735114717439</v>
      </c>
      <c r="G29" s="28">
        <v>111559478</v>
      </c>
      <c r="H29" s="26">
        <v>0.7961001556912586</v>
      </c>
      <c r="I29" s="28">
        <v>111559478</v>
      </c>
      <c r="J29" s="21">
        <v>1</v>
      </c>
      <c r="K29" s="19">
        <v>140132466</v>
      </c>
      <c r="L29" s="23">
        <v>137854442</v>
      </c>
      <c r="M29" s="24">
        <v>0.983743781401806</v>
      </c>
      <c r="N29" s="21">
        <v>-0.004256218598194028</v>
      </c>
      <c r="O29" s="25" t="s">
        <v>41</v>
      </c>
    </row>
    <row r="30" spans="1:15" s="4" customFormat="1" ht="19.5" customHeight="1" thickBot="1">
      <c r="A30" s="29" t="s">
        <v>43</v>
      </c>
      <c r="B30" s="31">
        <v>0.992</v>
      </c>
      <c r="C30" s="32">
        <v>2897333956</v>
      </c>
      <c r="D30" s="30">
        <v>0.18297107831229623</v>
      </c>
      <c r="E30" s="61">
        <v>2736904424</v>
      </c>
      <c r="F30" s="55">
        <v>0.9446285673531795</v>
      </c>
      <c r="G30" s="32">
        <v>12937594617</v>
      </c>
      <c r="H30" s="30">
        <v>0.8170289216877038</v>
      </c>
      <c r="I30" s="32">
        <v>12937594617</v>
      </c>
      <c r="J30" s="34">
        <v>1</v>
      </c>
      <c r="K30" s="35">
        <v>15834928573</v>
      </c>
      <c r="L30" s="36">
        <v>15674499041</v>
      </c>
      <c r="M30" s="37">
        <v>0.9898686292609146</v>
      </c>
      <c r="N30" s="34">
        <v>-0.0021313707390854253</v>
      </c>
      <c r="O30" s="38" t="s">
        <v>43</v>
      </c>
    </row>
    <row r="31" spans="1:15" s="4" customFormat="1" ht="19.5" customHeight="1" thickTop="1">
      <c r="A31" s="39" t="s">
        <v>45</v>
      </c>
      <c r="B31" s="40">
        <v>0.9893538461538464</v>
      </c>
      <c r="C31" s="41">
        <v>13906031310</v>
      </c>
      <c r="D31" s="42">
        <v>0.2131842722811127</v>
      </c>
      <c r="E31" s="62">
        <v>12870670685</v>
      </c>
      <c r="F31" s="56">
        <v>0.9255459302572216</v>
      </c>
      <c r="G31" s="41">
        <v>51324068271</v>
      </c>
      <c r="H31" s="42">
        <v>0.7868157277188873</v>
      </c>
      <c r="I31" s="41">
        <v>51324068271</v>
      </c>
      <c r="J31" s="42">
        <v>1</v>
      </c>
      <c r="K31" s="43">
        <v>65230099581</v>
      </c>
      <c r="L31" s="41">
        <v>64194738956</v>
      </c>
      <c r="M31" s="45">
        <v>0.9841275633235186</v>
      </c>
      <c r="N31" s="42">
        <v>-0.0052262828303277775</v>
      </c>
      <c r="O31" s="12" t="s">
        <v>45</v>
      </c>
    </row>
    <row r="32" spans="1:15" s="4" customFormat="1" ht="19.5" customHeight="1">
      <c r="A32" s="4" t="s">
        <v>46</v>
      </c>
      <c r="F32" s="46">
        <v>0.9335656005655317</v>
      </c>
      <c r="J32" s="46">
        <v>1</v>
      </c>
      <c r="M32" s="46">
        <v>0.9864536323605168</v>
      </c>
      <c r="N32" s="46"/>
      <c r="O32" s="4" t="s">
        <v>46</v>
      </c>
    </row>
  </sheetData>
  <mergeCells count="6">
    <mergeCell ref="G2:J2"/>
    <mergeCell ref="K2:N2"/>
    <mergeCell ref="O2:O4"/>
    <mergeCell ref="A2:A4"/>
    <mergeCell ref="B2:B3"/>
    <mergeCell ref="C2:F2"/>
  </mergeCells>
  <printOptions/>
  <pageMargins left="0.37" right="0.22" top="1.05" bottom="0.21" header="0.65" footer="0.3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2004-03-16T05:47:35Z</cp:lastPrinted>
  <dcterms:created xsi:type="dcterms:W3CDTF">2003-06-19T01:40:32Z</dcterms:created>
  <dcterms:modified xsi:type="dcterms:W3CDTF">2004-03-23T06:38:09Z</dcterms:modified>
  <cp:category/>
  <cp:version/>
  <cp:contentType/>
  <cp:contentStatus/>
</cp:coreProperties>
</file>