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表１０　１１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<sst xmlns="http://schemas.openxmlformats.org/spreadsheetml/2006/main" count="57" uniqueCount="40">
  <si>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計</t>
  </si>
  <si>
    <t>表１１　高等学校卒業者の大学（学部）・短期大学（学科）への男女別、専攻別進学状況（公立・全日制）</t>
  </si>
  <si>
    <t>（１）大学</t>
  </si>
  <si>
    <t>男</t>
  </si>
  <si>
    <t>女</t>
  </si>
  <si>
    <t>（２）短期大学</t>
  </si>
  <si>
    <t xml:space="preserve">                                        （　　　　）内は構成比（％）</t>
  </si>
  <si>
    <t>区　　　分</t>
  </si>
  <si>
    <t>区　　　　　　　分</t>
  </si>
  <si>
    <t>人　　文　　科　　学</t>
  </si>
  <si>
    <t>社　　会　　科　　学</t>
  </si>
  <si>
    <t>理　　学</t>
  </si>
  <si>
    <t>工　　　学</t>
  </si>
  <si>
    <t>農　　　学</t>
  </si>
  <si>
    <t>保　　　健</t>
  </si>
  <si>
    <t>商　　　船</t>
  </si>
  <si>
    <t>家　　　政</t>
  </si>
  <si>
    <t>教　　　育</t>
  </si>
  <si>
    <t>芸　　　術</t>
  </si>
  <si>
    <t>そ　　　の　　　他</t>
  </si>
  <si>
    <t>専　　　　　攻　　　　　別</t>
  </si>
  <si>
    <t>人　　文</t>
  </si>
  <si>
    <t>社　　会</t>
  </si>
  <si>
    <t>教　　養</t>
  </si>
  <si>
    <t>理　　　数</t>
  </si>
  <si>
    <t>工　　　業</t>
  </si>
  <si>
    <t>農　　　業</t>
  </si>
  <si>
    <t>表１０　高等学校卒業者の大学・短期大学への国・公・私立別進学状況（公立・全日制）</t>
  </si>
  <si>
    <t>項 目</t>
  </si>
  <si>
    <t>大　　学</t>
  </si>
  <si>
    <t>短期大学</t>
  </si>
  <si>
    <t>その他</t>
  </si>
  <si>
    <t>小計</t>
  </si>
  <si>
    <t>国立</t>
  </si>
  <si>
    <t>公立</t>
  </si>
  <si>
    <t>私立</t>
  </si>
  <si>
    <t>実   数（人）</t>
  </si>
  <si>
    <t>構成比（％）</t>
  </si>
  <si>
    <t>（注）「その他」：大学・短期大学の通信教育部及び放送大学、大学・短期大学の別科、高等学校の専攻科、</t>
  </si>
  <si>
    <t xml:space="preserve"> 　　盲・聾・養護学校高等部専攻科等へ進学した者をいう。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</si>
</sst>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.0;[Red]\-#,##0.0"/>
    <numFmt numFmtId="179" formatCode="0.0%"/>
    <numFmt numFmtId="180" formatCode="0.0_ "/>
    <numFmt numFmtId="181" formatCode="[&lt;=999]000;[&lt;=99999]000\-00;000\-0000"/>
    <numFmt numFmtId="182" formatCode="0.0_);\(0.0\)"/>
    <numFmt numFmtId="183" formatCode="#,##0_);\(#,##0\)"/>
    <numFmt numFmtId="184" formatCode="0_);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明朝"/>
      <family val="1"/>
    </font>
    <font>
      <b/>
      <sz val="15"/>
      <name val="ＭＳ Ｐゴシック"/>
      <family val="3"/>
    </font>
    <font>
      <b/>
      <sz val="16"/>
      <name val="ＭＳ Ｐゴシック"/>
      <family val="3"/>
    </font>
    <font>
      <b/>
      <sz val="16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8" fontId="2" fillId="0" borderId="3" xfId="16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2" fillId="0" borderId="1" xfId="16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0" xfId="16" applyFont="1" applyAlignment="1">
      <alignment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0" fontId="6" fillId="0" borderId="4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38" fontId="6" fillId="0" borderId="9" xfId="16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 quotePrefix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180" fontId="6" fillId="0" borderId="2" xfId="15" applyNumberFormat="1" applyFont="1" applyBorder="1" applyAlignment="1" quotePrefix="1">
      <alignment horizontal="right" vertical="center"/>
    </xf>
    <xf numFmtId="182" fontId="2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75" zoomScaleNormal="75" workbookViewId="0" topLeftCell="A1">
      <selection activeCell="I31" sqref="I31"/>
    </sheetView>
  </sheetViews>
  <sheetFormatPr defaultColWidth="9.00390625" defaultRowHeight="24" customHeight="1"/>
  <cols>
    <col min="1" max="1" width="6.375" style="1" customWidth="1"/>
    <col min="2" max="2" width="9.00390625" style="1" customWidth="1"/>
    <col min="3" max="3" width="15.125" style="1" customWidth="1"/>
    <col min="4" max="5" width="9.50390625" style="1" bestFit="1" customWidth="1"/>
    <col min="6" max="15" width="9.00390625" style="1" customWidth="1"/>
    <col min="16" max="20" width="5.625" style="1" customWidth="1"/>
    <col min="21" max="16384" width="9.00390625" style="1" customWidth="1"/>
  </cols>
  <sheetData>
    <row r="1" spans="1:12" ht="24" customHeight="1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</row>
    <row r="2" spans="1:12" ht="24" customHeight="1">
      <c r="A2" s="22"/>
      <c r="B2" s="22"/>
      <c r="C2" s="22"/>
      <c r="D2" s="22"/>
      <c r="E2" s="22"/>
      <c r="F2" s="22"/>
      <c r="G2" s="22"/>
      <c r="H2" s="22"/>
      <c r="I2" s="22"/>
      <c r="J2" s="23"/>
      <c r="K2" s="22"/>
      <c r="L2" s="22"/>
    </row>
    <row r="3" spans="2:14" ht="24" customHeight="1">
      <c r="B3" s="43" t="s">
        <v>28</v>
      </c>
      <c r="C3" s="45"/>
      <c r="D3" s="49" t="s">
        <v>0</v>
      </c>
      <c r="E3" s="43" t="s">
        <v>29</v>
      </c>
      <c r="F3" s="44"/>
      <c r="G3" s="44"/>
      <c r="H3" s="45"/>
      <c r="I3" s="43" t="s">
        <v>30</v>
      </c>
      <c r="J3" s="44"/>
      <c r="K3" s="44"/>
      <c r="L3" s="45"/>
      <c r="M3" s="49" t="s">
        <v>31</v>
      </c>
      <c r="N3" s="24"/>
    </row>
    <row r="4" spans="2:14" ht="24" customHeight="1">
      <c r="B4" s="52"/>
      <c r="C4" s="53"/>
      <c r="D4" s="50"/>
      <c r="E4" s="46"/>
      <c r="F4" s="47"/>
      <c r="G4" s="47"/>
      <c r="H4" s="48"/>
      <c r="I4" s="46"/>
      <c r="J4" s="47"/>
      <c r="K4" s="47"/>
      <c r="L4" s="48"/>
      <c r="M4" s="50"/>
      <c r="N4" s="24"/>
    </row>
    <row r="5" spans="2:14" ht="24" customHeight="1">
      <c r="B5" s="46"/>
      <c r="C5" s="48"/>
      <c r="D5" s="51"/>
      <c r="E5" s="25" t="s">
        <v>32</v>
      </c>
      <c r="F5" s="25" t="s">
        <v>33</v>
      </c>
      <c r="G5" s="25" t="s">
        <v>34</v>
      </c>
      <c r="H5" s="25" t="s">
        <v>35</v>
      </c>
      <c r="I5" s="25" t="s">
        <v>32</v>
      </c>
      <c r="J5" s="25" t="s">
        <v>33</v>
      </c>
      <c r="K5" s="25" t="s">
        <v>34</v>
      </c>
      <c r="L5" s="26" t="s">
        <v>35</v>
      </c>
      <c r="M5" s="51"/>
      <c r="N5" s="24"/>
    </row>
    <row r="6" spans="2:14" ht="45" customHeight="1">
      <c r="B6" s="54" t="s">
        <v>36</v>
      </c>
      <c r="C6" s="45"/>
      <c r="D6" s="27">
        <f>SUM(E6,I6,M6)</f>
        <v>13722</v>
      </c>
      <c r="E6" s="27">
        <f>SUM(F6:H6)</f>
        <v>11545</v>
      </c>
      <c r="F6" s="27">
        <v>2840</v>
      </c>
      <c r="G6" s="28">
        <v>912</v>
      </c>
      <c r="H6" s="27">
        <v>7793</v>
      </c>
      <c r="I6" s="27">
        <f>SUM(J6:L6)</f>
        <v>2112</v>
      </c>
      <c r="J6" s="27">
        <v>58</v>
      </c>
      <c r="K6" s="28">
        <v>38</v>
      </c>
      <c r="L6" s="29">
        <v>2016</v>
      </c>
      <c r="M6" s="30">
        <v>65</v>
      </c>
      <c r="N6" s="24"/>
    </row>
    <row r="7" spans="2:14" ht="43.5" customHeight="1">
      <c r="B7" s="55" t="s">
        <v>37</v>
      </c>
      <c r="C7" s="48"/>
      <c r="D7" s="31">
        <v>100</v>
      </c>
      <c r="E7" s="41">
        <f>E6/$D$6*100</f>
        <v>84.13496574843317</v>
      </c>
      <c r="F7" s="41">
        <f aca="true" t="shared" si="0" ref="F7:M7">F6/$D$6*100</f>
        <v>20.69669144439586</v>
      </c>
      <c r="G7" s="41">
        <f t="shared" si="0"/>
        <v>6.646261477918671</v>
      </c>
      <c r="H7" s="41">
        <f t="shared" si="0"/>
        <v>56.79201282611864</v>
      </c>
      <c r="I7" s="41">
        <f t="shared" si="0"/>
        <v>15.391342369916922</v>
      </c>
      <c r="J7" s="41">
        <f t="shared" si="0"/>
        <v>0.4226789097799155</v>
      </c>
      <c r="K7" s="41">
        <f t="shared" si="0"/>
        <v>0.2769275615799446</v>
      </c>
      <c r="L7" s="41">
        <f t="shared" si="0"/>
        <v>14.691735898557063</v>
      </c>
      <c r="M7" s="41">
        <f t="shared" si="0"/>
        <v>0.4736918816499053</v>
      </c>
      <c r="N7" s="24"/>
    </row>
    <row r="8" spans="2:14" ht="24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M8" s="22"/>
      <c r="N8" s="22"/>
    </row>
    <row r="9" spans="2:14" ht="24" customHeight="1">
      <c r="B9" s="40" t="s">
        <v>38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2:14" ht="24" customHeight="1">
      <c r="B10" s="40" t="s">
        <v>39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3" spans="1:15" ht="24" customHeight="1">
      <c r="A13" s="65" t="s">
        <v>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18"/>
    </row>
    <row r="14" spans="1:15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2:3" ht="24" customHeight="1">
      <c r="B15" s="60" t="s">
        <v>2</v>
      </c>
      <c r="C15" s="60"/>
    </row>
    <row r="16" spans="2:15" ht="24" customHeight="1">
      <c r="B16" s="56" t="s">
        <v>8</v>
      </c>
      <c r="C16" s="59" t="s">
        <v>0</v>
      </c>
      <c r="D16" s="61" t="s">
        <v>20</v>
      </c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32"/>
    </row>
    <row r="17" spans="2:15" ht="24" customHeight="1">
      <c r="B17" s="57"/>
      <c r="C17" s="50"/>
      <c r="D17" s="56" t="s">
        <v>9</v>
      </c>
      <c r="E17" s="56" t="s">
        <v>10</v>
      </c>
      <c r="F17" s="56" t="s">
        <v>11</v>
      </c>
      <c r="G17" s="56" t="s">
        <v>12</v>
      </c>
      <c r="H17" s="56" t="s">
        <v>13</v>
      </c>
      <c r="I17" s="56" t="s">
        <v>14</v>
      </c>
      <c r="J17" s="56" t="s">
        <v>15</v>
      </c>
      <c r="K17" s="56" t="s">
        <v>16</v>
      </c>
      <c r="L17" s="56" t="s">
        <v>17</v>
      </c>
      <c r="M17" s="56" t="s">
        <v>18</v>
      </c>
      <c r="N17" s="56" t="s">
        <v>19</v>
      </c>
      <c r="O17" s="33"/>
    </row>
    <row r="18" spans="2:15" ht="24" customHeight="1">
      <c r="B18" s="57"/>
      <c r="C18" s="50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34"/>
    </row>
    <row r="19" spans="2:15" ht="24" customHeight="1">
      <c r="B19" s="57"/>
      <c r="C19" s="50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34"/>
    </row>
    <row r="20" spans="2:15" ht="24" customHeight="1">
      <c r="B20" s="58"/>
      <c r="C20" s="51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34"/>
    </row>
    <row r="21" spans="2:15" ht="12" customHeight="1">
      <c r="B21" s="56" t="s">
        <v>3</v>
      </c>
      <c r="C21" s="10"/>
      <c r="D21" s="9"/>
      <c r="E21" s="9"/>
      <c r="F21" s="9"/>
      <c r="G21" s="9"/>
      <c r="H21" s="9"/>
      <c r="I21" s="9"/>
      <c r="J21" s="11"/>
      <c r="K21" s="9"/>
      <c r="L21" s="12"/>
      <c r="M21" s="9"/>
      <c r="N21" s="9"/>
      <c r="O21" s="34"/>
    </row>
    <row r="22" spans="2:15" ht="24" customHeight="1">
      <c r="B22" s="57"/>
      <c r="C22" s="4">
        <f>SUM(D22:N22)</f>
        <v>6218</v>
      </c>
      <c r="D22" s="5">
        <v>473</v>
      </c>
      <c r="E22" s="6">
        <v>2570</v>
      </c>
      <c r="F22" s="5">
        <v>236</v>
      </c>
      <c r="G22" s="6">
        <v>2246</v>
      </c>
      <c r="H22" s="5">
        <v>141</v>
      </c>
      <c r="I22" s="6">
        <v>146</v>
      </c>
      <c r="J22" s="7">
        <v>3</v>
      </c>
      <c r="K22" s="6">
        <v>11</v>
      </c>
      <c r="L22" s="8">
        <v>223</v>
      </c>
      <c r="M22" s="6">
        <v>82</v>
      </c>
      <c r="N22" s="5">
        <v>87</v>
      </c>
      <c r="O22" s="35"/>
    </row>
    <row r="23" spans="2:15" ht="24" customHeight="1">
      <c r="B23" s="57"/>
      <c r="C23" s="4">
        <f>SUM(D23:N23)</f>
        <v>100</v>
      </c>
      <c r="D23" s="42">
        <f>D22/$C$22*100</f>
        <v>7.606947571566421</v>
      </c>
      <c r="E23" s="42">
        <f aca="true" t="shared" si="1" ref="E23:N23">E22/$C$22*100</f>
        <v>41.33161788356385</v>
      </c>
      <c r="F23" s="42">
        <f t="shared" si="1"/>
        <v>3.7954326149887425</v>
      </c>
      <c r="G23" s="42">
        <f t="shared" si="1"/>
        <v>36.120939208748794</v>
      </c>
      <c r="H23" s="42">
        <f t="shared" si="1"/>
        <v>2.2676101640398842</v>
      </c>
      <c r="I23" s="42">
        <f t="shared" si="1"/>
        <v>2.348021871984561</v>
      </c>
      <c r="J23" s="42">
        <f t="shared" si="1"/>
        <v>0.04824702476680605</v>
      </c>
      <c r="K23" s="42">
        <f t="shared" si="1"/>
        <v>0.17690575747828885</v>
      </c>
      <c r="L23" s="42">
        <f t="shared" si="1"/>
        <v>3.586362174332583</v>
      </c>
      <c r="M23" s="42">
        <f t="shared" si="1"/>
        <v>1.3187520102926986</v>
      </c>
      <c r="N23" s="42">
        <f t="shared" si="1"/>
        <v>1.3991637182373755</v>
      </c>
      <c r="O23" s="36"/>
    </row>
    <row r="24" spans="2:15" ht="12" customHeight="1">
      <c r="B24" s="58"/>
      <c r="C24" s="4"/>
      <c r="D24" s="5"/>
      <c r="E24" s="6"/>
      <c r="F24" s="5"/>
      <c r="G24" s="6"/>
      <c r="H24" s="5"/>
      <c r="I24" s="6"/>
      <c r="J24" s="7"/>
      <c r="K24" s="6"/>
      <c r="L24" s="8"/>
      <c r="M24" s="6"/>
      <c r="N24" s="5"/>
      <c r="O24" s="36"/>
    </row>
    <row r="25" spans="2:15" ht="12" customHeight="1">
      <c r="B25" s="59" t="s">
        <v>4</v>
      </c>
      <c r="C25" s="13"/>
      <c r="D25" s="14"/>
      <c r="E25" s="15"/>
      <c r="F25" s="14"/>
      <c r="G25" s="15"/>
      <c r="H25" s="14"/>
      <c r="I25" s="15"/>
      <c r="J25" s="16"/>
      <c r="K25" s="15"/>
      <c r="L25" s="17"/>
      <c r="M25" s="15"/>
      <c r="N25" s="14"/>
      <c r="O25" s="36"/>
    </row>
    <row r="26" spans="2:15" ht="24" customHeight="1">
      <c r="B26" s="50"/>
      <c r="C26" s="4">
        <f>SUM(D26:N26)</f>
        <v>5327</v>
      </c>
      <c r="D26" s="6">
        <v>1711</v>
      </c>
      <c r="E26" s="6">
        <v>1532</v>
      </c>
      <c r="F26" s="5">
        <v>84</v>
      </c>
      <c r="G26" s="5">
        <v>291</v>
      </c>
      <c r="H26" s="5">
        <v>108</v>
      </c>
      <c r="I26" s="5">
        <v>576</v>
      </c>
      <c r="J26" s="5">
        <v>3</v>
      </c>
      <c r="K26" s="5">
        <v>308</v>
      </c>
      <c r="L26" s="5">
        <v>440</v>
      </c>
      <c r="M26" s="5">
        <v>167</v>
      </c>
      <c r="N26" s="5">
        <v>107</v>
      </c>
      <c r="O26" s="35"/>
    </row>
    <row r="27" spans="2:15" ht="24" customHeight="1">
      <c r="B27" s="50"/>
      <c r="C27" s="4">
        <f>SUM(D27:N27)</f>
        <v>100</v>
      </c>
      <c r="D27" s="42">
        <f>D26/$C$26*100</f>
        <v>32.11939177773606</v>
      </c>
      <c r="E27" s="42">
        <f aca="true" t="shared" si="2" ref="E27:N27">E26/$C$26*100</f>
        <v>28.759151492397223</v>
      </c>
      <c r="F27" s="42">
        <f t="shared" si="2"/>
        <v>1.5768725361366622</v>
      </c>
      <c r="G27" s="42">
        <f t="shared" si="2"/>
        <v>5.4627370001877225</v>
      </c>
      <c r="H27" s="42">
        <f t="shared" si="2"/>
        <v>2.027407546461423</v>
      </c>
      <c r="I27" s="42">
        <f t="shared" si="2"/>
        <v>10.812840247794256</v>
      </c>
      <c r="J27" s="42">
        <f t="shared" si="2"/>
        <v>0.056316876290595085</v>
      </c>
      <c r="K27" s="42">
        <f t="shared" si="2"/>
        <v>5.781865965834428</v>
      </c>
      <c r="L27" s="42">
        <f t="shared" si="2"/>
        <v>8.259808522620613</v>
      </c>
      <c r="M27" s="42">
        <f t="shared" si="2"/>
        <v>3.1349727801764593</v>
      </c>
      <c r="N27" s="42">
        <f t="shared" si="2"/>
        <v>2.008635254364558</v>
      </c>
      <c r="O27" s="36"/>
    </row>
    <row r="28" spans="2:15" ht="12" customHeight="1">
      <c r="B28" s="51"/>
      <c r="C28" s="4"/>
      <c r="D28" s="6"/>
      <c r="E28" s="6"/>
      <c r="F28" s="5"/>
      <c r="G28" s="5"/>
      <c r="H28" s="5"/>
      <c r="I28" s="5"/>
      <c r="J28" s="5"/>
      <c r="K28" s="5"/>
      <c r="L28" s="5"/>
      <c r="M28" s="5"/>
      <c r="N28" s="5"/>
      <c r="O28" s="36"/>
    </row>
    <row r="29" spans="2:15" ht="14.25" customHeight="1">
      <c r="B29" s="59" t="s"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7"/>
    </row>
    <row r="30" spans="2:15" ht="24" customHeight="1">
      <c r="B30" s="50"/>
      <c r="C30" s="6">
        <f>SUM(C22,C26)</f>
        <v>11545</v>
      </c>
      <c r="D30" s="6">
        <f aca="true" t="shared" si="3" ref="D30:N30">SUM(D22,D26)</f>
        <v>2184</v>
      </c>
      <c r="E30" s="6">
        <f t="shared" si="3"/>
        <v>4102</v>
      </c>
      <c r="F30" s="6">
        <f t="shared" si="3"/>
        <v>320</v>
      </c>
      <c r="G30" s="6">
        <f t="shared" si="3"/>
        <v>2537</v>
      </c>
      <c r="H30" s="6">
        <f t="shared" si="3"/>
        <v>249</v>
      </c>
      <c r="I30" s="6">
        <f t="shared" si="3"/>
        <v>722</v>
      </c>
      <c r="J30" s="6">
        <f t="shared" si="3"/>
        <v>6</v>
      </c>
      <c r="K30" s="6">
        <f t="shared" si="3"/>
        <v>319</v>
      </c>
      <c r="L30" s="6">
        <f t="shared" si="3"/>
        <v>663</v>
      </c>
      <c r="M30" s="6">
        <f t="shared" si="3"/>
        <v>249</v>
      </c>
      <c r="N30" s="6">
        <f t="shared" si="3"/>
        <v>194</v>
      </c>
      <c r="O30" s="35"/>
    </row>
    <row r="31" spans="2:15" ht="24" customHeight="1">
      <c r="B31" s="50"/>
      <c r="C31" s="6">
        <f>SUM(D31:N31)</f>
        <v>100</v>
      </c>
      <c r="D31" s="42">
        <f>D30/$C$30*100</f>
        <v>18.9172802078822</v>
      </c>
      <c r="E31" s="42">
        <f aca="true" t="shared" si="4" ref="E31:N31">E30/$C$30*100</f>
        <v>35.530532698137726</v>
      </c>
      <c r="F31" s="42">
        <f t="shared" si="4"/>
        <v>2.7717626678215677</v>
      </c>
      <c r="G31" s="42">
        <f t="shared" si="4"/>
        <v>21.974880900822864</v>
      </c>
      <c r="H31" s="42">
        <f t="shared" si="4"/>
        <v>2.1567778258986574</v>
      </c>
      <c r="I31" s="42">
        <f t="shared" si="4"/>
        <v>6.253789519272413</v>
      </c>
      <c r="J31" s="42">
        <f t="shared" si="4"/>
        <v>0.05197055002165439</v>
      </c>
      <c r="K31" s="42">
        <f t="shared" si="4"/>
        <v>2.7631009094846255</v>
      </c>
      <c r="L31" s="42">
        <f t="shared" si="4"/>
        <v>5.742745777392811</v>
      </c>
      <c r="M31" s="42">
        <f t="shared" si="4"/>
        <v>2.1567778258986574</v>
      </c>
      <c r="N31" s="42">
        <f t="shared" si="4"/>
        <v>1.6803811173668255</v>
      </c>
      <c r="O31" s="38"/>
    </row>
    <row r="32" spans="2:15" ht="12.75" customHeight="1">
      <c r="B32" s="5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7"/>
    </row>
    <row r="33" spans="8:15" ht="24" customHeight="1">
      <c r="H33" s="64" t="s">
        <v>6</v>
      </c>
      <c r="I33" s="64"/>
      <c r="J33" s="64"/>
      <c r="K33" s="64"/>
      <c r="L33" s="64"/>
      <c r="M33" s="64"/>
      <c r="N33" s="64"/>
      <c r="O33" s="39"/>
    </row>
    <row r="36" spans="2:3" ht="24" customHeight="1">
      <c r="B36" s="60" t="s">
        <v>5</v>
      </c>
      <c r="C36" s="60"/>
    </row>
    <row r="37" spans="2:15" ht="24" customHeight="1">
      <c r="B37" s="56" t="s">
        <v>7</v>
      </c>
      <c r="C37" s="59" t="s">
        <v>0</v>
      </c>
      <c r="D37" s="61" t="s">
        <v>20</v>
      </c>
      <c r="E37" s="62"/>
      <c r="F37" s="62"/>
      <c r="G37" s="62"/>
      <c r="H37" s="62"/>
      <c r="I37" s="62"/>
      <c r="J37" s="62"/>
      <c r="K37" s="62"/>
      <c r="L37" s="62"/>
      <c r="M37" s="62"/>
      <c r="N37" s="63"/>
      <c r="O37" s="32"/>
    </row>
    <row r="38" spans="2:15" ht="24" customHeight="1">
      <c r="B38" s="57"/>
      <c r="C38" s="50"/>
      <c r="D38" s="56" t="s">
        <v>21</v>
      </c>
      <c r="E38" s="56" t="s">
        <v>22</v>
      </c>
      <c r="F38" s="56" t="s">
        <v>23</v>
      </c>
      <c r="G38" s="56" t="s">
        <v>24</v>
      </c>
      <c r="H38" s="56" t="s">
        <v>25</v>
      </c>
      <c r="I38" s="56" t="s">
        <v>26</v>
      </c>
      <c r="J38" s="56" t="s">
        <v>14</v>
      </c>
      <c r="K38" s="56" t="s">
        <v>16</v>
      </c>
      <c r="L38" s="56" t="s">
        <v>17</v>
      </c>
      <c r="M38" s="56" t="s">
        <v>18</v>
      </c>
      <c r="N38" s="56" t="s">
        <v>19</v>
      </c>
      <c r="O38" s="33"/>
    </row>
    <row r="39" spans="2:15" ht="24" customHeight="1">
      <c r="B39" s="57"/>
      <c r="C39" s="50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34"/>
    </row>
    <row r="40" spans="2:15" ht="24" customHeight="1">
      <c r="B40" s="57"/>
      <c r="C40" s="50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34"/>
    </row>
    <row r="41" spans="2:15" ht="24" customHeight="1">
      <c r="B41" s="58"/>
      <c r="C41" s="51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34"/>
    </row>
    <row r="42" spans="2:15" ht="12" customHeight="1">
      <c r="B42" s="56" t="s">
        <v>3</v>
      </c>
      <c r="C42" s="10"/>
      <c r="D42" s="9"/>
      <c r="E42" s="9"/>
      <c r="F42" s="9"/>
      <c r="G42" s="9"/>
      <c r="H42" s="9"/>
      <c r="I42" s="9"/>
      <c r="J42" s="11"/>
      <c r="K42" s="9"/>
      <c r="L42" s="12"/>
      <c r="M42" s="9"/>
      <c r="N42" s="9"/>
      <c r="O42" s="34"/>
    </row>
    <row r="43" spans="2:15" ht="24" customHeight="1">
      <c r="B43" s="57"/>
      <c r="C43" s="4">
        <f>SUM(D43:N43)</f>
        <v>200</v>
      </c>
      <c r="D43" s="5">
        <v>7</v>
      </c>
      <c r="E43" s="6">
        <v>10</v>
      </c>
      <c r="F43" s="5">
        <v>4</v>
      </c>
      <c r="G43" s="6">
        <v>3</v>
      </c>
      <c r="H43" s="5">
        <v>96</v>
      </c>
      <c r="I43" s="6">
        <v>15</v>
      </c>
      <c r="J43" s="7">
        <v>14</v>
      </c>
      <c r="K43" s="6">
        <v>9</v>
      </c>
      <c r="L43" s="8">
        <v>24</v>
      </c>
      <c r="M43" s="6">
        <v>11</v>
      </c>
      <c r="N43" s="5">
        <v>7</v>
      </c>
      <c r="O43" s="35"/>
    </row>
    <row r="44" spans="2:15" ht="24" customHeight="1">
      <c r="B44" s="57"/>
      <c r="C44" s="4">
        <f>SUM(D44:N44)</f>
        <v>100</v>
      </c>
      <c r="D44" s="42">
        <f>D43/$C$43*100</f>
        <v>3.5000000000000004</v>
      </c>
      <c r="E44" s="42">
        <f aca="true" t="shared" si="5" ref="E44:N44">E43/$C$43*100</f>
        <v>5</v>
      </c>
      <c r="F44" s="42">
        <f t="shared" si="5"/>
        <v>2</v>
      </c>
      <c r="G44" s="42">
        <f t="shared" si="5"/>
        <v>1.5</v>
      </c>
      <c r="H44" s="42">
        <f t="shared" si="5"/>
        <v>48</v>
      </c>
      <c r="I44" s="42">
        <f t="shared" si="5"/>
        <v>7.5</v>
      </c>
      <c r="J44" s="42">
        <f t="shared" si="5"/>
        <v>7.000000000000001</v>
      </c>
      <c r="K44" s="42">
        <f t="shared" si="5"/>
        <v>4.5</v>
      </c>
      <c r="L44" s="42">
        <f t="shared" si="5"/>
        <v>12</v>
      </c>
      <c r="M44" s="42">
        <f t="shared" si="5"/>
        <v>5.5</v>
      </c>
      <c r="N44" s="42">
        <f t="shared" si="5"/>
        <v>3.5000000000000004</v>
      </c>
      <c r="O44" s="36"/>
    </row>
    <row r="45" spans="2:15" ht="12" customHeight="1">
      <c r="B45" s="58"/>
      <c r="C45" s="4"/>
      <c r="D45" s="5"/>
      <c r="E45" s="6"/>
      <c r="F45" s="5"/>
      <c r="G45" s="6"/>
      <c r="H45" s="5"/>
      <c r="I45" s="6"/>
      <c r="J45" s="7"/>
      <c r="K45" s="6"/>
      <c r="L45" s="8"/>
      <c r="M45" s="6"/>
      <c r="N45" s="5"/>
      <c r="O45" s="37"/>
    </row>
    <row r="46" spans="2:15" ht="12" customHeight="1">
      <c r="B46" s="59" t="s">
        <v>4</v>
      </c>
      <c r="C46" s="13"/>
      <c r="D46" s="14"/>
      <c r="E46" s="15"/>
      <c r="F46" s="14"/>
      <c r="G46" s="15"/>
      <c r="H46" s="14"/>
      <c r="I46" s="15"/>
      <c r="J46" s="16"/>
      <c r="K46" s="15"/>
      <c r="L46" s="17"/>
      <c r="M46" s="15"/>
      <c r="N46" s="14"/>
      <c r="O46" s="37"/>
    </row>
    <row r="47" spans="2:15" ht="24" customHeight="1">
      <c r="B47" s="50"/>
      <c r="C47" s="4">
        <f>SUM(D47:N47)</f>
        <v>1912</v>
      </c>
      <c r="D47" s="6">
        <v>219</v>
      </c>
      <c r="E47" s="6">
        <v>69</v>
      </c>
      <c r="F47" s="5">
        <v>23</v>
      </c>
      <c r="G47" s="5">
        <v>0</v>
      </c>
      <c r="H47" s="5">
        <v>17</v>
      </c>
      <c r="I47" s="5">
        <v>8</v>
      </c>
      <c r="J47" s="5">
        <v>118</v>
      </c>
      <c r="K47" s="5">
        <v>740</v>
      </c>
      <c r="L47" s="5">
        <v>589</v>
      </c>
      <c r="M47" s="5">
        <v>88</v>
      </c>
      <c r="N47" s="5">
        <v>41</v>
      </c>
      <c r="O47" s="35"/>
    </row>
    <row r="48" spans="2:15" ht="24" customHeight="1">
      <c r="B48" s="50"/>
      <c r="C48" s="4">
        <f>SUM(D48:N48)</f>
        <v>100</v>
      </c>
      <c r="D48" s="42">
        <f>D47/$C$47*100</f>
        <v>11.45397489539749</v>
      </c>
      <c r="E48" s="42">
        <f aca="true" t="shared" si="6" ref="E48:N48">E47/$C$47*100</f>
        <v>3.608786610878661</v>
      </c>
      <c r="F48" s="42">
        <f t="shared" si="6"/>
        <v>1.202928870292887</v>
      </c>
      <c r="G48" s="42">
        <f t="shared" si="6"/>
        <v>0</v>
      </c>
      <c r="H48" s="42">
        <f t="shared" si="6"/>
        <v>0.889121338912134</v>
      </c>
      <c r="I48" s="42">
        <f t="shared" si="6"/>
        <v>0.41841004184100417</v>
      </c>
      <c r="J48" s="42">
        <f t="shared" si="6"/>
        <v>6.171548117154812</v>
      </c>
      <c r="K48" s="42">
        <f t="shared" si="6"/>
        <v>38.70292887029289</v>
      </c>
      <c r="L48" s="42">
        <f t="shared" si="6"/>
        <v>30.805439330543933</v>
      </c>
      <c r="M48" s="42">
        <f t="shared" si="6"/>
        <v>4.602510460251046</v>
      </c>
      <c r="N48" s="42">
        <f t="shared" si="6"/>
        <v>2.1443514644351467</v>
      </c>
      <c r="O48" s="36"/>
    </row>
    <row r="49" spans="2:15" ht="12" customHeight="1">
      <c r="B49" s="51"/>
      <c r="C49" s="4"/>
      <c r="D49" s="6"/>
      <c r="E49" s="6"/>
      <c r="F49" s="5"/>
      <c r="G49" s="5"/>
      <c r="H49" s="5"/>
      <c r="I49" s="5"/>
      <c r="J49" s="5"/>
      <c r="K49" s="5"/>
      <c r="L49" s="5"/>
      <c r="M49" s="5"/>
      <c r="N49" s="5"/>
      <c r="O49" s="37"/>
    </row>
    <row r="50" spans="2:15" ht="12" customHeight="1">
      <c r="B50" s="59" t="s"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7"/>
    </row>
    <row r="51" spans="2:15" ht="24" customHeight="1">
      <c r="B51" s="50"/>
      <c r="C51" s="6">
        <f>SUM(C43,C47)</f>
        <v>2112</v>
      </c>
      <c r="D51" s="6">
        <f aca="true" t="shared" si="7" ref="D51:N51">SUM(D43,D47)</f>
        <v>226</v>
      </c>
      <c r="E51" s="6">
        <f t="shared" si="7"/>
        <v>79</v>
      </c>
      <c r="F51" s="6">
        <f t="shared" si="7"/>
        <v>27</v>
      </c>
      <c r="G51" s="6">
        <f t="shared" si="7"/>
        <v>3</v>
      </c>
      <c r="H51" s="6">
        <f t="shared" si="7"/>
        <v>113</v>
      </c>
      <c r="I51" s="6">
        <f t="shared" si="7"/>
        <v>23</v>
      </c>
      <c r="J51" s="6">
        <f t="shared" si="7"/>
        <v>132</v>
      </c>
      <c r="K51" s="6">
        <f t="shared" si="7"/>
        <v>749</v>
      </c>
      <c r="L51" s="6">
        <f t="shared" si="7"/>
        <v>613</v>
      </c>
      <c r="M51" s="6">
        <f t="shared" si="7"/>
        <v>99</v>
      </c>
      <c r="N51" s="6">
        <f t="shared" si="7"/>
        <v>48</v>
      </c>
      <c r="O51" s="35"/>
    </row>
    <row r="52" spans="2:15" ht="24" customHeight="1">
      <c r="B52" s="50"/>
      <c r="C52" s="6">
        <f>SUM(D52:N52)</f>
        <v>99.99999999999999</v>
      </c>
      <c r="D52" s="42">
        <f>D51/$C$51*100</f>
        <v>10.700757575757576</v>
      </c>
      <c r="E52" s="42">
        <f aca="true" t="shared" si="8" ref="E52:N52">E51/$C$51*100</f>
        <v>3.740530303030303</v>
      </c>
      <c r="F52" s="42">
        <f t="shared" si="8"/>
        <v>1.278409090909091</v>
      </c>
      <c r="G52" s="42">
        <f t="shared" si="8"/>
        <v>0.14204545454545456</v>
      </c>
      <c r="H52" s="42">
        <f t="shared" si="8"/>
        <v>5.350378787878788</v>
      </c>
      <c r="I52" s="42">
        <f t="shared" si="8"/>
        <v>1.0890151515151516</v>
      </c>
      <c r="J52" s="42">
        <f t="shared" si="8"/>
        <v>6.25</v>
      </c>
      <c r="K52" s="42">
        <f t="shared" si="8"/>
        <v>35.46401515151515</v>
      </c>
      <c r="L52" s="42">
        <f t="shared" si="8"/>
        <v>29.02462121212121</v>
      </c>
      <c r="M52" s="42">
        <f t="shared" si="8"/>
        <v>4.6875</v>
      </c>
      <c r="N52" s="42">
        <f t="shared" si="8"/>
        <v>2.272727272727273</v>
      </c>
      <c r="O52" s="38"/>
    </row>
    <row r="53" spans="2:15" ht="12" customHeight="1">
      <c r="B53" s="5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7"/>
    </row>
    <row r="54" spans="8:15" ht="24" customHeight="1">
      <c r="H54" s="64" t="s">
        <v>6</v>
      </c>
      <c r="I54" s="64"/>
      <c r="J54" s="64"/>
      <c r="K54" s="64"/>
      <c r="L54" s="64"/>
      <c r="M54" s="64"/>
      <c r="N54" s="64"/>
      <c r="O54" s="39"/>
    </row>
  </sheetData>
  <mergeCells count="46">
    <mergeCell ref="H54:N54"/>
    <mergeCell ref="A13:N13"/>
    <mergeCell ref="B15:C15"/>
    <mergeCell ref="D16:N16"/>
    <mergeCell ref="H33:N33"/>
    <mergeCell ref="B16:B20"/>
    <mergeCell ref="C16:C20"/>
    <mergeCell ref="D17:D20"/>
    <mergeCell ref="E17:E20"/>
    <mergeCell ref="F17:F20"/>
    <mergeCell ref="H17:H20"/>
    <mergeCell ref="M17:M20"/>
    <mergeCell ref="N17:N20"/>
    <mergeCell ref="I17:I20"/>
    <mergeCell ref="J17:J20"/>
    <mergeCell ref="K17:K20"/>
    <mergeCell ref="L17:L20"/>
    <mergeCell ref="N38:N41"/>
    <mergeCell ref="G38:G41"/>
    <mergeCell ref="H38:H41"/>
    <mergeCell ref="I38:I41"/>
    <mergeCell ref="J38:J41"/>
    <mergeCell ref="B46:B49"/>
    <mergeCell ref="B50:B53"/>
    <mergeCell ref="K38:K41"/>
    <mergeCell ref="C37:C41"/>
    <mergeCell ref="D38:D41"/>
    <mergeCell ref="E38:E41"/>
    <mergeCell ref="F38:F41"/>
    <mergeCell ref="D37:N37"/>
    <mergeCell ref="L38:L41"/>
    <mergeCell ref="M38:M41"/>
    <mergeCell ref="B6:C6"/>
    <mergeCell ref="B7:C7"/>
    <mergeCell ref="E3:H4"/>
    <mergeCell ref="B42:B45"/>
    <mergeCell ref="B29:B32"/>
    <mergeCell ref="B21:B24"/>
    <mergeCell ref="B25:B28"/>
    <mergeCell ref="B37:B41"/>
    <mergeCell ref="B36:C36"/>
    <mergeCell ref="G17:G20"/>
    <mergeCell ref="I3:L4"/>
    <mergeCell ref="M3:M5"/>
    <mergeCell ref="D3:D5"/>
    <mergeCell ref="B3:C5"/>
  </mergeCells>
  <printOptions/>
  <pageMargins left="0.75" right="0.75" top="1" bottom="1" header="0.512" footer="0.512"/>
  <pageSetup horizontalDpi="400" verticalDpi="4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教育庁企画調整課（１）</dc:creator>
  <cp:keywords/>
  <dc:description/>
  <cp:lastModifiedBy>福岡県</cp:lastModifiedBy>
  <cp:lastPrinted>2004-01-15T10:45:45Z</cp:lastPrinted>
  <dcterms:created xsi:type="dcterms:W3CDTF">2001-10-15T02:04:16Z</dcterms:created>
  <dcterms:modified xsi:type="dcterms:W3CDTF">2005-03-02T05:30:17Z</dcterms:modified>
  <cp:category/>
  <cp:version/>
  <cp:contentType/>
  <cp:contentStatus/>
</cp:coreProperties>
</file>