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2430" windowHeight="6615" activeTab="0"/>
  </bookViews>
  <sheets>
    <sheet name="税目別予算決算額調" sheetId="1" r:id="rId1"/>
  </sheets>
  <definedNames>
    <definedName name="_xlnm.Print_Area" localSheetId="0">'税目別予算決算額調'!$A$1:$W$58</definedName>
    <definedName name="_xlnm.Print_Area">'税目別予算決算額調'!$Q$3:$W$29</definedName>
    <definedName name="PRINT_AREA_MI">'税目別予算決算額調'!$Q$3:$W$29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<sst xmlns="http://schemas.openxmlformats.org/spreadsheetml/2006/main" count="216" uniqueCount="44">
  <si>
    <t>予  算  額</t>
  </si>
  <si>
    <t>決  算  額</t>
  </si>
  <si>
    <t>調  定  額</t>
  </si>
  <si>
    <t xml:space="preserve">   収  入  歩  合</t>
  </si>
  <si>
    <t xml:space="preserve">   区           分</t>
  </si>
  <si>
    <t xml:space="preserve">  （収  入  額） ①</t>
  </si>
  <si>
    <t>（収　入　額）②</t>
  </si>
  <si>
    <t>(滞繰分を含む) ③</t>
  </si>
  <si>
    <t>②／①</t>
  </si>
  <si>
    <t>②／③</t>
  </si>
  <si>
    <t>円</t>
  </si>
  <si>
    <t>％</t>
  </si>
  <si>
    <t xml:space="preserve"> 県        税</t>
  </si>
  <si>
    <t xml:space="preserve"> 普   通   税</t>
  </si>
  <si>
    <t>個   人   県   民   税</t>
  </si>
  <si>
    <t>法   人   県   民   税</t>
  </si>
  <si>
    <t>県  民  税  利  子  割</t>
  </si>
  <si>
    <t>個   人   事   業   税</t>
  </si>
  <si>
    <t>法   人   事   業   税</t>
  </si>
  <si>
    <t>不  動  産  取  得  税</t>
  </si>
  <si>
    <t>県   た   ば   こ   税</t>
  </si>
  <si>
    <t>ゴ ル フ 場 利 用 税</t>
  </si>
  <si>
    <t>特 別 地 方 消 費 税</t>
  </si>
  <si>
    <t>自    動    車    税</t>
  </si>
  <si>
    <t>鉱        区        税</t>
  </si>
  <si>
    <t>狩  猟  者  登  録  税</t>
  </si>
  <si>
    <t>固   定   資   産   税</t>
  </si>
  <si>
    <t>―</t>
  </si>
  <si>
    <t>旧  法  に  よ  る  税</t>
  </si>
  <si>
    <t xml:space="preserve"> 目   的   税</t>
  </si>
  <si>
    <t>自  動  車  取  得  税</t>
  </si>
  <si>
    <t>軽   油   引   取   税</t>
  </si>
  <si>
    <t>入        猟        税</t>
  </si>
  <si>
    <t>地 方 消 費 税 譲 渡 割</t>
  </si>
  <si>
    <t>地 方 消 費 税 貨 物 割</t>
  </si>
  <si>
    <t>１　　県 税 税 目 別 予 算 決 算 額 調</t>
  </si>
  <si>
    <t xml:space="preserve">  平   成   ９   年   度</t>
  </si>
  <si>
    <t xml:space="preserve">  平   成   １１   年   度</t>
  </si>
  <si>
    <t xml:space="preserve">  平   成   １３   年   度</t>
  </si>
  <si>
    <t>地 方 消 費 税 譲 渡 割</t>
  </si>
  <si>
    <t>地 方 消 費 税 貨 物 割</t>
  </si>
  <si>
    <t xml:space="preserve">  平   成   １０   年   度</t>
  </si>
  <si>
    <t xml:space="preserve">  平   成   １２   年   度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</si>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</sst>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color indexed="12"/>
      <name val="ＭＳ ゴシック"/>
      <family val="3"/>
    </font>
    <font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3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8" fillId="0" borderId="0" xfId="0" applyNumberFormat="1" applyFont="1" applyBorder="1" applyAlignment="1" applyProtection="1">
      <alignment/>
      <protection locked="0"/>
    </xf>
    <xf numFmtId="37" fontId="6" fillId="0" borderId="1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 horizontal="center"/>
      <protection/>
    </xf>
    <xf numFmtId="37" fontId="6" fillId="0" borderId="3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center"/>
      <protection locked="0"/>
    </xf>
    <xf numFmtId="37" fontId="6" fillId="0" borderId="3" xfId="0" applyNumberFormat="1" applyFont="1" applyBorder="1" applyAlignment="1" applyProtection="1">
      <alignment horizontal="left"/>
      <protection locked="0"/>
    </xf>
    <xf numFmtId="37" fontId="6" fillId="0" borderId="3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 horizontal="center"/>
      <protection/>
    </xf>
    <xf numFmtId="37" fontId="6" fillId="0" borderId="3" xfId="0" applyNumberFormat="1" applyFont="1" applyBorder="1" applyAlignment="1" applyProtection="1">
      <alignment horizontal="center"/>
      <protection locked="0"/>
    </xf>
    <xf numFmtId="37" fontId="6" fillId="0" borderId="2" xfId="0" applyNumberFormat="1" applyFont="1" applyBorder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6" fillId="0" borderId="3" xfId="0" applyNumberFormat="1" applyFont="1" applyBorder="1" applyAlignment="1" applyProtection="1">
      <alignment/>
      <protection locked="0"/>
    </xf>
    <xf numFmtId="39" fontId="6" fillId="0" borderId="3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/>
      <protection locked="0"/>
    </xf>
    <xf numFmtId="39" fontId="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9" fontId="6" fillId="0" borderId="2" xfId="0" applyNumberFormat="1" applyFont="1" applyBorder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center"/>
      <protection/>
    </xf>
    <xf numFmtId="37" fontId="6" fillId="0" borderId="3" xfId="0" applyNumberFormat="1" applyFont="1" applyBorder="1" applyAlignment="1" applyProtection="1" quotePrefix="1">
      <alignment horizontal="right"/>
      <protection/>
    </xf>
    <xf numFmtId="37" fontId="6" fillId="0" borderId="4" xfId="0" applyNumberFormat="1" applyFont="1" applyBorder="1" applyAlignment="1" applyProtection="1">
      <alignment/>
      <protection locked="0"/>
    </xf>
    <xf numFmtId="37" fontId="6" fillId="0" borderId="5" xfId="0" applyNumberFormat="1" applyFont="1" applyBorder="1" applyAlignment="1" applyProtection="1">
      <alignment horizontal="center"/>
      <protection locked="0"/>
    </xf>
    <xf numFmtId="37" fontId="6" fillId="0" borderId="6" xfId="0" applyNumberFormat="1" applyFont="1" applyBorder="1" applyAlignment="1" applyProtection="1">
      <alignment horizontal="right"/>
      <protection locked="0"/>
    </xf>
    <xf numFmtId="39" fontId="6" fillId="0" borderId="5" xfId="0" applyNumberFormat="1" applyFont="1" applyBorder="1" applyAlignment="1" applyProtection="1">
      <alignment/>
      <protection locked="0"/>
    </xf>
    <xf numFmtId="39" fontId="6" fillId="0" borderId="6" xfId="0" applyNumberFormat="1" applyFont="1" applyBorder="1" applyAlignment="1" applyProtection="1">
      <alignment/>
      <protection locked="0"/>
    </xf>
    <xf numFmtId="39" fontId="6" fillId="0" borderId="6" xfId="0" applyNumberFormat="1" applyFont="1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0" xfId="0" applyAlignment="1">
      <alignment horizontal="center"/>
    </xf>
    <xf numFmtId="37" fontId="6" fillId="0" borderId="5" xfId="0" applyNumberFormat="1" applyFont="1" applyBorder="1" applyAlignment="1" applyProtection="1">
      <alignment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37" fontId="6" fillId="0" borderId="1" xfId="0" applyNumberFormat="1" applyFont="1" applyBorder="1" applyAlignment="1" applyProtection="1" quotePrefix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center"/>
      <protection locked="0"/>
    </xf>
    <xf numFmtId="37" fontId="6" fillId="0" borderId="8" xfId="0" applyNumberFormat="1" applyFont="1" applyBorder="1" applyAlignment="1" applyProtection="1">
      <alignment horizontal="center"/>
      <protection locked="0"/>
    </xf>
    <xf numFmtId="37" fontId="6" fillId="0" borderId="5" xfId="0" applyNumberFormat="1" applyFont="1" applyBorder="1" applyAlignment="1" applyProtection="1" quotePrefix="1">
      <alignment horizontal="right"/>
      <protection/>
    </xf>
    <xf numFmtId="37" fontId="10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 locked="0"/>
    </xf>
    <xf numFmtId="37" fontId="13" fillId="0" borderId="0" xfId="0" applyFont="1" applyAlignment="1">
      <alignment/>
    </xf>
    <xf numFmtId="37" fontId="6" fillId="0" borderId="9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 horizontal="center"/>
      <protection locked="0"/>
    </xf>
    <xf numFmtId="37" fontId="6" fillId="0" borderId="12" xfId="0" applyNumberFormat="1" applyFont="1" applyBorder="1" applyAlignment="1" applyProtection="1">
      <alignment horizontal="center"/>
      <protection locked="0"/>
    </xf>
    <xf numFmtId="37" fontId="6" fillId="0" borderId="13" xfId="0" applyNumberFormat="1" applyFont="1" applyBorder="1" applyAlignment="1" applyProtection="1">
      <alignment horizontal="left"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 horizontal="left"/>
      <protection/>
    </xf>
    <xf numFmtId="37" fontId="6" fillId="0" borderId="4" xfId="0" applyNumberFormat="1" applyFont="1" applyBorder="1" applyAlignment="1" applyProtection="1" quotePrefix="1">
      <alignment horizontal="right"/>
      <protection/>
    </xf>
    <xf numFmtId="39" fontId="6" fillId="0" borderId="8" xfId="0" applyNumberFormat="1" applyFont="1" applyBorder="1" applyAlignment="1" applyProtection="1">
      <alignment/>
      <protection locked="0"/>
    </xf>
    <xf numFmtId="37" fontId="6" fillId="2" borderId="6" xfId="0" applyNumberFormat="1" applyFont="1" applyFill="1" applyBorder="1" applyAlignment="1" applyProtection="1">
      <alignment/>
      <protection locked="0"/>
    </xf>
    <xf numFmtId="39" fontId="6" fillId="0" borderId="6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8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23.59765625" style="0" customWidth="1"/>
    <col min="3" max="5" width="19.59765625" style="0" customWidth="1"/>
    <col min="6" max="7" width="10.59765625" style="0" customWidth="1"/>
    <col min="8" max="8" width="1.59765625" style="0" customWidth="1"/>
    <col min="9" max="9" width="2.59765625" style="0" customWidth="1"/>
    <col min="10" max="10" width="23.59765625" style="0" customWidth="1"/>
    <col min="11" max="13" width="19.59765625" style="0" customWidth="1"/>
    <col min="14" max="15" width="10.59765625" style="0" customWidth="1"/>
    <col min="16" max="16" width="1.59765625" style="0" customWidth="1"/>
    <col min="17" max="17" width="2.59765625" style="0" customWidth="1"/>
    <col min="18" max="18" width="23.59765625" style="0" customWidth="1"/>
    <col min="19" max="21" width="19.59765625" style="0" customWidth="1"/>
    <col min="24" max="24" width="11.3984375" style="0" customWidth="1"/>
  </cols>
  <sheetData>
    <row r="1" spans="1:24" ht="22.5">
      <c r="A1" s="46"/>
      <c r="B1" s="46" t="s">
        <v>35</v>
      </c>
      <c r="C1" s="46"/>
      <c r="D1" s="46"/>
      <c r="E1" s="46"/>
      <c r="F1" s="46"/>
      <c r="G1" s="4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s="51" customFormat="1" ht="15">
      <c r="A3" s="47" t="s">
        <v>36</v>
      </c>
      <c r="B3" s="48"/>
      <c r="C3" s="49"/>
      <c r="D3" s="49"/>
      <c r="E3" s="49"/>
      <c r="F3" s="49"/>
      <c r="G3" s="49"/>
      <c r="H3" s="49"/>
      <c r="I3" s="47" t="s">
        <v>37</v>
      </c>
      <c r="J3" s="48"/>
      <c r="K3" s="50"/>
      <c r="L3" s="50"/>
      <c r="M3" s="50"/>
      <c r="N3" s="50"/>
      <c r="O3" s="50"/>
      <c r="P3" s="49"/>
      <c r="Q3" s="47" t="s">
        <v>38</v>
      </c>
      <c r="R3" s="48"/>
      <c r="S3" s="50"/>
      <c r="T3" s="50"/>
      <c r="U3" s="50"/>
      <c r="V3" s="50"/>
      <c r="W3" s="50"/>
      <c r="X3" s="49"/>
    </row>
    <row r="4" spans="1:24" ht="14.25">
      <c r="A4" s="5"/>
      <c r="B4" s="5"/>
      <c r="C4" s="5"/>
      <c r="D4" s="5"/>
      <c r="E4" s="5"/>
      <c r="F4" s="5"/>
      <c r="G4" s="5"/>
      <c r="H4" s="2"/>
      <c r="I4" s="5"/>
      <c r="J4" s="5"/>
      <c r="K4" s="6"/>
      <c r="L4" s="6"/>
      <c r="M4" s="6"/>
      <c r="N4" s="6"/>
      <c r="O4" s="6"/>
      <c r="P4" s="2"/>
      <c r="Q4" s="5"/>
      <c r="R4" s="5"/>
      <c r="S4" s="6"/>
      <c r="T4" s="6"/>
      <c r="U4" s="6"/>
      <c r="V4" s="6"/>
      <c r="W4" s="6"/>
      <c r="X4" s="1"/>
    </row>
    <row r="5" spans="1:24" ht="14.25">
      <c r="A5" s="7"/>
      <c r="B5" s="2"/>
      <c r="C5" s="8" t="s">
        <v>0</v>
      </c>
      <c r="D5" s="8" t="s">
        <v>1</v>
      </c>
      <c r="E5" s="8" t="s">
        <v>2</v>
      </c>
      <c r="F5" s="9" t="s">
        <v>3</v>
      </c>
      <c r="G5" s="5"/>
      <c r="H5" s="7"/>
      <c r="I5" s="7"/>
      <c r="J5" s="2"/>
      <c r="K5" s="44" t="s">
        <v>0</v>
      </c>
      <c r="L5" s="43" t="s">
        <v>1</v>
      </c>
      <c r="M5" s="10" t="s">
        <v>2</v>
      </c>
      <c r="N5" s="11" t="s">
        <v>3</v>
      </c>
      <c r="O5" s="27"/>
      <c r="P5" s="7"/>
      <c r="Q5" s="7"/>
      <c r="R5" s="2"/>
      <c r="S5" s="44" t="s">
        <v>0</v>
      </c>
      <c r="T5" s="43" t="s">
        <v>1</v>
      </c>
      <c r="U5" s="10" t="s">
        <v>2</v>
      </c>
      <c r="V5" s="11" t="s">
        <v>3</v>
      </c>
      <c r="W5" s="27"/>
      <c r="X5" s="1"/>
    </row>
    <row r="6" spans="1:24" ht="14.25">
      <c r="A6" s="12"/>
      <c r="B6" s="13" t="s">
        <v>4</v>
      </c>
      <c r="C6" s="26" t="s">
        <v>5</v>
      </c>
      <c r="D6" s="26" t="s">
        <v>6</v>
      </c>
      <c r="E6" s="26" t="s">
        <v>7</v>
      </c>
      <c r="F6" s="14" t="s">
        <v>8</v>
      </c>
      <c r="G6" s="14" t="s">
        <v>9</v>
      </c>
      <c r="H6" s="7"/>
      <c r="I6" s="12"/>
      <c r="J6" s="13" t="s">
        <v>4</v>
      </c>
      <c r="K6" s="45" t="s">
        <v>5</v>
      </c>
      <c r="L6" s="37" t="s">
        <v>6</v>
      </c>
      <c r="M6" s="26" t="s">
        <v>7</v>
      </c>
      <c r="N6" s="15" t="s">
        <v>8</v>
      </c>
      <c r="O6" s="28" t="s">
        <v>9</v>
      </c>
      <c r="P6" s="7"/>
      <c r="Q6" s="12"/>
      <c r="R6" s="13" t="s">
        <v>4</v>
      </c>
      <c r="S6" s="45" t="s">
        <v>5</v>
      </c>
      <c r="T6" s="37" t="s">
        <v>6</v>
      </c>
      <c r="U6" s="26" t="s">
        <v>7</v>
      </c>
      <c r="V6" s="15" t="s">
        <v>8</v>
      </c>
      <c r="W6" s="28" t="s">
        <v>9</v>
      </c>
      <c r="X6" s="1"/>
    </row>
    <row r="7" spans="1:24" ht="16.5" customHeight="1">
      <c r="A7" s="7"/>
      <c r="B7" s="2"/>
      <c r="C7" s="29" t="s">
        <v>10</v>
      </c>
      <c r="D7" s="38" t="s">
        <v>10</v>
      </c>
      <c r="E7" s="17" t="s">
        <v>10</v>
      </c>
      <c r="F7" s="17" t="s">
        <v>11</v>
      </c>
      <c r="G7" s="29" t="s">
        <v>11</v>
      </c>
      <c r="H7" s="7"/>
      <c r="I7" s="7"/>
      <c r="J7" s="2"/>
      <c r="K7" s="29" t="s">
        <v>10</v>
      </c>
      <c r="L7" s="38" t="s">
        <v>10</v>
      </c>
      <c r="M7" s="17" t="s">
        <v>10</v>
      </c>
      <c r="N7" s="17" t="s">
        <v>11</v>
      </c>
      <c r="O7" s="29" t="s">
        <v>11</v>
      </c>
      <c r="P7" s="7"/>
      <c r="Q7" s="7"/>
      <c r="R7" s="2"/>
      <c r="S7" s="29" t="s">
        <v>10</v>
      </c>
      <c r="T7" s="38" t="s">
        <v>10</v>
      </c>
      <c r="U7" s="17" t="s">
        <v>10</v>
      </c>
      <c r="V7" s="17" t="s">
        <v>11</v>
      </c>
      <c r="W7" s="29" t="s">
        <v>11</v>
      </c>
      <c r="X7" s="1"/>
    </row>
    <row r="8" spans="1:24" ht="16.5" customHeight="1">
      <c r="A8" s="9" t="s">
        <v>12</v>
      </c>
      <c r="B8" s="5"/>
      <c r="C8" s="35">
        <v>481190925000</v>
      </c>
      <c r="D8" s="39">
        <v>482357482131</v>
      </c>
      <c r="E8" s="18">
        <v>505024912524</v>
      </c>
      <c r="F8" s="19">
        <v>100.24</v>
      </c>
      <c r="G8" s="30">
        <v>95.51</v>
      </c>
      <c r="H8" s="7"/>
      <c r="I8" s="9" t="s">
        <v>12</v>
      </c>
      <c r="J8" s="5"/>
      <c r="K8" s="35">
        <v>496383879000</v>
      </c>
      <c r="L8" s="39">
        <v>500264837721</v>
      </c>
      <c r="M8" s="18">
        <v>523692584296</v>
      </c>
      <c r="N8" s="19">
        <v>100.78</v>
      </c>
      <c r="O8" s="30">
        <v>95.53</v>
      </c>
      <c r="P8" s="7"/>
      <c r="Q8" s="9" t="s">
        <v>12</v>
      </c>
      <c r="R8" s="5"/>
      <c r="S8" s="35">
        <v>513286924000</v>
      </c>
      <c r="T8" s="39">
        <v>513669277042</v>
      </c>
      <c r="U8" s="18">
        <v>536786252864</v>
      </c>
      <c r="V8" s="19">
        <v>100.07</v>
      </c>
      <c r="W8" s="30">
        <v>95.69</v>
      </c>
      <c r="X8" s="1"/>
    </row>
    <row r="9" spans="1:24" ht="16.5" customHeight="1">
      <c r="A9" s="20" t="s">
        <v>13</v>
      </c>
      <c r="B9" s="2"/>
      <c r="C9" s="36">
        <v>411109488000</v>
      </c>
      <c r="D9" s="40">
        <v>413253632838</v>
      </c>
      <c r="E9" s="21">
        <v>435065701736</v>
      </c>
      <c r="F9" s="22">
        <v>100.52</v>
      </c>
      <c r="G9" s="31">
        <v>94.99</v>
      </c>
      <c r="H9" s="7"/>
      <c r="I9" s="20" t="s">
        <v>13</v>
      </c>
      <c r="J9" s="2"/>
      <c r="K9" s="36">
        <v>431613716000</v>
      </c>
      <c r="L9" s="40">
        <v>434436935349</v>
      </c>
      <c r="M9" s="21">
        <v>456930398646</v>
      </c>
      <c r="N9" s="22">
        <v>100.65</v>
      </c>
      <c r="O9" s="31">
        <v>95.08</v>
      </c>
      <c r="P9" s="7"/>
      <c r="Q9" s="20" t="s">
        <v>13</v>
      </c>
      <c r="R9" s="2"/>
      <c r="S9" s="36">
        <v>449669721000</v>
      </c>
      <c r="T9" s="40">
        <v>451150526526</v>
      </c>
      <c r="U9" s="21">
        <v>472589835693</v>
      </c>
      <c r="V9" s="22">
        <v>100.33</v>
      </c>
      <c r="W9" s="31">
        <v>95.46</v>
      </c>
      <c r="X9" s="1"/>
    </row>
    <row r="10" spans="1:24" ht="16.5" customHeight="1">
      <c r="A10" s="7"/>
      <c r="B10" s="23" t="s">
        <v>14</v>
      </c>
      <c r="C10" s="36">
        <v>90131004000</v>
      </c>
      <c r="D10" s="40">
        <v>90360262740</v>
      </c>
      <c r="E10" s="36">
        <v>96414108178</v>
      </c>
      <c r="F10" s="22">
        <v>100.25</v>
      </c>
      <c r="G10" s="31">
        <v>93.72</v>
      </c>
      <c r="H10" s="7"/>
      <c r="I10" s="7"/>
      <c r="J10" s="23" t="s">
        <v>14</v>
      </c>
      <c r="K10" s="36">
        <v>79932712000</v>
      </c>
      <c r="L10" s="40">
        <v>79705656364</v>
      </c>
      <c r="M10" s="36">
        <v>85865222235</v>
      </c>
      <c r="N10" s="22">
        <v>99.72</v>
      </c>
      <c r="O10" s="31">
        <v>92.83</v>
      </c>
      <c r="P10" s="7"/>
      <c r="Q10" s="7"/>
      <c r="R10" s="23" t="s">
        <v>14</v>
      </c>
      <c r="S10" s="36">
        <v>76824774000</v>
      </c>
      <c r="T10" s="40">
        <v>76842178954</v>
      </c>
      <c r="U10" s="36">
        <v>83383704580</v>
      </c>
      <c r="V10" s="22">
        <v>100.02</v>
      </c>
      <c r="W10" s="31">
        <v>92.15</v>
      </c>
      <c r="X10" s="1"/>
    </row>
    <row r="11" spans="1:24" ht="16.5" customHeight="1">
      <c r="A11" s="7"/>
      <c r="B11" s="23" t="s">
        <v>15</v>
      </c>
      <c r="C11" s="36">
        <v>30159343000</v>
      </c>
      <c r="D11" s="40">
        <v>30116211451</v>
      </c>
      <c r="E11" s="36">
        <v>30964192446</v>
      </c>
      <c r="F11" s="22">
        <v>99.86</v>
      </c>
      <c r="G11" s="31">
        <v>97.26</v>
      </c>
      <c r="H11" s="7"/>
      <c r="I11" s="7"/>
      <c r="J11" s="23" t="s">
        <v>15</v>
      </c>
      <c r="K11" s="36">
        <v>27456464000</v>
      </c>
      <c r="L11" s="40">
        <v>27827872730</v>
      </c>
      <c r="M11" s="36">
        <v>28694166303</v>
      </c>
      <c r="N11" s="22">
        <v>101.35</v>
      </c>
      <c r="O11" s="31">
        <v>96.98</v>
      </c>
      <c r="P11" s="7"/>
      <c r="Q11" s="7"/>
      <c r="R11" s="23" t="s">
        <v>15</v>
      </c>
      <c r="S11" s="36">
        <v>26821692000</v>
      </c>
      <c r="T11" s="40">
        <v>26840406482</v>
      </c>
      <c r="U11" s="36">
        <v>27480779490</v>
      </c>
      <c r="V11" s="22">
        <v>100.07</v>
      </c>
      <c r="W11" s="31">
        <v>97.67</v>
      </c>
      <c r="X11" s="1"/>
    </row>
    <row r="12" spans="1:24" ht="16.5" customHeight="1">
      <c r="A12" s="7"/>
      <c r="B12" s="23" t="s">
        <v>16</v>
      </c>
      <c r="C12" s="36">
        <v>12570553000</v>
      </c>
      <c r="D12" s="40">
        <v>12731382717</v>
      </c>
      <c r="E12" s="36">
        <v>12731382717</v>
      </c>
      <c r="F12" s="22">
        <v>101.28</v>
      </c>
      <c r="G12" s="31">
        <v>100</v>
      </c>
      <c r="H12" s="7"/>
      <c r="I12" s="7"/>
      <c r="J12" s="23" t="s">
        <v>16</v>
      </c>
      <c r="K12" s="36">
        <v>12008792000</v>
      </c>
      <c r="L12" s="40">
        <v>11558748145</v>
      </c>
      <c r="M12" s="36">
        <v>11558748145</v>
      </c>
      <c r="N12" s="22">
        <v>96.25</v>
      </c>
      <c r="O12" s="31">
        <v>100</v>
      </c>
      <c r="P12" s="7"/>
      <c r="Q12" s="7"/>
      <c r="R12" s="23" t="s">
        <v>16</v>
      </c>
      <c r="S12" s="36">
        <v>46896121000</v>
      </c>
      <c r="T12" s="40">
        <v>46452200526</v>
      </c>
      <c r="U12" s="36">
        <v>46452200526</v>
      </c>
      <c r="V12" s="22">
        <v>99.05</v>
      </c>
      <c r="W12" s="31">
        <v>100</v>
      </c>
      <c r="X12" s="1"/>
    </row>
    <row r="13" spans="1:24" ht="16.5" customHeight="1">
      <c r="A13" s="7"/>
      <c r="B13" s="23" t="s">
        <v>17</v>
      </c>
      <c r="C13" s="36">
        <v>8031287000</v>
      </c>
      <c r="D13" s="40">
        <v>8032025155</v>
      </c>
      <c r="E13" s="36">
        <v>9209351540</v>
      </c>
      <c r="F13" s="22">
        <v>100.01</v>
      </c>
      <c r="G13" s="31">
        <v>87.22</v>
      </c>
      <c r="H13" s="7"/>
      <c r="I13" s="7"/>
      <c r="J13" s="23" t="s">
        <v>17</v>
      </c>
      <c r="K13" s="36">
        <v>6921071000</v>
      </c>
      <c r="L13" s="40">
        <v>6837234678</v>
      </c>
      <c r="M13" s="36">
        <v>8128432601</v>
      </c>
      <c r="N13" s="22">
        <v>98.79</v>
      </c>
      <c r="O13" s="31">
        <v>84.12</v>
      </c>
      <c r="P13" s="7"/>
      <c r="Q13" s="7"/>
      <c r="R13" s="23" t="s">
        <v>17</v>
      </c>
      <c r="S13" s="36">
        <v>6958638000</v>
      </c>
      <c r="T13" s="40">
        <v>6933613988</v>
      </c>
      <c r="U13" s="36">
        <v>8168704165</v>
      </c>
      <c r="V13" s="22">
        <v>99.64</v>
      </c>
      <c r="W13" s="31">
        <v>84.88</v>
      </c>
      <c r="X13" s="1"/>
    </row>
    <row r="14" spans="1:24" ht="16.5" customHeight="1">
      <c r="A14" s="7"/>
      <c r="B14" s="23" t="s">
        <v>18</v>
      </c>
      <c r="C14" s="36">
        <v>136347554000</v>
      </c>
      <c r="D14" s="40">
        <v>136414390984</v>
      </c>
      <c r="E14" s="36">
        <v>139590650925</v>
      </c>
      <c r="F14" s="22">
        <v>100.05</v>
      </c>
      <c r="G14" s="31">
        <v>97.72</v>
      </c>
      <c r="H14" s="7"/>
      <c r="I14" s="7"/>
      <c r="J14" s="23" t="s">
        <v>18</v>
      </c>
      <c r="K14" s="36">
        <v>119720792000</v>
      </c>
      <c r="L14" s="40">
        <v>121661649536</v>
      </c>
      <c r="M14" s="36">
        <v>124970624387</v>
      </c>
      <c r="N14" s="22">
        <v>101.62</v>
      </c>
      <c r="O14" s="31">
        <v>97.35</v>
      </c>
      <c r="P14" s="7"/>
      <c r="Q14" s="7"/>
      <c r="R14" s="23" t="s">
        <v>18</v>
      </c>
      <c r="S14" s="36">
        <v>111946397000</v>
      </c>
      <c r="T14" s="40">
        <v>112027799000</v>
      </c>
      <c r="U14" s="36">
        <v>114259386492</v>
      </c>
      <c r="V14" s="22">
        <v>100.07</v>
      </c>
      <c r="W14" s="31">
        <v>98.05</v>
      </c>
      <c r="X14" s="1"/>
    </row>
    <row r="15" spans="1:24" ht="16.5" customHeight="1">
      <c r="A15" s="33"/>
      <c r="B15" s="34" t="s">
        <v>33</v>
      </c>
      <c r="C15" s="36">
        <v>18938424000</v>
      </c>
      <c r="D15" s="40">
        <v>19905405398</v>
      </c>
      <c r="E15" s="36">
        <v>19905405398</v>
      </c>
      <c r="F15" s="22">
        <v>105.11</v>
      </c>
      <c r="G15" s="31">
        <v>100</v>
      </c>
      <c r="H15" s="7"/>
      <c r="I15" s="33"/>
      <c r="J15" s="34" t="s">
        <v>33</v>
      </c>
      <c r="K15" s="36">
        <v>70530442000</v>
      </c>
      <c r="L15" s="40">
        <v>70188028864</v>
      </c>
      <c r="M15" s="36">
        <v>70188028864</v>
      </c>
      <c r="N15" s="22">
        <v>99.51</v>
      </c>
      <c r="O15" s="31">
        <v>100</v>
      </c>
      <c r="P15" s="7"/>
      <c r="Q15" s="33"/>
      <c r="R15" s="34" t="s">
        <v>39</v>
      </c>
      <c r="S15" s="36">
        <v>67560958000</v>
      </c>
      <c r="T15" s="40">
        <v>68249993551</v>
      </c>
      <c r="U15" s="36">
        <v>68249993551</v>
      </c>
      <c r="V15" s="22">
        <v>101.02</v>
      </c>
      <c r="W15" s="31">
        <v>100</v>
      </c>
      <c r="X15" s="1"/>
    </row>
    <row r="16" spans="1:24" ht="16.5" customHeight="1">
      <c r="A16" s="33"/>
      <c r="B16" s="34" t="s">
        <v>34</v>
      </c>
      <c r="C16" s="36">
        <v>8663162000</v>
      </c>
      <c r="D16" s="40">
        <v>9493807760</v>
      </c>
      <c r="E16" s="36">
        <v>9493807760</v>
      </c>
      <c r="F16" s="22">
        <v>109.59</v>
      </c>
      <c r="G16" s="31">
        <v>100</v>
      </c>
      <c r="H16" s="7"/>
      <c r="I16" s="33"/>
      <c r="J16" s="34" t="s">
        <v>34</v>
      </c>
      <c r="K16" s="36">
        <v>13204401000</v>
      </c>
      <c r="L16" s="40">
        <v>13653751467</v>
      </c>
      <c r="M16" s="36">
        <v>13653751467</v>
      </c>
      <c r="N16" s="22">
        <v>103.4</v>
      </c>
      <c r="O16" s="31">
        <v>100</v>
      </c>
      <c r="P16" s="7"/>
      <c r="Q16" s="33"/>
      <c r="R16" s="34" t="s">
        <v>40</v>
      </c>
      <c r="S16" s="36">
        <v>15430809000</v>
      </c>
      <c r="T16" s="40">
        <v>15320359571</v>
      </c>
      <c r="U16" s="36">
        <v>15320359571</v>
      </c>
      <c r="V16" s="22">
        <v>99.28</v>
      </c>
      <c r="W16" s="31">
        <v>100</v>
      </c>
      <c r="X16" s="1"/>
    </row>
    <row r="17" spans="1:24" ht="16.5" customHeight="1">
      <c r="A17" s="7"/>
      <c r="B17" s="23" t="s">
        <v>19</v>
      </c>
      <c r="C17" s="36">
        <v>28209246000</v>
      </c>
      <c r="D17" s="40">
        <v>28160417902</v>
      </c>
      <c r="E17" s="36">
        <v>32884248464</v>
      </c>
      <c r="F17" s="22">
        <v>99.83</v>
      </c>
      <c r="G17" s="31">
        <v>85.63</v>
      </c>
      <c r="H17" s="7"/>
      <c r="I17" s="7"/>
      <c r="J17" s="23" t="s">
        <v>19</v>
      </c>
      <c r="K17" s="36">
        <v>21321143000</v>
      </c>
      <c r="L17" s="40">
        <v>22879956214</v>
      </c>
      <c r="M17" s="36">
        <v>27079007819</v>
      </c>
      <c r="N17" s="22">
        <v>107.31</v>
      </c>
      <c r="O17" s="31">
        <v>84.49</v>
      </c>
      <c r="P17" s="7"/>
      <c r="Q17" s="7"/>
      <c r="R17" s="23" t="s">
        <v>19</v>
      </c>
      <c r="S17" s="36">
        <v>18402424000</v>
      </c>
      <c r="T17" s="40">
        <v>19503000521</v>
      </c>
      <c r="U17" s="36">
        <v>23457079477</v>
      </c>
      <c r="V17" s="22">
        <v>105.98</v>
      </c>
      <c r="W17" s="31">
        <v>83.14</v>
      </c>
      <c r="X17" s="1"/>
    </row>
    <row r="18" spans="1:24" ht="16.5" customHeight="1">
      <c r="A18" s="7"/>
      <c r="B18" s="23" t="s">
        <v>20</v>
      </c>
      <c r="C18" s="36">
        <v>9524751000</v>
      </c>
      <c r="D18" s="40">
        <v>9514684768</v>
      </c>
      <c r="E18" s="36">
        <v>9514689522</v>
      </c>
      <c r="F18" s="22">
        <v>99.89</v>
      </c>
      <c r="G18" s="31">
        <v>100</v>
      </c>
      <c r="H18" s="7"/>
      <c r="I18" s="7"/>
      <c r="J18" s="23" t="s">
        <v>20</v>
      </c>
      <c r="K18" s="36">
        <v>10645071000</v>
      </c>
      <c r="L18" s="40">
        <v>10674042452</v>
      </c>
      <c r="M18" s="36">
        <v>10674043441</v>
      </c>
      <c r="N18" s="22">
        <v>100.27</v>
      </c>
      <c r="O18" s="31">
        <v>100</v>
      </c>
      <c r="P18" s="7"/>
      <c r="Q18" s="7"/>
      <c r="R18" s="23" t="s">
        <v>20</v>
      </c>
      <c r="S18" s="36">
        <v>10806653000</v>
      </c>
      <c r="T18" s="40">
        <v>10831883229</v>
      </c>
      <c r="U18" s="36">
        <v>10831884218</v>
      </c>
      <c r="V18" s="22">
        <v>100.23</v>
      </c>
      <c r="W18" s="31">
        <v>100</v>
      </c>
      <c r="X18" s="1"/>
    </row>
    <row r="19" spans="1:24" ht="16.5" customHeight="1">
      <c r="A19" s="7"/>
      <c r="B19" s="23" t="s">
        <v>21</v>
      </c>
      <c r="C19" s="36">
        <v>2841420000</v>
      </c>
      <c r="D19" s="40">
        <v>2824493600</v>
      </c>
      <c r="E19" s="36">
        <v>2925427950</v>
      </c>
      <c r="F19" s="22">
        <v>99.4</v>
      </c>
      <c r="G19" s="31">
        <v>96.55</v>
      </c>
      <c r="H19" s="7"/>
      <c r="I19" s="7"/>
      <c r="J19" s="23" t="s">
        <v>21</v>
      </c>
      <c r="K19" s="36">
        <v>2604427000</v>
      </c>
      <c r="L19" s="40">
        <v>2592686100</v>
      </c>
      <c r="M19" s="36">
        <v>2727124000</v>
      </c>
      <c r="N19" s="22">
        <v>99.55</v>
      </c>
      <c r="O19" s="31">
        <v>95.07</v>
      </c>
      <c r="P19" s="7"/>
      <c r="Q19" s="7"/>
      <c r="R19" s="23" t="s">
        <v>21</v>
      </c>
      <c r="S19" s="36">
        <v>2364947000</v>
      </c>
      <c r="T19" s="40">
        <v>2322227200</v>
      </c>
      <c r="U19" s="36">
        <v>2513773500</v>
      </c>
      <c r="V19" s="22">
        <v>98.19</v>
      </c>
      <c r="W19" s="31">
        <v>92.38</v>
      </c>
      <c r="X19" s="1"/>
    </row>
    <row r="20" spans="1:24" ht="16.5" customHeight="1" hidden="1">
      <c r="A20" s="7"/>
      <c r="B20" s="23" t="s">
        <v>22</v>
      </c>
      <c r="C20" s="36">
        <v>3483576000</v>
      </c>
      <c r="D20" s="40">
        <v>3508835005</v>
      </c>
      <c r="E20" s="36">
        <v>3801899899</v>
      </c>
      <c r="F20" s="22">
        <v>100.73</v>
      </c>
      <c r="G20" s="31">
        <v>92.29</v>
      </c>
      <c r="H20" s="7"/>
      <c r="I20" s="7"/>
      <c r="J20" s="23" t="s">
        <v>22</v>
      </c>
      <c r="K20" s="36">
        <v>2939129000</v>
      </c>
      <c r="L20" s="40">
        <v>2954286904</v>
      </c>
      <c r="M20" s="36">
        <v>3245192670</v>
      </c>
      <c r="N20" s="22">
        <v>100.52</v>
      </c>
      <c r="O20" s="31">
        <v>91.04</v>
      </c>
      <c r="P20" s="7"/>
      <c r="Q20" s="7"/>
      <c r="R20" s="23" t="s">
        <v>22</v>
      </c>
      <c r="S20" s="36">
        <v>0</v>
      </c>
      <c r="T20" s="40">
        <v>0</v>
      </c>
      <c r="U20" s="36">
        <v>0</v>
      </c>
      <c r="V20" s="22" t="e">
        <v>#DIV/0!</v>
      </c>
      <c r="W20" s="31" t="e">
        <v>#DIV/0!</v>
      </c>
      <c r="X20" s="1"/>
    </row>
    <row r="21" spans="1:24" ht="16.5" customHeight="1">
      <c r="A21" s="7"/>
      <c r="B21" s="23" t="s">
        <v>23</v>
      </c>
      <c r="C21" s="36">
        <v>62150117000</v>
      </c>
      <c r="D21" s="40">
        <v>62133032288</v>
      </c>
      <c r="E21" s="36">
        <v>67393683885</v>
      </c>
      <c r="F21" s="22">
        <v>99.97</v>
      </c>
      <c r="G21" s="31">
        <v>92.19</v>
      </c>
      <c r="H21" s="7"/>
      <c r="I21" s="7"/>
      <c r="J21" s="23" t="s">
        <v>23</v>
      </c>
      <c r="K21" s="36">
        <v>64281329000</v>
      </c>
      <c r="L21" s="40">
        <v>63855903647</v>
      </c>
      <c r="M21" s="36">
        <v>69983160211</v>
      </c>
      <c r="N21" s="22">
        <v>99.34</v>
      </c>
      <c r="O21" s="31">
        <v>91.24</v>
      </c>
      <c r="P21" s="7"/>
      <c r="Q21" s="7"/>
      <c r="R21" s="23" t="s">
        <v>23</v>
      </c>
      <c r="S21" s="36">
        <v>65599787000</v>
      </c>
      <c r="T21" s="40">
        <v>65769196073</v>
      </c>
      <c r="U21" s="36">
        <v>72128372831</v>
      </c>
      <c r="V21" s="22">
        <v>100.26</v>
      </c>
      <c r="W21" s="31">
        <v>91.18</v>
      </c>
      <c r="X21" s="1"/>
    </row>
    <row r="22" spans="1:24" ht="16.5" customHeight="1">
      <c r="A22" s="7"/>
      <c r="B22" s="23" t="s">
        <v>24</v>
      </c>
      <c r="C22" s="36">
        <v>16130000</v>
      </c>
      <c r="D22" s="40">
        <v>16036100</v>
      </c>
      <c r="E22" s="36">
        <v>19469300</v>
      </c>
      <c r="F22" s="22">
        <v>99.42</v>
      </c>
      <c r="G22" s="31">
        <v>82.37</v>
      </c>
      <c r="H22" s="7"/>
      <c r="I22" s="7"/>
      <c r="J22" s="23" t="s">
        <v>24</v>
      </c>
      <c r="K22" s="36">
        <v>8878000</v>
      </c>
      <c r="L22" s="40">
        <v>8705300</v>
      </c>
      <c r="M22" s="36">
        <v>12501100</v>
      </c>
      <c r="N22" s="22">
        <v>98.05</v>
      </c>
      <c r="O22" s="31">
        <v>69.64</v>
      </c>
      <c r="P22" s="7"/>
      <c r="Q22" s="7"/>
      <c r="R22" s="23" t="s">
        <v>24</v>
      </c>
      <c r="S22" s="36">
        <v>7515000</v>
      </c>
      <c r="T22" s="40">
        <v>7462200</v>
      </c>
      <c r="U22" s="36">
        <v>11333700</v>
      </c>
      <c r="V22" s="22">
        <v>99.3</v>
      </c>
      <c r="W22" s="31">
        <v>65.84</v>
      </c>
      <c r="X22" s="1"/>
    </row>
    <row r="23" spans="1:24" ht="16.5" customHeight="1">
      <c r="A23" s="7"/>
      <c r="B23" s="23" t="s">
        <v>25</v>
      </c>
      <c r="C23" s="36">
        <v>38947000</v>
      </c>
      <c r="D23" s="40">
        <v>38946500</v>
      </c>
      <c r="E23" s="36">
        <v>38946500</v>
      </c>
      <c r="F23" s="22">
        <v>100</v>
      </c>
      <c r="G23" s="31">
        <v>100</v>
      </c>
      <c r="H23" s="7"/>
      <c r="I23" s="7"/>
      <c r="J23" s="23" t="s">
        <v>25</v>
      </c>
      <c r="K23" s="36">
        <v>35977000</v>
      </c>
      <c r="L23" s="40">
        <v>35997400</v>
      </c>
      <c r="M23" s="36">
        <v>35997400</v>
      </c>
      <c r="N23" s="22">
        <v>100.06</v>
      </c>
      <c r="O23" s="31">
        <v>100</v>
      </c>
      <c r="P23" s="7"/>
      <c r="Q23" s="7"/>
      <c r="R23" s="23" t="s">
        <v>25</v>
      </c>
      <c r="S23" s="36">
        <v>33022000</v>
      </c>
      <c r="T23" s="40">
        <v>33022000</v>
      </c>
      <c r="U23" s="36">
        <v>33022000</v>
      </c>
      <c r="V23" s="22">
        <v>100</v>
      </c>
      <c r="W23" s="31">
        <v>100</v>
      </c>
      <c r="X23" s="1"/>
    </row>
    <row r="24" spans="1:24" ht="16.5" customHeight="1">
      <c r="A24" s="7"/>
      <c r="B24" s="23" t="s">
        <v>26</v>
      </c>
      <c r="C24" s="42" t="s">
        <v>27</v>
      </c>
      <c r="D24" s="41" t="s">
        <v>27</v>
      </c>
      <c r="E24" s="42" t="s">
        <v>27</v>
      </c>
      <c r="F24" s="24" t="s">
        <v>27</v>
      </c>
      <c r="G24" s="32" t="s">
        <v>27</v>
      </c>
      <c r="H24" s="7"/>
      <c r="I24" s="7"/>
      <c r="J24" s="23" t="s">
        <v>26</v>
      </c>
      <c r="K24" s="42" t="s">
        <v>27</v>
      </c>
      <c r="L24" s="41" t="s">
        <v>27</v>
      </c>
      <c r="M24" s="42" t="s">
        <v>27</v>
      </c>
      <c r="N24" s="24" t="s">
        <v>27</v>
      </c>
      <c r="O24" s="32" t="s">
        <v>27</v>
      </c>
      <c r="P24" s="7"/>
      <c r="Q24" s="7"/>
      <c r="R24" s="23" t="s">
        <v>26</v>
      </c>
      <c r="S24" s="42" t="s">
        <v>27</v>
      </c>
      <c r="T24" s="41" t="s">
        <v>27</v>
      </c>
      <c r="U24" s="42" t="s">
        <v>27</v>
      </c>
      <c r="V24" s="24" t="s">
        <v>27</v>
      </c>
      <c r="W24" s="32" t="s">
        <v>27</v>
      </c>
      <c r="X24" s="1"/>
    </row>
    <row r="25" spans="1:24" ht="16.5" customHeight="1">
      <c r="A25" s="12"/>
      <c r="B25" s="25" t="s">
        <v>28</v>
      </c>
      <c r="C25" s="35">
        <v>3974000</v>
      </c>
      <c r="D25" s="39">
        <v>3700470</v>
      </c>
      <c r="E25" s="35">
        <v>178437252</v>
      </c>
      <c r="F25" s="19">
        <v>93.12</v>
      </c>
      <c r="G25" s="30">
        <v>2.07</v>
      </c>
      <c r="H25" s="7"/>
      <c r="I25" s="12"/>
      <c r="J25" s="25" t="s">
        <v>28</v>
      </c>
      <c r="K25" s="35">
        <v>3088000</v>
      </c>
      <c r="L25" s="39">
        <v>2415548</v>
      </c>
      <c r="M25" s="35">
        <v>114398003</v>
      </c>
      <c r="N25" s="19">
        <v>78.22</v>
      </c>
      <c r="O25" s="30">
        <v>2.11</v>
      </c>
      <c r="P25" s="7"/>
      <c r="Q25" s="12"/>
      <c r="R25" s="25" t="s">
        <v>28</v>
      </c>
      <c r="S25" s="35">
        <v>15984000</v>
      </c>
      <c r="T25" s="39">
        <v>17183231</v>
      </c>
      <c r="U25" s="35">
        <v>299241592</v>
      </c>
      <c r="V25" s="19">
        <v>107.5</v>
      </c>
      <c r="W25" s="30">
        <v>5.74</v>
      </c>
      <c r="X25" s="1"/>
    </row>
    <row r="26" spans="1:24" ht="16.5" customHeight="1">
      <c r="A26" s="20" t="s">
        <v>29</v>
      </c>
      <c r="B26" s="2"/>
      <c r="C26" s="36">
        <v>70081437000</v>
      </c>
      <c r="D26" s="40">
        <v>69103849293</v>
      </c>
      <c r="E26" s="21">
        <v>69959210788</v>
      </c>
      <c r="F26" s="22">
        <v>98.61</v>
      </c>
      <c r="G26" s="31">
        <v>98.78</v>
      </c>
      <c r="H26" s="7"/>
      <c r="I26" s="20" t="s">
        <v>29</v>
      </c>
      <c r="J26" s="2"/>
      <c r="K26" s="36">
        <v>64770163000</v>
      </c>
      <c r="L26" s="40">
        <v>65827902372</v>
      </c>
      <c r="M26" s="21">
        <v>66762185650</v>
      </c>
      <c r="N26" s="22">
        <v>101.63</v>
      </c>
      <c r="O26" s="31">
        <v>98.6</v>
      </c>
      <c r="P26" s="7"/>
      <c r="Q26" s="20" t="s">
        <v>29</v>
      </c>
      <c r="R26" s="2"/>
      <c r="S26" s="36">
        <v>63617203000</v>
      </c>
      <c r="T26" s="40">
        <v>62518750516</v>
      </c>
      <c r="U26" s="21">
        <v>64196417171</v>
      </c>
      <c r="V26" s="22">
        <v>98.27</v>
      </c>
      <c r="W26" s="31">
        <v>97.39</v>
      </c>
      <c r="X26" s="1"/>
    </row>
    <row r="27" spans="1:24" ht="16.5" customHeight="1">
      <c r="A27" s="7"/>
      <c r="B27" s="23" t="s">
        <v>30</v>
      </c>
      <c r="C27" s="36">
        <v>19365713000</v>
      </c>
      <c r="D27" s="40">
        <v>18872595200</v>
      </c>
      <c r="E27" s="21">
        <v>18872595200</v>
      </c>
      <c r="F27" s="22">
        <v>97.45</v>
      </c>
      <c r="G27" s="31">
        <v>100</v>
      </c>
      <c r="H27" s="7"/>
      <c r="I27" s="7"/>
      <c r="J27" s="23" t="s">
        <v>30</v>
      </c>
      <c r="K27" s="36">
        <v>16071196000</v>
      </c>
      <c r="L27" s="40">
        <v>16193789100</v>
      </c>
      <c r="M27" s="21">
        <v>16193789100</v>
      </c>
      <c r="N27" s="22">
        <v>100.76</v>
      </c>
      <c r="O27" s="31">
        <v>100</v>
      </c>
      <c r="P27" s="7"/>
      <c r="Q27" s="7"/>
      <c r="R27" s="23" t="s">
        <v>30</v>
      </c>
      <c r="S27" s="36">
        <v>16009287000</v>
      </c>
      <c r="T27" s="40">
        <v>15827305200</v>
      </c>
      <c r="U27" s="21">
        <v>15827305200</v>
      </c>
      <c r="V27" s="22">
        <v>98.86</v>
      </c>
      <c r="W27" s="31">
        <v>100</v>
      </c>
      <c r="X27" s="1"/>
    </row>
    <row r="28" spans="1:24" ht="14.25">
      <c r="A28" s="7"/>
      <c r="B28" s="23" t="s">
        <v>31</v>
      </c>
      <c r="C28" s="36">
        <v>50687977000</v>
      </c>
      <c r="D28" s="40">
        <v>50203507593</v>
      </c>
      <c r="E28" s="21">
        <v>51058869088</v>
      </c>
      <c r="F28" s="22">
        <v>99.04</v>
      </c>
      <c r="G28" s="31">
        <v>98.32</v>
      </c>
      <c r="H28" s="2"/>
      <c r="I28" s="7"/>
      <c r="J28" s="23" t="s">
        <v>31</v>
      </c>
      <c r="K28" s="36">
        <v>48673245000</v>
      </c>
      <c r="L28" s="40">
        <v>49608378672</v>
      </c>
      <c r="M28" s="21">
        <v>50542661950</v>
      </c>
      <c r="N28" s="22">
        <v>101.92</v>
      </c>
      <c r="O28" s="31">
        <v>98.15</v>
      </c>
      <c r="P28" s="2"/>
      <c r="Q28" s="7"/>
      <c r="R28" s="23" t="s">
        <v>31</v>
      </c>
      <c r="S28" s="36">
        <v>47584062000</v>
      </c>
      <c r="T28" s="40">
        <v>46667591816</v>
      </c>
      <c r="U28" s="21">
        <v>48345258471</v>
      </c>
      <c r="V28" s="22">
        <v>98.07</v>
      </c>
      <c r="W28" s="31">
        <v>96.53</v>
      </c>
      <c r="X28" s="1"/>
    </row>
    <row r="29" spans="1:24" ht="14.25">
      <c r="A29" s="12"/>
      <c r="B29" s="25" t="s">
        <v>32</v>
      </c>
      <c r="C29" s="35">
        <v>27747000</v>
      </c>
      <c r="D29" s="39">
        <v>27746500</v>
      </c>
      <c r="E29" s="18">
        <v>27746500</v>
      </c>
      <c r="F29" s="19">
        <v>100</v>
      </c>
      <c r="G29" s="30">
        <v>100</v>
      </c>
      <c r="H29" s="2"/>
      <c r="I29" s="12"/>
      <c r="J29" s="25" t="s">
        <v>32</v>
      </c>
      <c r="K29" s="35">
        <v>25722000</v>
      </c>
      <c r="L29" s="39">
        <v>25734600</v>
      </c>
      <c r="M29" s="18">
        <v>25734600</v>
      </c>
      <c r="N29" s="19">
        <v>100.05</v>
      </c>
      <c r="O29" s="30">
        <v>100</v>
      </c>
      <c r="P29" s="2"/>
      <c r="Q29" s="12"/>
      <c r="R29" s="25" t="s">
        <v>32</v>
      </c>
      <c r="S29" s="35">
        <v>23854000</v>
      </c>
      <c r="T29" s="39">
        <v>23853500</v>
      </c>
      <c r="U29" s="18">
        <v>23853500</v>
      </c>
      <c r="V29" s="19">
        <v>100</v>
      </c>
      <c r="W29" s="30">
        <v>100</v>
      </c>
      <c r="X29" s="1"/>
    </row>
    <row r="30" spans="8:24" ht="14.2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4"/>
      <c r="U30" s="4"/>
      <c r="V30" s="4"/>
      <c r="W30" s="4"/>
      <c r="X30" s="1"/>
    </row>
    <row r="31" spans="1:2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4"/>
      <c r="U31" s="4"/>
      <c r="V31" s="4"/>
      <c r="W31" s="4"/>
      <c r="X31" s="1"/>
    </row>
    <row r="32" spans="1:24" s="51" customFormat="1" ht="15">
      <c r="A32" s="47" t="s">
        <v>41</v>
      </c>
      <c r="B32" s="48"/>
      <c r="C32" s="50"/>
      <c r="D32" s="50"/>
      <c r="E32" s="50"/>
      <c r="F32" s="50"/>
      <c r="G32" s="50"/>
      <c r="H32" s="49"/>
      <c r="I32" s="47" t="s">
        <v>42</v>
      </c>
      <c r="P32" s="49"/>
      <c r="Q32" s="49"/>
      <c r="R32" s="49"/>
      <c r="S32" s="50"/>
      <c r="T32" s="50"/>
      <c r="U32" s="50"/>
      <c r="V32" s="50"/>
      <c r="W32" s="50"/>
      <c r="X32" s="49"/>
    </row>
    <row r="33" spans="1:23" ht="14.25">
      <c r="A33" s="5"/>
      <c r="B33" s="5"/>
      <c r="C33" s="6"/>
      <c r="D33" s="6"/>
      <c r="E33" s="6"/>
      <c r="F33" s="6"/>
      <c r="G33" s="6"/>
      <c r="H33" s="2"/>
      <c r="P33" s="2"/>
      <c r="Q33" s="2"/>
      <c r="R33" s="2"/>
      <c r="S33" s="4"/>
      <c r="T33" s="4"/>
      <c r="U33" s="4"/>
      <c r="V33" s="4"/>
      <c r="W33" s="4"/>
    </row>
    <row r="34" spans="1:23" ht="16.5" customHeight="1">
      <c r="A34" s="7"/>
      <c r="B34" s="2"/>
      <c r="C34" s="44" t="s">
        <v>0</v>
      </c>
      <c r="D34" s="43" t="s">
        <v>1</v>
      </c>
      <c r="E34" s="10" t="s">
        <v>2</v>
      </c>
      <c r="F34" s="11" t="s">
        <v>3</v>
      </c>
      <c r="G34" s="27"/>
      <c r="H34" s="7"/>
      <c r="I34" s="52"/>
      <c r="J34" s="53"/>
      <c r="K34" s="54" t="s">
        <v>0</v>
      </c>
      <c r="L34" s="43" t="s">
        <v>1</v>
      </c>
      <c r="M34" s="55" t="s">
        <v>2</v>
      </c>
      <c r="N34" s="56" t="s">
        <v>3</v>
      </c>
      <c r="O34" s="57"/>
      <c r="P34" s="2"/>
      <c r="Q34" s="2"/>
      <c r="R34" s="2"/>
      <c r="S34" s="4"/>
      <c r="T34" s="4"/>
      <c r="U34" s="4"/>
      <c r="V34" s="4"/>
      <c r="W34" s="4"/>
    </row>
    <row r="35" spans="1:23" ht="16.5" customHeight="1">
      <c r="A35" s="12"/>
      <c r="B35" s="13" t="s">
        <v>4</v>
      </c>
      <c r="C35" s="45" t="s">
        <v>5</v>
      </c>
      <c r="D35" s="37" t="s">
        <v>6</v>
      </c>
      <c r="E35" s="26" t="s">
        <v>7</v>
      </c>
      <c r="F35" s="15" t="s">
        <v>8</v>
      </c>
      <c r="G35" s="28" t="s">
        <v>9</v>
      </c>
      <c r="H35" s="7"/>
      <c r="I35" s="12"/>
      <c r="J35" s="58" t="s">
        <v>4</v>
      </c>
      <c r="K35" s="59" t="s">
        <v>5</v>
      </c>
      <c r="L35" s="37" t="s">
        <v>6</v>
      </c>
      <c r="M35" s="26" t="s">
        <v>7</v>
      </c>
      <c r="N35" s="15" t="s">
        <v>8</v>
      </c>
      <c r="O35" s="28" t="s">
        <v>9</v>
      </c>
      <c r="P35" s="2"/>
      <c r="Q35" s="2"/>
      <c r="R35" s="2"/>
      <c r="S35" s="4"/>
      <c r="T35" s="4"/>
      <c r="U35" s="4"/>
      <c r="V35" s="4"/>
      <c r="W35" s="4"/>
    </row>
    <row r="36" spans="1:23" ht="16.5" customHeight="1">
      <c r="A36" s="7"/>
      <c r="B36" s="2"/>
      <c r="C36" s="29" t="s">
        <v>10</v>
      </c>
      <c r="D36" s="38" t="s">
        <v>10</v>
      </c>
      <c r="E36" s="17" t="s">
        <v>10</v>
      </c>
      <c r="F36" s="17" t="s">
        <v>11</v>
      </c>
      <c r="G36" s="29" t="s">
        <v>11</v>
      </c>
      <c r="H36" s="7"/>
      <c r="I36" s="7"/>
      <c r="J36" s="2"/>
      <c r="K36" s="29" t="s">
        <v>10</v>
      </c>
      <c r="L36" s="38" t="s">
        <v>10</v>
      </c>
      <c r="M36" s="17" t="s">
        <v>10</v>
      </c>
      <c r="N36" s="17" t="s">
        <v>11</v>
      </c>
      <c r="O36" s="29" t="s">
        <v>11</v>
      </c>
      <c r="P36" s="2"/>
      <c r="Q36" s="2"/>
      <c r="R36" s="2"/>
      <c r="S36" s="4"/>
      <c r="T36" s="4"/>
      <c r="U36" s="4"/>
      <c r="V36" s="4"/>
      <c r="W36" s="4"/>
    </row>
    <row r="37" spans="1:23" ht="16.5" customHeight="1">
      <c r="A37" s="9" t="s">
        <v>12</v>
      </c>
      <c r="B37" s="5"/>
      <c r="C37" s="35">
        <f>SUM(C38,C55)</f>
        <v>504932088000</v>
      </c>
      <c r="D37" s="39">
        <f>SUM(D38,D55)</f>
        <v>507177655128</v>
      </c>
      <c r="E37" s="18">
        <f>SUM(E38,E55)</f>
        <v>530052113819</v>
      </c>
      <c r="F37" s="19">
        <f aca="true" t="shared" si="0" ref="F37:F52">ROUND(D37/C37*100,2)</f>
        <v>100.44</v>
      </c>
      <c r="G37" s="30">
        <f aca="true" t="shared" si="1" ref="G37:G52">ROUND(D37/E37*100,2)</f>
        <v>95.68</v>
      </c>
      <c r="H37" s="7"/>
      <c r="I37" s="9" t="s">
        <v>12</v>
      </c>
      <c r="J37" s="5"/>
      <c r="K37" s="35">
        <f>K38+K55</f>
        <v>517210463000</v>
      </c>
      <c r="L37" s="35">
        <f>L38+L55</f>
        <v>517642969085</v>
      </c>
      <c r="M37" s="35">
        <f>M38+M55</f>
        <v>541444411440</v>
      </c>
      <c r="N37" s="19">
        <f>ROUND(L37/K37*100,2)</f>
        <v>100.08</v>
      </c>
      <c r="O37" s="30">
        <f>ROUND(L37/M37*100,2)</f>
        <v>95.6</v>
      </c>
      <c r="P37" s="2"/>
      <c r="Q37" s="2"/>
      <c r="R37" s="2"/>
      <c r="S37" s="4"/>
      <c r="T37" s="4"/>
      <c r="U37" s="4"/>
      <c r="V37" s="4"/>
      <c r="W37" s="4"/>
    </row>
    <row r="38" spans="1:23" ht="16.5" customHeight="1">
      <c r="A38" s="20" t="s">
        <v>13</v>
      </c>
      <c r="B38" s="2"/>
      <c r="C38" s="36">
        <f>SUM(C39:C54)</f>
        <v>439325942000</v>
      </c>
      <c r="D38" s="40">
        <f>SUM(D39:D54)</f>
        <v>441308791863</v>
      </c>
      <c r="E38" s="21">
        <f>SUM(E39:E54)</f>
        <v>462663831115</v>
      </c>
      <c r="F38" s="22">
        <f t="shared" si="0"/>
        <v>100.45</v>
      </c>
      <c r="G38" s="31">
        <f t="shared" si="1"/>
        <v>95.38</v>
      </c>
      <c r="H38" s="7"/>
      <c r="I38" s="20" t="s">
        <v>13</v>
      </c>
      <c r="J38" s="2"/>
      <c r="K38" s="36">
        <f>SUM(K39:K54)</f>
        <v>453004930000</v>
      </c>
      <c r="L38" s="36">
        <f>SUM(L39:L54)</f>
        <v>453487603962</v>
      </c>
      <c r="M38" s="36">
        <f>SUM(M39:M54)</f>
        <v>476149097456</v>
      </c>
      <c r="N38" s="60">
        <f aca="true" t="shared" si="2" ref="N38:N58">ROUND(L38/K38*100,2)</f>
        <v>100.11</v>
      </c>
      <c r="O38" s="31">
        <f>ROUND(L38/M38*100,2)</f>
        <v>95.24</v>
      </c>
      <c r="P38" s="2"/>
      <c r="Q38" s="2"/>
      <c r="R38" s="2"/>
      <c r="S38" s="4"/>
      <c r="T38" s="4"/>
      <c r="U38" s="4"/>
      <c r="V38" s="4"/>
      <c r="W38" s="4"/>
    </row>
    <row r="39" spans="1:23" ht="16.5" customHeight="1">
      <c r="A39" s="7"/>
      <c r="B39" s="23" t="s">
        <v>14</v>
      </c>
      <c r="C39" s="36">
        <v>76524351000</v>
      </c>
      <c r="D39" s="40">
        <v>76493730918</v>
      </c>
      <c r="E39" s="36">
        <v>82439807539</v>
      </c>
      <c r="F39" s="22">
        <f t="shared" si="0"/>
        <v>99.96</v>
      </c>
      <c r="G39" s="31">
        <f t="shared" si="1"/>
        <v>92.79</v>
      </c>
      <c r="H39" s="7"/>
      <c r="I39" s="7"/>
      <c r="J39" s="23" t="s">
        <v>14</v>
      </c>
      <c r="K39" s="36">
        <v>77556320000</v>
      </c>
      <c r="L39" s="40">
        <v>77433571161</v>
      </c>
      <c r="M39" s="61">
        <v>83956622364</v>
      </c>
      <c r="N39" s="31">
        <f t="shared" si="2"/>
        <v>99.84</v>
      </c>
      <c r="O39" s="31">
        <f aca="true" t="shared" si="3" ref="O39:O58">ROUND(L39/M39*100,2)</f>
        <v>92.23</v>
      </c>
      <c r="P39" s="2"/>
      <c r="Q39" s="2"/>
      <c r="R39" s="2"/>
      <c r="S39" s="4"/>
      <c r="T39" s="4"/>
      <c r="U39" s="4"/>
      <c r="V39" s="4"/>
      <c r="W39" s="4"/>
    </row>
    <row r="40" spans="1:23" ht="16.5" customHeight="1">
      <c r="A40" s="7"/>
      <c r="B40" s="23" t="s">
        <v>15</v>
      </c>
      <c r="C40" s="36">
        <v>28147697000</v>
      </c>
      <c r="D40" s="40">
        <v>28495189270</v>
      </c>
      <c r="E40" s="36">
        <v>29303590689</v>
      </c>
      <c r="F40" s="22">
        <f t="shared" si="0"/>
        <v>101.23</v>
      </c>
      <c r="G40" s="31">
        <f t="shared" si="1"/>
        <v>97.24</v>
      </c>
      <c r="H40" s="7"/>
      <c r="I40" s="7"/>
      <c r="J40" s="23" t="s">
        <v>15</v>
      </c>
      <c r="K40" s="36">
        <v>27373315000</v>
      </c>
      <c r="L40" s="40">
        <v>27180641264</v>
      </c>
      <c r="M40" s="36">
        <v>27986732775</v>
      </c>
      <c r="N40" s="31">
        <f t="shared" si="2"/>
        <v>99.3</v>
      </c>
      <c r="O40" s="31">
        <f t="shared" si="3"/>
        <v>97.12</v>
      </c>
      <c r="P40" s="2"/>
      <c r="Q40" s="2"/>
      <c r="R40" s="2"/>
      <c r="S40" s="4"/>
      <c r="T40" s="4"/>
      <c r="U40" s="4"/>
      <c r="V40" s="4"/>
      <c r="W40" s="4"/>
    </row>
    <row r="41" spans="1:23" ht="16.5" customHeight="1">
      <c r="A41" s="7"/>
      <c r="B41" s="23" t="s">
        <v>16</v>
      </c>
      <c r="C41" s="36">
        <v>10634369000</v>
      </c>
      <c r="D41" s="40">
        <v>10489064554</v>
      </c>
      <c r="E41" s="36">
        <v>10489064554</v>
      </c>
      <c r="F41" s="22">
        <f t="shared" si="0"/>
        <v>98.63</v>
      </c>
      <c r="G41" s="31">
        <f t="shared" si="1"/>
        <v>100</v>
      </c>
      <c r="H41" s="7"/>
      <c r="I41" s="7"/>
      <c r="J41" s="23" t="s">
        <v>16</v>
      </c>
      <c r="K41" s="36">
        <v>44827804000</v>
      </c>
      <c r="L41" s="40">
        <v>45981037224</v>
      </c>
      <c r="M41" s="36">
        <v>45981037224</v>
      </c>
      <c r="N41" s="31">
        <f t="shared" si="2"/>
        <v>102.57</v>
      </c>
      <c r="O41" s="31">
        <f t="shared" si="3"/>
        <v>100</v>
      </c>
      <c r="P41" s="2"/>
      <c r="Q41" s="2"/>
      <c r="R41" s="2"/>
      <c r="S41" s="4"/>
      <c r="T41" s="4"/>
      <c r="U41" s="4"/>
      <c r="V41" s="4"/>
      <c r="W41" s="4"/>
    </row>
    <row r="42" spans="1:23" ht="16.5" customHeight="1">
      <c r="A42" s="7"/>
      <c r="B42" s="23" t="s">
        <v>17</v>
      </c>
      <c r="C42" s="36">
        <v>7975718000</v>
      </c>
      <c r="D42" s="40">
        <v>7942311889</v>
      </c>
      <c r="E42" s="36">
        <v>9175249870</v>
      </c>
      <c r="F42" s="22">
        <f t="shared" si="0"/>
        <v>99.58</v>
      </c>
      <c r="G42" s="31">
        <f t="shared" si="1"/>
        <v>86.56</v>
      </c>
      <c r="H42" s="7"/>
      <c r="I42" s="7"/>
      <c r="J42" s="23" t="s">
        <v>17</v>
      </c>
      <c r="K42" s="36">
        <v>6833406000</v>
      </c>
      <c r="L42" s="40">
        <v>6838048569</v>
      </c>
      <c r="M42" s="36">
        <v>8113433247</v>
      </c>
      <c r="N42" s="31">
        <f t="shared" si="2"/>
        <v>100.07</v>
      </c>
      <c r="O42" s="31">
        <f t="shared" si="3"/>
        <v>84.28</v>
      </c>
      <c r="P42" s="2"/>
      <c r="Q42" s="2"/>
      <c r="R42" s="2"/>
      <c r="S42" s="4"/>
      <c r="T42" s="4"/>
      <c r="U42" s="4"/>
      <c r="V42" s="4"/>
      <c r="W42" s="4"/>
    </row>
    <row r="43" spans="1:23" ht="16.5" customHeight="1">
      <c r="A43" s="7"/>
      <c r="B43" s="23" t="s">
        <v>18</v>
      </c>
      <c r="C43" s="36">
        <v>123899927000</v>
      </c>
      <c r="D43" s="40">
        <v>125414827091</v>
      </c>
      <c r="E43" s="36">
        <v>128515432205</v>
      </c>
      <c r="F43" s="22">
        <f t="shared" si="0"/>
        <v>101.22</v>
      </c>
      <c r="G43" s="31">
        <f t="shared" si="1"/>
        <v>97.59</v>
      </c>
      <c r="H43" s="7"/>
      <c r="I43" s="7"/>
      <c r="J43" s="23" t="s">
        <v>18</v>
      </c>
      <c r="K43" s="36">
        <v>114496762000</v>
      </c>
      <c r="L43" s="40">
        <v>113530767204</v>
      </c>
      <c r="M43" s="36">
        <v>116582638595</v>
      </c>
      <c r="N43" s="31">
        <f t="shared" si="2"/>
        <v>99.16</v>
      </c>
      <c r="O43" s="31">
        <f t="shared" si="3"/>
        <v>97.38</v>
      </c>
      <c r="P43" s="2"/>
      <c r="Q43" s="2"/>
      <c r="R43" s="2"/>
      <c r="S43" s="4"/>
      <c r="T43" s="4"/>
      <c r="U43" s="4"/>
      <c r="V43" s="4"/>
      <c r="W43" s="4"/>
    </row>
    <row r="44" spans="1:23" ht="16.5" customHeight="1">
      <c r="A44" s="33"/>
      <c r="B44" s="34" t="s">
        <v>33</v>
      </c>
      <c r="C44" s="36">
        <v>75945656000</v>
      </c>
      <c r="D44" s="40">
        <v>75479608032</v>
      </c>
      <c r="E44" s="36">
        <v>75479608032</v>
      </c>
      <c r="F44" s="22">
        <f t="shared" si="0"/>
        <v>99.39</v>
      </c>
      <c r="G44" s="31">
        <f t="shared" si="1"/>
        <v>100</v>
      </c>
      <c r="H44" s="7"/>
      <c r="I44" s="33"/>
      <c r="J44" s="34" t="s">
        <v>33</v>
      </c>
      <c r="K44" s="36">
        <v>69251680000</v>
      </c>
      <c r="L44" s="40">
        <v>68568245335</v>
      </c>
      <c r="M44" s="36">
        <v>68568245335</v>
      </c>
      <c r="N44" s="31">
        <f t="shared" si="2"/>
        <v>99.01</v>
      </c>
      <c r="O44" s="31">
        <f t="shared" si="3"/>
        <v>100</v>
      </c>
      <c r="P44" s="2"/>
      <c r="Q44" s="2"/>
      <c r="R44" s="2"/>
      <c r="S44" s="4"/>
      <c r="T44" s="4"/>
      <c r="U44" s="4"/>
      <c r="V44" s="4"/>
      <c r="W44" s="4"/>
    </row>
    <row r="45" spans="1:23" ht="16.5" customHeight="1">
      <c r="A45" s="33"/>
      <c r="B45" s="34" t="s">
        <v>34</v>
      </c>
      <c r="C45" s="36">
        <v>15383847000</v>
      </c>
      <c r="D45" s="40">
        <v>15077228201</v>
      </c>
      <c r="E45" s="36">
        <v>15077228201</v>
      </c>
      <c r="F45" s="22">
        <f t="shared" si="0"/>
        <v>98.01</v>
      </c>
      <c r="G45" s="31">
        <f t="shared" si="1"/>
        <v>100</v>
      </c>
      <c r="H45" s="7"/>
      <c r="I45" s="33"/>
      <c r="J45" s="34" t="s">
        <v>34</v>
      </c>
      <c r="K45" s="36">
        <v>13682367000</v>
      </c>
      <c r="L45" s="40">
        <v>13778040624</v>
      </c>
      <c r="M45" s="36">
        <v>13778040624</v>
      </c>
      <c r="N45" s="31">
        <f t="shared" si="2"/>
        <v>100.7</v>
      </c>
      <c r="O45" s="31">
        <f t="shared" si="3"/>
        <v>100</v>
      </c>
      <c r="P45" s="2"/>
      <c r="Q45" s="2"/>
      <c r="R45" s="2"/>
      <c r="S45" s="4"/>
      <c r="T45" s="4"/>
      <c r="U45" s="4"/>
      <c r="V45" s="4"/>
      <c r="W45" s="4"/>
    </row>
    <row r="46" spans="1:23" ht="16.5" customHeight="1">
      <c r="A46" s="7"/>
      <c r="B46" s="23" t="s">
        <v>19</v>
      </c>
      <c r="C46" s="36">
        <v>22235634000</v>
      </c>
      <c r="D46" s="40">
        <v>23590633115</v>
      </c>
      <c r="E46" s="36">
        <v>27784010025</v>
      </c>
      <c r="F46" s="22">
        <f t="shared" si="0"/>
        <v>106.09</v>
      </c>
      <c r="G46" s="31">
        <f t="shared" si="1"/>
        <v>84.91</v>
      </c>
      <c r="H46" s="7"/>
      <c r="I46" s="7"/>
      <c r="J46" s="23" t="s">
        <v>19</v>
      </c>
      <c r="K46" s="36">
        <v>20512085000</v>
      </c>
      <c r="L46" s="40">
        <v>21596385728</v>
      </c>
      <c r="M46" s="36">
        <v>25776807717</v>
      </c>
      <c r="N46" s="31">
        <f t="shared" si="2"/>
        <v>105.29</v>
      </c>
      <c r="O46" s="31">
        <f t="shared" si="3"/>
        <v>83.78</v>
      </c>
      <c r="P46" s="2"/>
      <c r="Q46" s="2"/>
      <c r="R46" s="2"/>
      <c r="S46" s="4"/>
      <c r="T46" s="4"/>
      <c r="U46" s="4"/>
      <c r="V46" s="4"/>
      <c r="W46" s="4"/>
    </row>
    <row r="47" spans="1:23" ht="16.5" customHeight="1">
      <c r="A47" s="7"/>
      <c r="B47" s="23" t="s">
        <v>20</v>
      </c>
      <c r="C47" s="36">
        <v>9007044000</v>
      </c>
      <c r="D47" s="40">
        <v>8895084012</v>
      </c>
      <c r="E47" s="36">
        <v>8895085001</v>
      </c>
      <c r="F47" s="22">
        <f t="shared" si="0"/>
        <v>98.76</v>
      </c>
      <c r="G47" s="31">
        <f t="shared" si="1"/>
        <v>100</v>
      </c>
      <c r="H47" s="7"/>
      <c r="I47" s="7"/>
      <c r="J47" s="23" t="s">
        <v>20</v>
      </c>
      <c r="K47" s="36">
        <v>10939663000</v>
      </c>
      <c r="L47" s="40">
        <v>10921428907</v>
      </c>
      <c r="M47" s="36">
        <v>10921430764</v>
      </c>
      <c r="N47" s="31">
        <f t="shared" si="2"/>
        <v>99.83</v>
      </c>
      <c r="O47" s="31">
        <f t="shared" si="3"/>
        <v>100</v>
      </c>
      <c r="P47" s="2"/>
      <c r="Q47" s="2"/>
      <c r="R47" s="2"/>
      <c r="S47" s="4"/>
      <c r="T47" s="4"/>
      <c r="U47" s="4"/>
      <c r="V47" s="4"/>
      <c r="W47" s="4"/>
    </row>
    <row r="48" spans="1:23" ht="16.5" customHeight="1">
      <c r="A48" s="7"/>
      <c r="B48" s="23" t="s">
        <v>21</v>
      </c>
      <c r="C48" s="36">
        <v>2698272000</v>
      </c>
      <c r="D48" s="40">
        <v>2733610500</v>
      </c>
      <c r="E48" s="36">
        <v>2848433600</v>
      </c>
      <c r="F48" s="22">
        <f t="shared" si="0"/>
        <v>101.31</v>
      </c>
      <c r="G48" s="31">
        <f t="shared" si="1"/>
        <v>95.97</v>
      </c>
      <c r="H48" s="7"/>
      <c r="I48" s="7"/>
      <c r="J48" s="23" t="s">
        <v>21</v>
      </c>
      <c r="K48" s="36">
        <v>2485662000</v>
      </c>
      <c r="L48" s="40">
        <v>2478427850</v>
      </c>
      <c r="M48" s="36">
        <v>2611842250</v>
      </c>
      <c r="N48" s="31">
        <f t="shared" si="2"/>
        <v>99.71</v>
      </c>
      <c r="O48" s="31">
        <f t="shared" si="3"/>
        <v>94.89</v>
      </c>
      <c r="P48" s="2"/>
      <c r="Q48" s="2"/>
      <c r="R48" s="2"/>
      <c r="S48" s="4"/>
      <c r="T48" s="4"/>
      <c r="U48" s="4"/>
      <c r="V48" s="4"/>
      <c r="W48" s="4"/>
    </row>
    <row r="49" spans="1:23" ht="16.5" customHeight="1">
      <c r="A49" s="7"/>
      <c r="B49" s="23" t="s">
        <v>22</v>
      </c>
      <c r="C49" s="36">
        <v>3206660000</v>
      </c>
      <c r="D49" s="40">
        <v>3193478705</v>
      </c>
      <c r="E49" s="36">
        <v>3477268855</v>
      </c>
      <c r="F49" s="22">
        <f t="shared" si="0"/>
        <v>99.59</v>
      </c>
      <c r="G49" s="31">
        <f t="shared" si="1"/>
        <v>91.84</v>
      </c>
      <c r="H49" s="7"/>
      <c r="I49" s="7"/>
      <c r="J49" s="23" t="s">
        <v>22</v>
      </c>
      <c r="K49" s="36">
        <v>311925000</v>
      </c>
      <c r="L49" s="40">
        <v>306637871</v>
      </c>
      <c r="M49" s="36">
        <v>542140865</v>
      </c>
      <c r="N49" s="31">
        <f t="shared" si="2"/>
        <v>98.3</v>
      </c>
      <c r="O49" s="31">
        <f t="shared" si="3"/>
        <v>56.56</v>
      </c>
      <c r="P49" s="2"/>
      <c r="Q49" s="2"/>
      <c r="R49" s="2"/>
      <c r="S49" s="4"/>
      <c r="T49" s="4"/>
      <c r="U49" s="4"/>
      <c r="V49" s="4"/>
      <c r="W49" s="4"/>
    </row>
    <row r="50" spans="1:23" ht="16.5" customHeight="1">
      <c r="A50" s="7"/>
      <c r="B50" s="23" t="s">
        <v>23</v>
      </c>
      <c r="C50" s="36">
        <v>63615048000</v>
      </c>
      <c r="D50" s="40">
        <v>63450253445</v>
      </c>
      <c r="E50" s="36">
        <v>68986796116</v>
      </c>
      <c r="F50" s="22">
        <f t="shared" si="0"/>
        <v>99.74</v>
      </c>
      <c r="G50" s="31">
        <f t="shared" si="1"/>
        <v>91.97</v>
      </c>
      <c r="H50" s="7"/>
      <c r="I50" s="7"/>
      <c r="J50" s="23" t="s">
        <v>23</v>
      </c>
      <c r="K50" s="36">
        <v>64687664000</v>
      </c>
      <c r="L50" s="40">
        <v>64828250938</v>
      </c>
      <c r="M50" s="36">
        <v>71193218037</v>
      </c>
      <c r="N50" s="31">
        <f t="shared" si="2"/>
        <v>100.22</v>
      </c>
      <c r="O50" s="31">
        <f t="shared" si="3"/>
        <v>91.06</v>
      </c>
      <c r="P50" s="2"/>
      <c r="Q50" s="2"/>
      <c r="R50" s="2"/>
      <c r="S50" s="4"/>
      <c r="T50" s="4"/>
      <c r="U50" s="4"/>
      <c r="V50" s="4"/>
      <c r="W50" s="4"/>
    </row>
    <row r="51" spans="1:23" ht="16.5" customHeight="1">
      <c r="A51" s="7"/>
      <c r="B51" s="23" t="s">
        <v>24</v>
      </c>
      <c r="C51" s="36">
        <v>10496000</v>
      </c>
      <c r="D51" s="40">
        <v>10382400</v>
      </c>
      <c r="E51" s="36">
        <v>13948000</v>
      </c>
      <c r="F51" s="22">
        <f t="shared" si="0"/>
        <v>98.92</v>
      </c>
      <c r="G51" s="31">
        <f t="shared" si="1"/>
        <v>74.44</v>
      </c>
      <c r="H51" s="7"/>
      <c r="I51" s="7"/>
      <c r="J51" s="23" t="s">
        <v>24</v>
      </c>
      <c r="K51" s="36">
        <v>8764000</v>
      </c>
      <c r="L51" s="40">
        <v>8573700</v>
      </c>
      <c r="M51" s="36">
        <v>12608900</v>
      </c>
      <c r="N51" s="31">
        <f t="shared" si="2"/>
        <v>97.83</v>
      </c>
      <c r="O51" s="31">
        <f t="shared" si="3"/>
        <v>68</v>
      </c>
      <c r="P51" s="2"/>
      <c r="Q51" s="2"/>
      <c r="R51" s="2"/>
      <c r="S51" s="4"/>
      <c r="T51" s="4"/>
      <c r="U51" s="4"/>
      <c r="V51" s="4"/>
      <c r="W51" s="4"/>
    </row>
    <row r="52" spans="1:23" ht="16.5" customHeight="1">
      <c r="A52" s="7"/>
      <c r="B52" s="23" t="s">
        <v>25</v>
      </c>
      <c r="C52" s="36">
        <v>36693000</v>
      </c>
      <c r="D52" s="40">
        <v>36742500</v>
      </c>
      <c r="E52" s="36">
        <v>36742500</v>
      </c>
      <c r="F52" s="22">
        <f t="shared" si="0"/>
        <v>100.13</v>
      </c>
      <c r="G52" s="31">
        <f t="shared" si="1"/>
        <v>100</v>
      </c>
      <c r="H52" s="7"/>
      <c r="I52" s="7"/>
      <c r="J52" s="23" t="s">
        <v>25</v>
      </c>
      <c r="K52" s="36">
        <v>35288000</v>
      </c>
      <c r="L52" s="40">
        <v>35304900</v>
      </c>
      <c r="M52" s="36">
        <v>35304900</v>
      </c>
      <c r="N52" s="31">
        <f t="shared" si="2"/>
        <v>100.05</v>
      </c>
      <c r="O52" s="31">
        <f t="shared" si="3"/>
        <v>100</v>
      </c>
      <c r="P52" s="2"/>
      <c r="Q52" s="2"/>
      <c r="R52" s="2"/>
      <c r="S52" s="4"/>
      <c r="T52" s="4"/>
      <c r="U52" s="4"/>
      <c r="V52" s="4"/>
      <c r="W52" s="4"/>
    </row>
    <row r="53" spans="1:23" ht="16.5" customHeight="1">
      <c r="A53" s="7"/>
      <c r="B53" s="23" t="s">
        <v>26</v>
      </c>
      <c r="C53" s="42" t="s">
        <v>27</v>
      </c>
      <c r="D53" s="41" t="s">
        <v>27</v>
      </c>
      <c r="E53" s="42" t="s">
        <v>27</v>
      </c>
      <c r="F53" s="16" t="s">
        <v>27</v>
      </c>
      <c r="G53" s="42" t="s">
        <v>27</v>
      </c>
      <c r="H53" s="7"/>
      <c r="I53" s="7"/>
      <c r="J53" s="23" t="s">
        <v>26</v>
      </c>
      <c r="K53" s="42" t="s">
        <v>43</v>
      </c>
      <c r="L53" s="41" t="s">
        <v>43</v>
      </c>
      <c r="M53" s="42" t="s">
        <v>43</v>
      </c>
      <c r="N53" s="62" t="s">
        <v>43</v>
      </c>
      <c r="O53" s="42" t="s">
        <v>43</v>
      </c>
      <c r="P53" s="2"/>
      <c r="Q53" s="2"/>
      <c r="R53" s="2"/>
      <c r="S53" s="4"/>
      <c r="T53" s="4"/>
      <c r="U53" s="4"/>
      <c r="V53" s="4"/>
      <c r="W53" s="4"/>
    </row>
    <row r="54" spans="1:23" ht="16.5" customHeight="1">
      <c r="A54" s="12"/>
      <c r="B54" s="25" t="s">
        <v>28</v>
      </c>
      <c r="C54" s="35">
        <v>4530000</v>
      </c>
      <c r="D54" s="39">
        <v>6647231</v>
      </c>
      <c r="E54" s="35">
        <v>141565928</v>
      </c>
      <c r="F54" s="19">
        <f>ROUND(D54/C54*100,2)</f>
        <v>146.74</v>
      </c>
      <c r="G54" s="30">
        <f>ROUND(D54/E54*100,2)</f>
        <v>4.7</v>
      </c>
      <c r="H54" s="7"/>
      <c r="I54" s="12"/>
      <c r="J54" s="25" t="s">
        <v>28</v>
      </c>
      <c r="K54" s="35">
        <v>2225000</v>
      </c>
      <c r="L54" s="39">
        <v>2242687</v>
      </c>
      <c r="M54" s="35">
        <v>88993859</v>
      </c>
      <c r="N54" s="30">
        <f t="shared" si="2"/>
        <v>100.79</v>
      </c>
      <c r="O54" s="30">
        <f t="shared" si="3"/>
        <v>2.52</v>
      </c>
      <c r="P54" s="2"/>
      <c r="Q54" s="2"/>
      <c r="R54" s="2"/>
      <c r="S54" s="4"/>
      <c r="T54" s="4"/>
      <c r="U54" s="4"/>
      <c r="V54" s="4"/>
      <c r="W54" s="4"/>
    </row>
    <row r="55" spans="1:23" ht="16.5" customHeight="1">
      <c r="A55" s="20" t="s">
        <v>29</v>
      </c>
      <c r="B55" s="2"/>
      <c r="C55" s="36">
        <f>SUM(C56:C58)</f>
        <v>65606146000</v>
      </c>
      <c r="D55" s="40">
        <f>SUM(D56:D58)</f>
        <v>65868863265</v>
      </c>
      <c r="E55" s="21">
        <f>SUM(E56:E58)</f>
        <v>67388282704</v>
      </c>
      <c r="F55" s="22">
        <f>ROUND(D55/C55*100,2)</f>
        <v>100.4</v>
      </c>
      <c r="G55" s="31">
        <f>ROUND(D55/E55*100,2)</f>
        <v>97.75</v>
      </c>
      <c r="H55" s="7"/>
      <c r="I55" s="20" t="s">
        <v>29</v>
      </c>
      <c r="J55" s="2"/>
      <c r="K55" s="36">
        <f>SUM(K56:K58)</f>
        <v>64205533000</v>
      </c>
      <c r="L55" s="36">
        <f>SUM(L56:L58)</f>
        <v>64155365123</v>
      </c>
      <c r="M55" s="36">
        <f>SUM(M56:M58)</f>
        <v>65295313984</v>
      </c>
      <c r="N55" s="22">
        <f t="shared" si="2"/>
        <v>99.92</v>
      </c>
      <c r="O55" s="31">
        <f t="shared" si="3"/>
        <v>98.25</v>
      </c>
      <c r="P55" s="2"/>
      <c r="Q55" s="2"/>
      <c r="R55" s="2"/>
      <c r="S55" s="4"/>
      <c r="T55" s="4"/>
      <c r="U55" s="4"/>
      <c r="V55" s="4"/>
      <c r="W55" s="4"/>
    </row>
    <row r="56" spans="1:23" ht="16.5" customHeight="1">
      <c r="A56" s="7"/>
      <c r="B56" s="23" t="s">
        <v>30</v>
      </c>
      <c r="C56" s="36">
        <v>16958914000</v>
      </c>
      <c r="D56" s="40">
        <v>17265661700</v>
      </c>
      <c r="E56" s="21">
        <v>17265661700</v>
      </c>
      <c r="F56" s="22">
        <f>ROUND(D56/C56*100,2)</f>
        <v>101.81</v>
      </c>
      <c r="G56" s="31">
        <f>ROUND(D56/E56*100,2)</f>
        <v>100</v>
      </c>
      <c r="H56" s="7"/>
      <c r="I56" s="7"/>
      <c r="J56" s="23" t="s">
        <v>30</v>
      </c>
      <c r="K56" s="36">
        <v>16324069000</v>
      </c>
      <c r="L56" s="40">
        <v>16219687200</v>
      </c>
      <c r="M56" s="21">
        <v>16219687200</v>
      </c>
      <c r="N56" s="22">
        <f t="shared" si="2"/>
        <v>99.36</v>
      </c>
      <c r="O56" s="31">
        <f t="shared" si="3"/>
        <v>100</v>
      </c>
      <c r="P56" s="2"/>
      <c r="Q56" s="2"/>
      <c r="R56" s="2"/>
      <c r="S56" s="4"/>
      <c r="T56" s="4"/>
      <c r="U56" s="4"/>
      <c r="V56" s="4"/>
      <c r="W56" s="4"/>
    </row>
    <row r="57" spans="1:23" ht="14.25">
      <c r="A57" s="7"/>
      <c r="B57" s="23" t="s">
        <v>31</v>
      </c>
      <c r="C57" s="36">
        <v>48620709000</v>
      </c>
      <c r="D57" s="40">
        <v>48576688565</v>
      </c>
      <c r="E57" s="21">
        <v>50096108004</v>
      </c>
      <c r="F57" s="22">
        <f>ROUND(D57/C57*100,2)</f>
        <v>99.91</v>
      </c>
      <c r="G57" s="31">
        <f>ROUND(D57/E57*100,2)</f>
        <v>96.97</v>
      </c>
      <c r="H57" s="1"/>
      <c r="I57" s="7"/>
      <c r="J57" s="23" t="s">
        <v>31</v>
      </c>
      <c r="K57" s="36">
        <v>47856126000</v>
      </c>
      <c r="L57" s="40">
        <v>47910328823</v>
      </c>
      <c r="M57" s="21">
        <v>49050277684</v>
      </c>
      <c r="N57" s="22">
        <f t="shared" si="2"/>
        <v>100.11</v>
      </c>
      <c r="O57" s="31">
        <f t="shared" si="3"/>
        <v>97.68</v>
      </c>
      <c r="P57" s="1"/>
      <c r="Q57" s="1"/>
      <c r="R57" s="1"/>
      <c r="S57" s="1"/>
      <c r="T57" s="1"/>
      <c r="U57" s="1"/>
      <c r="V57" s="1"/>
      <c r="W57" s="1"/>
    </row>
    <row r="58" spans="1:15" ht="14.25">
      <c r="A58" s="12"/>
      <c r="B58" s="25" t="s">
        <v>32</v>
      </c>
      <c r="C58" s="35">
        <v>26523000</v>
      </c>
      <c r="D58" s="39">
        <v>26513000</v>
      </c>
      <c r="E58" s="18">
        <v>26513000</v>
      </c>
      <c r="F58" s="19">
        <f>ROUND(D58/C58*100,2)</f>
        <v>99.96</v>
      </c>
      <c r="G58" s="30">
        <f>ROUND(D58/E58*100,2)</f>
        <v>100</v>
      </c>
      <c r="I58" s="12"/>
      <c r="J58" s="25" t="s">
        <v>32</v>
      </c>
      <c r="K58" s="35">
        <v>25338000</v>
      </c>
      <c r="L58" s="39">
        <v>25349100</v>
      </c>
      <c r="M58" s="18">
        <v>25349100</v>
      </c>
      <c r="N58" s="19">
        <f t="shared" si="2"/>
        <v>100.04</v>
      </c>
      <c r="O58" s="30">
        <f t="shared" si="3"/>
        <v>100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9" r:id="rId1"/>
  <colBreaks count="2" manualBreakCount="2">
    <brk id="8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2001-12-27T05:17:19Z</cp:lastPrinted>
  <dcterms:created xsi:type="dcterms:W3CDTF">1997-11-20T09:59:57Z</dcterms:created>
  <dcterms:modified xsi:type="dcterms:W3CDTF">2003-02-21T06:07:15Z</dcterms:modified>
  <cp:category/>
  <cp:version/>
  <cp:contentType/>
  <cp:contentStatus/>
</cp:coreProperties>
</file>