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521" windowWidth="2385" windowHeight="6615" activeTab="0"/>
  </bookViews>
  <sheets>
    <sheet name="新車" sheetId="1" r:id="rId1"/>
    <sheet name="中古車" sheetId="2" r:id="rId2"/>
    <sheet name="課税標準額段階別（１）" sheetId="3" r:id="rId3"/>
    <sheet name="課税標準額段階別（２）" sheetId="4" r:id="rId4"/>
    <sheet name="課税標準額段階別（３）" sheetId="5" r:id="rId5"/>
  </sheets>
  <definedNames>
    <definedName name="_xlnm.Print_Area" localSheetId="2">'課税標準額段階別（１）'!$A$1:$AB$135</definedName>
    <definedName name="_xlnm.Print_Area" localSheetId="3">'課税標準額段階別（２）'!$A$1:$AB$134</definedName>
    <definedName name="_xlnm.Print_Area" localSheetId="4">'課税標準額段階別（３）'!$A$1:$AB$134</definedName>
    <definedName name="_xlnm.Print_Area" localSheetId="0">'新車'!$A$1:$M$61</definedName>
    <definedName name="_xlnm.Print_Area" localSheetId="1">'中古車'!$A$1:$P$61</definedName>
    <definedName name="_xlnm.Print_Area">'新車'!$A$5:$M$60</definedName>
    <definedName name="PRINT_AREA_MI" localSheetId="2">'課税標準額段階別（１）'!$Q$74:$AB$134</definedName>
    <definedName name="PRINT_AREA_MI" localSheetId="3">'課税標準額段階別（２）'!$Q$74:$AB$134</definedName>
    <definedName name="PRINT_AREA_MI" localSheetId="4">'課税標準額段階別（３）'!$Q$74:$AB$134</definedName>
    <definedName name="PRINT_AREA_MI" localSheetId="1">'中古車'!#REF!</definedName>
    <definedName name="PRINT_AREA_MI">'新車'!$A$5:$M$60</definedName>
    <definedName name="_xlnm.Print_Titles" localSheetId="2">'課税標準額段階別（１）'!$5:$6</definedName>
    <definedName name="_xlnm.Print_Titles" localSheetId="3">'課税標準額段階別（２）'!$5:$6</definedName>
    <definedName name="_xlnm.Print_Titles" localSheetId="4">'課税標準額段階別（３）'!$5:$6</definedName>
  </definedNames>
  <calcPr fullCalcOnLoad="1"/>
</workbook>
</file>

<file path=xl/sharedStrings.xml><?xml version="1.0" encoding="utf-8"?>
<sst xmlns="http://schemas.openxmlformats.org/spreadsheetml/2006/main" count="1151" uniqueCount="149">
  <si>
    <t>（１）新車に関する調</t>
  </si>
  <si>
    <t>（２）中古車に関する調</t>
  </si>
  <si>
    <t>新規登録</t>
  </si>
  <si>
    <t>非課税、</t>
  </si>
  <si>
    <t>②のうち</t>
  </si>
  <si>
    <t>課税台数</t>
  </si>
  <si>
    <t>移転登録</t>
  </si>
  <si>
    <t>自動車</t>
  </si>
  <si>
    <t>計</t>
  </si>
  <si>
    <t>⑤のう</t>
  </si>
  <si>
    <t>課  税</t>
  </si>
  <si>
    <t>、新規検</t>
  </si>
  <si>
    <t>課税免除</t>
  </si>
  <si>
    <t>身体障害</t>
  </si>
  <si>
    <t>台    数</t>
  </si>
  <si>
    <t>検査証</t>
  </si>
  <si>
    <t>ち身体</t>
  </si>
  <si>
    <t>台  数</t>
  </si>
  <si>
    <t>査、又は</t>
  </si>
  <si>
    <t>及び免税</t>
  </si>
  <si>
    <t>者等に係</t>
  </si>
  <si>
    <t>（軽自動</t>
  </si>
  <si>
    <t>障害者</t>
  </si>
  <si>
    <t>届出台数</t>
  </si>
  <si>
    <t>点以下台</t>
  </si>
  <si>
    <t>る減免台</t>
  </si>
  <si>
    <t>車届出済</t>
  </si>
  <si>
    <t>等に係</t>
  </si>
  <si>
    <t>区      分</t>
  </si>
  <si>
    <t xml:space="preserve">数      </t>
  </si>
  <si>
    <t xml:space="preserve">数     </t>
  </si>
  <si>
    <t>証）の記</t>
  </si>
  <si>
    <t>る減免</t>
  </si>
  <si>
    <t>入に係る</t>
  </si>
  <si>
    <t>台数</t>
  </si>
  <si>
    <t>①-②</t>
  </si>
  <si>
    <t xml:space="preserve">もの    </t>
  </si>
  <si>
    <t>①+②+③</t>
  </si>
  <si>
    <t>④-⑤</t>
  </si>
  <si>
    <t>①</t>
  </si>
  <si>
    <t>②</t>
  </si>
  <si>
    <t>③</t>
  </si>
  <si>
    <t>④</t>
  </si>
  <si>
    <t>⑤</t>
  </si>
  <si>
    <t>千円</t>
  </si>
  <si>
    <t>乗</t>
  </si>
  <si>
    <t xml:space="preserve"> 普 通 車</t>
  </si>
  <si>
    <t>用</t>
  </si>
  <si>
    <t xml:space="preserve"> 小 型 車</t>
  </si>
  <si>
    <t>車</t>
  </si>
  <si>
    <t>自</t>
  </si>
  <si>
    <t>ト</t>
  </si>
  <si>
    <t>ラ</t>
  </si>
  <si>
    <t>動</t>
  </si>
  <si>
    <t>ッ</t>
  </si>
  <si>
    <t>四輪車</t>
  </si>
  <si>
    <t>ク</t>
  </si>
  <si>
    <t>三輪車</t>
  </si>
  <si>
    <t xml:space="preserve"> 計</t>
  </si>
  <si>
    <t xml:space="preserve"> バ      ス</t>
  </si>
  <si>
    <t xml:space="preserve"> 特種用途車</t>
  </si>
  <si>
    <t>合    計</t>
  </si>
  <si>
    <t>軽</t>
  </si>
  <si>
    <t xml:space="preserve"> 四輪乗用車</t>
  </si>
  <si>
    <t xml:space="preserve"> 四輪トラック</t>
  </si>
  <si>
    <t xml:space="preserve"> 三輪トラック</t>
  </si>
  <si>
    <t>総      計</t>
  </si>
  <si>
    <t>自家用</t>
  </si>
  <si>
    <t>営業用</t>
  </si>
  <si>
    <t>計</t>
  </si>
  <si>
    <t xml:space="preserve">  区      分</t>
  </si>
  <si>
    <t>取得価額</t>
  </si>
  <si>
    <t>⑤</t>
  </si>
  <si>
    <t>⑥</t>
  </si>
  <si>
    <t>課税標準額</t>
  </si>
  <si>
    <t>自家用</t>
  </si>
  <si>
    <t>営業用</t>
  </si>
  <si>
    <t>計</t>
  </si>
  <si>
    <t>営業用</t>
  </si>
  <si>
    <t>低燃費車</t>
  </si>
  <si>
    <t>特例に係</t>
  </si>
  <si>
    <t>る控除額</t>
  </si>
  <si>
    <t>④-⑤</t>
  </si>
  <si>
    <t>税  額</t>
  </si>
  <si>
    <t>小 型  車</t>
  </si>
  <si>
    <t>被牽引車</t>
  </si>
  <si>
    <t>取得価額</t>
  </si>
  <si>
    <t>低燃費車</t>
  </si>
  <si>
    <t>税  額</t>
  </si>
  <si>
    <t>課税標準額</t>
  </si>
  <si>
    <t>特例に係</t>
  </si>
  <si>
    <t>る控除額</t>
  </si>
  <si>
    <t>⑦-⑧</t>
  </si>
  <si>
    <t>⑥</t>
  </si>
  <si>
    <t>⑦</t>
  </si>
  <si>
    <t>⑧</t>
  </si>
  <si>
    <t>⑨</t>
  </si>
  <si>
    <t>自家用</t>
  </si>
  <si>
    <t>営業用</t>
  </si>
  <si>
    <t>計</t>
  </si>
  <si>
    <t>小 型  車</t>
  </si>
  <si>
    <t>被牽引車</t>
  </si>
  <si>
    <t xml:space="preserve"> 四輪乗用車</t>
  </si>
  <si>
    <t>（３）課税標準額段階別に関する調（自家用）</t>
  </si>
  <si>
    <t>50万円以</t>
  </si>
  <si>
    <t>50万を超え60万以下のもの</t>
  </si>
  <si>
    <t>60万を超え70万以下のもの</t>
  </si>
  <si>
    <t>70万を超え80万以下のもの</t>
  </si>
  <si>
    <t>80万を超え90万以下のもの</t>
  </si>
  <si>
    <t>90万を超え100万以下のもの</t>
  </si>
  <si>
    <t xml:space="preserve">     100万を超えるもの</t>
  </si>
  <si>
    <t xml:space="preserve"> 合        計</t>
  </si>
  <si>
    <t>　区　　　分</t>
  </si>
  <si>
    <t>下の台数</t>
  </si>
  <si>
    <t>課税標準額</t>
  </si>
  <si>
    <t>税額</t>
  </si>
  <si>
    <t xml:space="preserve"> 普</t>
  </si>
  <si>
    <t>新</t>
  </si>
  <si>
    <t>電気自動車等</t>
  </si>
  <si>
    <t>そ   の   他</t>
  </si>
  <si>
    <t xml:space="preserve"> 通</t>
  </si>
  <si>
    <t xml:space="preserve"> 車</t>
  </si>
  <si>
    <t>中</t>
  </si>
  <si>
    <t>古</t>
  </si>
  <si>
    <t xml:space="preserve"> 小</t>
  </si>
  <si>
    <t xml:space="preserve"> 型</t>
  </si>
  <si>
    <t>四</t>
  </si>
  <si>
    <t>小</t>
  </si>
  <si>
    <t>輪</t>
  </si>
  <si>
    <t>型</t>
  </si>
  <si>
    <t>三</t>
  </si>
  <si>
    <t>新    車</t>
  </si>
  <si>
    <t>中 古 車</t>
  </si>
  <si>
    <t>バ</t>
  </si>
  <si>
    <t>ス</t>
  </si>
  <si>
    <t>特</t>
  </si>
  <si>
    <t>種</t>
  </si>
  <si>
    <t>途</t>
  </si>
  <si>
    <t>合</t>
  </si>
  <si>
    <t>総</t>
  </si>
  <si>
    <t>被けん引車</t>
  </si>
  <si>
    <t>９　自動車取得税に関する調</t>
  </si>
  <si>
    <t>　　　　　　　　　　　　　　９　自動車取得税に関する調</t>
  </si>
  <si>
    <t>（３）課税標準額段階別に関する調（営業用）</t>
  </si>
  <si>
    <t xml:space="preserve">  区      分</t>
  </si>
  <si>
    <t>被けん引</t>
  </si>
  <si>
    <t>車</t>
  </si>
  <si>
    <t>（３）課税標準額段階別に関する調（合計）</t>
  </si>
  <si>
    <t>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</si>
</sst>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ＭＳ 明朝"/>
      <family val="1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0"/>
    </font>
    <font>
      <sz val="12"/>
      <color indexed="8"/>
      <name val="ＭＳ 明朝"/>
      <family val="1"/>
    </font>
    <font>
      <sz val="12"/>
      <color indexed="12"/>
      <name val="ＭＳ 明朝"/>
      <family val="1"/>
    </font>
    <font>
      <sz val="6"/>
      <name val="ＭＳ Ｐ明朝"/>
      <family val="1"/>
    </font>
    <font>
      <sz val="12"/>
      <color indexed="56"/>
      <name val="ＭＳ 明朝"/>
      <family val="1"/>
    </font>
    <font>
      <sz val="12"/>
      <color indexed="9"/>
      <name val="ＭＳ 明朝"/>
      <family val="1"/>
    </font>
    <font>
      <sz val="16"/>
      <color indexed="8"/>
      <name val="ＭＳ ゴシック"/>
      <family val="3"/>
    </font>
    <font>
      <sz val="16"/>
      <color indexed="8"/>
      <name val="ＭＳ 明朝"/>
      <family val="1"/>
    </font>
    <font>
      <sz val="16"/>
      <name val="ＭＳ 明朝"/>
      <family val="1"/>
    </font>
    <font>
      <sz val="22"/>
      <color indexed="8"/>
      <name val="ＭＳ ゴシック"/>
      <family val="3"/>
    </font>
    <font>
      <sz val="22"/>
      <name val="ＭＳ 明朝"/>
      <family val="1"/>
    </font>
    <font>
      <sz val="18"/>
      <color indexed="8"/>
      <name val="ＭＳ ゴシック"/>
      <family val="3"/>
    </font>
    <font>
      <sz val="11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  <font>
      <sz val="14"/>
      <name val="ＭＳ 明朝"/>
      <family val="1"/>
    </font>
    <font>
      <sz val="11"/>
      <color indexed="8"/>
      <name val="ＭＳ 明朝"/>
      <family val="1"/>
    </font>
    <font>
      <sz val="11"/>
      <color indexed="12"/>
      <name val="ＭＳ 明朝"/>
      <family val="1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37" fontId="16" fillId="0" borderId="0">
      <alignment/>
      <protection/>
    </xf>
    <xf numFmtId="37" fontId="16" fillId="0" borderId="0">
      <alignment/>
      <protection/>
    </xf>
    <xf numFmtId="37" fontId="16" fillId="0" borderId="0">
      <alignment/>
      <protection/>
    </xf>
  </cellStyleXfs>
  <cellXfs count="209">
    <xf numFmtId="37" fontId="0" fillId="0" borderId="0" xfId="0" applyAlignment="1">
      <alignment/>
    </xf>
    <xf numFmtId="37" fontId="5" fillId="0" borderId="0" xfId="0" applyNumberFormat="1" applyFont="1" applyBorder="1" applyAlignment="1" applyProtection="1">
      <alignment horizontal="left"/>
      <protection/>
    </xf>
    <xf numFmtId="37" fontId="5" fillId="0" borderId="0" xfId="0" applyNumberFormat="1" applyFont="1" applyBorder="1" applyAlignment="1" applyProtection="1">
      <alignment/>
      <protection/>
    </xf>
    <xf numFmtId="37" fontId="5" fillId="0" borderId="1" xfId="0" applyNumberFormat="1" applyFont="1" applyBorder="1" applyAlignment="1" applyProtection="1">
      <alignment/>
      <protection/>
    </xf>
    <xf numFmtId="37" fontId="5" fillId="0" borderId="2" xfId="0" applyNumberFormat="1" applyFont="1" applyBorder="1" applyAlignment="1" applyProtection="1">
      <alignment/>
      <protection/>
    </xf>
    <xf numFmtId="37" fontId="5" fillId="0" borderId="2" xfId="0" applyNumberFormat="1" applyFont="1" applyBorder="1" applyAlignment="1" applyProtection="1">
      <alignment horizontal="center"/>
      <protection/>
    </xf>
    <xf numFmtId="37" fontId="5" fillId="0" borderId="2" xfId="0" applyNumberFormat="1" applyFont="1" applyBorder="1" applyAlignment="1" applyProtection="1">
      <alignment horizontal="left"/>
      <protection/>
    </xf>
    <xf numFmtId="37" fontId="5" fillId="0" borderId="3" xfId="0" applyNumberFormat="1" applyFont="1" applyBorder="1" applyAlignment="1" applyProtection="1">
      <alignment/>
      <protection/>
    </xf>
    <xf numFmtId="37" fontId="5" fillId="0" borderId="3" xfId="0" applyNumberFormat="1" applyFont="1" applyBorder="1" applyAlignment="1" applyProtection="1">
      <alignment horizontal="right"/>
      <protection/>
    </xf>
    <xf numFmtId="37" fontId="5" fillId="0" borderId="2" xfId="0" applyNumberFormat="1" applyFont="1" applyBorder="1" applyAlignment="1" applyProtection="1">
      <alignment horizontal="right"/>
      <protection/>
    </xf>
    <xf numFmtId="37" fontId="6" fillId="0" borderId="2" xfId="0" applyNumberFormat="1" applyFont="1" applyBorder="1" applyAlignment="1" applyProtection="1">
      <alignment/>
      <protection locked="0"/>
    </xf>
    <xf numFmtId="37" fontId="5" fillId="0" borderId="4" xfId="0" applyNumberFormat="1" applyFont="1" applyBorder="1" applyAlignment="1" applyProtection="1">
      <alignment/>
      <protection/>
    </xf>
    <xf numFmtId="37" fontId="5" fillId="0" borderId="5" xfId="0" applyNumberFormat="1" applyFont="1" applyBorder="1" applyAlignment="1" applyProtection="1">
      <alignment/>
      <protection/>
    </xf>
    <xf numFmtId="37" fontId="5" fillId="0" borderId="4" xfId="0" applyNumberFormat="1" applyFont="1" applyBorder="1" applyAlignment="1" applyProtection="1">
      <alignment horizontal="center"/>
      <protection/>
    </xf>
    <xf numFmtId="37" fontId="5" fillId="0" borderId="6" xfId="0" applyNumberFormat="1" applyFont="1" applyBorder="1" applyAlignment="1" applyProtection="1">
      <alignment horizontal="center"/>
      <protection/>
    </xf>
    <xf numFmtId="37" fontId="5" fillId="0" borderId="6" xfId="0" applyNumberFormat="1" applyFont="1" applyBorder="1" applyAlignment="1" applyProtection="1">
      <alignment/>
      <protection/>
    </xf>
    <xf numFmtId="37" fontId="5" fillId="0" borderId="7" xfId="0" applyNumberFormat="1" applyFont="1" applyBorder="1" applyAlignment="1" applyProtection="1">
      <alignment horizontal="center"/>
      <protection/>
    </xf>
    <xf numFmtId="37" fontId="5" fillId="0" borderId="6" xfId="0" applyNumberFormat="1" applyFont="1" applyBorder="1" applyAlignment="1" applyProtection="1">
      <alignment horizontal="right"/>
      <protection/>
    </xf>
    <xf numFmtId="37" fontId="5" fillId="0" borderId="2" xfId="0" applyNumberFormat="1" applyFont="1" applyBorder="1" applyAlignment="1" applyProtection="1" quotePrefix="1">
      <alignment horizontal="left"/>
      <protection/>
    </xf>
    <xf numFmtId="37" fontId="5" fillId="0" borderId="3" xfId="0" applyNumberFormat="1" applyFont="1" applyBorder="1" applyAlignment="1" applyProtection="1" quotePrefix="1">
      <alignment horizontal="left"/>
      <protection/>
    </xf>
    <xf numFmtId="37" fontId="5" fillId="0" borderId="0" xfId="0" applyNumberFormat="1" applyFont="1" applyBorder="1" applyAlignment="1" applyProtection="1">
      <alignment horizontal="center"/>
      <protection/>
    </xf>
    <xf numFmtId="37" fontId="5" fillId="0" borderId="5" xfId="0" applyNumberFormat="1" applyFont="1" applyBorder="1" applyAlignment="1" applyProtection="1">
      <alignment horizontal="center"/>
      <protection/>
    </xf>
    <xf numFmtId="37" fontId="5" fillId="0" borderId="1" xfId="0" applyNumberFormat="1" applyFont="1" applyBorder="1" applyAlignment="1" applyProtection="1">
      <alignment horizontal="center"/>
      <protection/>
    </xf>
    <xf numFmtId="37" fontId="0" fillId="0" borderId="0" xfId="0" applyAlignment="1">
      <alignment horizontal="center"/>
    </xf>
    <xf numFmtId="37" fontId="5" fillId="0" borderId="8" xfId="0" applyNumberFormat="1" applyFont="1" applyBorder="1" applyAlignment="1" applyProtection="1">
      <alignment horizontal="center"/>
      <protection/>
    </xf>
    <xf numFmtId="37" fontId="0" fillId="0" borderId="2" xfId="0" applyNumberFormat="1" applyBorder="1" applyAlignment="1" applyProtection="1">
      <alignment horizontal="right"/>
      <protection/>
    </xf>
    <xf numFmtId="37" fontId="8" fillId="0" borderId="2" xfId="0" applyNumberFormat="1" applyFont="1" applyBorder="1" applyAlignment="1" applyProtection="1">
      <alignment/>
      <protection/>
    </xf>
    <xf numFmtId="37" fontId="8" fillId="0" borderId="2" xfId="0" applyNumberFormat="1" applyFont="1" applyBorder="1" applyAlignment="1" applyProtection="1">
      <alignment/>
      <protection locked="0"/>
    </xf>
    <xf numFmtId="37" fontId="5" fillId="0" borderId="3" xfId="0" applyNumberFormat="1" applyFont="1" applyBorder="1" applyAlignment="1" applyProtection="1">
      <alignment/>
      <protection locked="0"/>
    </xf>
    <xf numFmtId="37" fontId="0" fillId="0" borderId="2" xfId="0" applyNumberFormat="1" applyFont="1" applyBorder="1" applyAlignment="1" applyProtection="1">
      <alignment/>
      <protection/>
    </xf>
    <xf numFmtId="37" fontId="0" fillId="0" borderId="2" xfId="0" applyNumberFormat="1" applyFont="1" applyBorder="1" applyAlignment="1" applyProtection="1">
      <alignment horizontal="center"/>
      <protection/>
    </xf>
    <xf numFmtId="37" fontId="0" fillId="0" borderId="3" xfId="0" applyNumberFormat="1" applyFont="1" applyBorder="1" applyAlignment="1" applyProtection="1" quotePrefix="1">
      <alignment horizontal="left"/>
      <protection/>
    </xf>
    <xf numFmtId="37" fontId="0" fillId="0" borderId="1" xfId="0" applyNumberFormat="1" applyFont="1" applyBorder="1" applyAlignment="1" applyProtection="1">
      <alignment/>
      <protection/>
    </xf>
    <xf numFmtId="37" fontId="0" fillId="0" borderId="7" xfId="0" applyNumberFormat="1" applyFont="1" applyBorder="1" applyAlignment="1" applyProtection="1">
      <alignment horizontal="center"/>
      <protection/>
    </xf>
    <xf numFmtId="37" fontId="0" fillId="0" borderId="3" xfId="0" applyNumberFormat="1" applyFont="1" applyBorder="1" applyAlignment="1" applyProtection="1">
      <alignment/>
      <protection locked="0"/>
    </xf>
    <xf numFmtId="37" fontId="0" fillId="0" borderId="3" xfId="0" applyNumberFormat="1" applyFont="1" applyBorder="1" applyAlignment="1" applyProtection="1">
      <alignment/>
      <protection/>
    </xf>
    <xf numFmtId="37" fontId="0" fillId="0" borderId="7" xfId="0" applyNumberFormat="1" applyFont="1" applyBorder="1" applyAlignment="1" applyProtection="1">
      <alignment/>
      <protection/>
    </xf>
    <xf numFmtId="37" fontId="0" fillId="0" borderId="6" xfId="0" applyNumberFormat="1" applyFont="1" applyBorder="1" applyAlignment="1" applyProtection="1">
      <alignment/>
      <protection/>
    </xf>
    <xf numFmtId="37" fontId="0" fillId="0" borderId="6" xfId="0" applyNumberFormat="1" applyFont="1" applyBorder="1" applyAlignment="1" applyProtection="1">
      <alignment horizontal="center"/>
      <protection/>
    </xf>
    <xf numFmtId="37" fontId="0" fillId="0" borderId="0" xfId="0" applyFont="1" applyAlignment="1">
      <alignment/>
    </xf>
    <xf numFmtId="37" fontId="8" fillId="0" borderId="2" xfId="0" applyNumberFormat="1" applyFont="1" applyBorder="1" applyAlignment="1" applyProtection="1">
      <alignment horizontal="right"/>
      <protection/>
    </xf>
    <xf numFmtId="37" fontId="0" fillId="0" borderId="3" xfId="0" applyNumberFormat="1" applyFont="1" applyBorder="1" applyAlignment="1" applyProtection="1">
      <alignment horizontal="center"/>
      <protection/>
    </xf>
    <xf numFmtId="37" fontId="0" fillId="0" borderId="1" xfId="0" applyNumberFormat="1" applyFont="1" applyBorder="1" applyAlignment="1" applyProtection="1">
      <alignment horizontal="left"/>
      <protection/>
    </xf>
    <xf numFmtId="37" fontId="8" fillId="0" borderId="6" xfId="0" applyNumberFormat="1" applyFont="1" applyBorder="1" applyAlignment="1" applyProtection="1">
      <alignment horizontal="right"/>
      <protection/>
    </xf>
    <xf numFmtId="37" fontId="8" fillId="0" borderId="6" xfId="0" applyNumberFormat="1" applyFont="1" applyBorder="1" applyAlignment="1" applyProtection="1">
      <alignment/>
      <protection/>
    </xf>
    <xf numFmtId="37" fontId="0" fillId="0" borderId="1" xfId="0" applyNumberFormat="1" applyFont="1" applyBorder="1" applyAlignment="1" applyProtection="1">
      <alignment horizontal="center"/>
      <protection/>
    </xf>
    <xf numFmtId="37" fontId="0" fillId="0" borderId="2" xfId="0" applyNumberFormat="1" applyFont="1" applyBorder="1" applyAlignment="1" applyProtection="1" quotePrefix="1">
      <alignment horizontal="left"/>
      <protection/>
    </xf>
    <xf numFmtId="37" fontId="0" fillId="0" borderId="0" xfId="0" applyNumberFormat="1" applyFont="1" applyBorder="1" applyAlignment="1" applyProtection="1">
      <alignment/>
      <protection/>
    </xf>
    <xf numFmtId="37" fontId="0" fillId="0" borderId="2" xfId="0" applyNumberFormat="1" applyFont="1" applyBorder="1" applyAlignment="1" applyProtection="1">
      <alignment/>
      <protection locked="0"/>
    </xf>
    <xf numFmtId="37" fontId="0" fillId="0" borderId="2" xfId="0" applyNumberFormat="1" applyFont="1" applyBorder="1" applyAlignment="1" applyProtection="1">
      <alignment horizontal="right"/>
      <protection/>
    </xf>
    <xf numFmtId="37" fontId="0" fillId="0" borderId="0" xfId="0" applyNumberFormat="1" applyFont="1" applyBorder="1" applyAlignment="1" applyProtection="1">
      <alignment horizontal="left"/>
      <protection/>
    </xf>
    <xf numFmtId="37" fontId="0" fillId="0" borderId="2" xfId="0" applyNumberFormat="1" applyFont="1" applyBorder="1" applyAlignment="1" applyProtection="1">
      <alignment horizontal="centerContinuous"/>
      <protection/>
    </xf>
    <xf numFmtId="37" fontId="0" fillId="0" borderId="0" xfId="0" applyNumberFormat="1" applyFont="1" applyBorder="1" applyAlignment="1" applyProtection="1">
      <alignment horizontal="centerContinuous"/>
      <protection/>
    </xf>
    <xf numFmtId="37" fontId="0" fillId="0" borderId="3" xfId="0" applyNumberFormat="1" applyFont="1" applyBorder="1" applyAlignment="1" applyProtection="1">
      <alignment horizontal="centerContinuous"/>
      <protection/>
    </xf>
    <xf numFmtId="37" fontId="0" fillId="0" borderId="1" xfId="0" applyNumberFormat="1" applyFont="1" applyBorder="1" applyAlignment="1" applyProtection="1">
      <alignment horizontal="centerContinuous"/>
      <protection/>
    </xf>
    <xf numFmtId="37" fontId="0" fillId="0" borderId="7" xfId="0" applyFont="1" applyBorder="1" applyAlignment="1">
      <alignment/>
    </xf>
    <xf numFmtId="37" fontId="0" fillId="0" borderId="3" xfId="0" applyFont="1" applyBorder="1" applyAlignment="1">
      <alignment/>
    </xf>
    <xf numFmtId="37" fontId="0" fillId="0" borderId="1" xfId="0" applyFont="1" applyBorder="1" applyAlignment="1">
      <alignment/>
    </xf>
    <xf numFmtId="37" fontId="0" fillId="0" borderId="9" xfId="0" applyFont="1" applyBorder="1" applyAlignment="1">
      <alignment/>
    </xf>
    <xf numFmtId="37" fontId="8" fillId="0" borderId="6" xfId="0" applyNumberFormat="1" applyFont="1" applyBorder="1" applyAlignment="1" applyProtection="1" quotePrefix="1">
      <alignment horizontal="right"/>
      <protection/>
    </xf>
    <xf numFmtId="37" fontId="8" fillId="0" borderId="4" xfId="0" applyNumberFormat="1" applyFont="1" applyBorder="1" applyAlignment="1" applyProtection="1">
      <alignment/>
      <protection locked="0"/>
    </xf>
    <xf numFmtId="37" fontId="8" fillId="0" borderId="8" xfId="0" applyNumberFormat="1" applyFont="1" applyBorder="1" applyAlignment="1" applyProtection="1">
      <alignment/>
      <protection locked="0"/>
    </xf>
    <xf numFmtId="37" fontId="5" fillId="0" borderId="7" xfId="0" applyNumberFormat="1" applyFont="1" applyBorder="1" applyAlignment="1" applyProtection="1">
      <alignment/>
      <protection locked="0"/>
    </xf>
    <xf numFmtId="37" fontId="6" fillId="0" borderId="6" xfId="0" applyNumberFormat="1" applyFont="1" applyBorder="1" applyAlignment="1" applyProtection="1">
      <alignment/>
      <protection locked="0"/>
    </xf>
    <xf numFmtId="37" fontId="0" fillId="0" borderId="7" xfId="0" applyNumberFormat="1" applyFont="1" applyBorder="1" applyAlignment="1" applyProtection="1">
      <alignment/>
      <protection locked="0"/>
    </xf>
    <xf numFmtId="37" fontId="0" fillId="0" borderId="6" xfId="0" applyNumberFormat="1" applyFont="1" applyBorder="1" applyAlignment="1" applyProtection="1">
      <alignment/>
      <protection locked="0"/>
    </xf>
    <xf numFmtId="37" fontId="6" fillId="0" borderId="4" xfId="0" applyNumberFormat="1" applyFont="1" applyBorder="1" applyAlignment="1" applyProtection="1">
      <alignment/>
      <protection locked="0"/>
    </xf>
    <xf numFmtId="37" fontId="6" fillId="0" borderId="8" xfId="0" applyNumberFormat="1" applyFont="1" applyBorder="1" applyAlignment="1" applyProtection="1">
      <alignment/>
      <protection locked="0"/>
    </xf>
    <xf numFmtId="37" fontId="9" fillId="0" borderId="2" xfId="0" applyNumberFormat="1" applyFont="1" applyBorder="1" applyAlignment="1" applyProtection="1">
      <alignment/>
      <protection/>
    </xf>
    <xf numFmtId="37" fontId="9" fillId="0" borderId="3" xfId="0" applyNumberFormat="1" applyFont="1" applyBorder="1" applyAlignment="1" applyProtection="1">
      <alignment/>
      <protection locked="0"/>
    </xf>
    <xf numFmtId="37" fontId="9" fillId="0" borderId="3" xfId="0" applyNumberFormat="1" applyFont="1" applyBorder="1" applyAlignment="1" applyProtection="1">
      <alignment/>
      <protection/>
    </xf>
    <xf numFmtId="37" fontId="9" fillId="0" borderId="6" xfId="0" applyNumberFormat="1" applyFont="1" applyBorder="1" applyAlignment="1" applyProtection="1">
      <alignment/>
      <protection/>
    </xf>
    <xf numFmtId="37" fontId="6" fillId="0" borderId="2" xfId="0" applyNumberFormat="1" applyFont="1" applyBorder="1" applyAlignment="1" applyProtection="1" quotePrefix="1">
      <alignment horizontal="right"/>
      <protection locked="0"/>
    </xf>
    <xf numFmtId="37" fontId="9" fillId="0" borderId="2" xfId="0" applyNumberFormat="1" applyFont="1" applyBorder="1" applyAlignment="1" applyProtection="1">
      <alignment/>
      <protection locked="0"/>
    </xf>
    <xf numFmtId="37" fontId="10" fillId="0" borderId="0" xfId="0" applyNumberFormat="1" applyFont="1" applyBorder="1" applyAlignment="1" applyProtection="1">
      <alignment horizontal="left"/>
      <protection/>
    </xf>
    <xf numFmtId="37" fontId="11" fillId="0" borderId="0" xfId="0" applyNumberFormat="1" applyFont="1" applyBorder="1" applyAlignment="1" applyProtection="1">
      <alignment/>
      <protection/>
    </xf>
    <xf numFmtId="37" fontId="11" fillId="0" borderId="0" xfId="0" applyNumberFormat="1" applyFont="1" applyBorder="1" applyAlignment="1" applyProtection="1">
      <alignment horizontal="center"/>
      <protection/>
    </xf>
    <xf numFmtId="37" fontId="12" fillId="0" borderId="0" xfId="0" applyFont="1" applyAlignment="1">
      <alignment/>
    </xf>
    <xf numFmtId="37" fontId="13" fillId="0" borderId="0" xfId="0" applyNumberFormat="1" applyFont="1" applyBorder="1" applyAlignment="1" applyProtection="1">
      <alignment horizontal="centerContinuous"/>
      <protection/>
    </xf>
    <xf numFmtId="37" fontId="14" fillId="0" borderId="0" xfId="0" applyFont="1" applyAlignment="1">
      <alignment/>
    </xf>
    <xf numFmtId="37" fontId="15" fillId="0" borderId="0" xfId="0" applyNumberFormat="1" applyFont="1" applyBorder="1" applyAlignment="1" applyProtection="1">
      <alignment horizontal="centerContinuous"/>
      <protection/>
    </xf>
    <xf numFmtId="37" fontId="17" fillId="0" borderId="0" xfId="20" applyNumberFormat="1" applyFont="1" applyBorder="1" applyAlignment="1" applyProtection="1">
      <alignment horizontal="left"/>
      <protection/>
    </xf>
    <xf numFmtId="37" fontId="18" fillId="0" borderId="0" xfId="20" applyNumberFormat="1" applyFont="1" applyBorder="1" applyProtection="1">
      <alignment/>
      <protection/>
    </xf>
    <xf numFmtId="37" fontId="19" fillId="0" borderId="0" xfId="20" applyFont="1">
      <alignment/>
      <protection/>
    </xf>
    <xf numFmtId="37" fontId="20" fillId="0" borderId="0" xfId="20" applyNumberFormat="1" applyFont="1" applyBorder="1" applyAlignment="1" applyProtection="1">
      <alignment horizontal="left"/>
      <protection/>
    </xf>
    <xf numFmtId="37" fontId="20" fillId="0" borderId="0" xfId="20" applyNumberFormat="1" applyFont="1" applyBorder="1" applyProtection="1">
      <alignment/>
      <protection/>
    </xf>
    <xf numFmtId="37" fontId="20" fillId="0" borderId="1" xfId="20" applyNumberFormat="1" applyFont="1" applyBorder="1" applyProtection="1">
      <alignment/>
      <protection/>
    </xf>
    <xf numFmtId="37" fontId="16" fillId="0" borderId="0" xfId="20">
      <alignment/>
      <protection/>
    </xf>
    <xf numFmtId="37" fontId="20" fillId="0" borderId="4" xfId="20" applyNumberFormat="1" applyFont="1" applyBorder="1" applyProtection="1">
      <alignment/>
      <protection/>
    </xf>
    <xf numFmtId="37" fontId="5" fillId="0" borderId="5" xfId="20" applyNumberFormat="1" applyFont="1" applyBorder="1" applyProtection="1">
      <alignment/>
      <protection/>
    </xf>
    <xf numFmtId="37" fontId="20" fillId="0" borderId="4" xfId="20" applyNumberFormat="1" applyFont="1" applyBorder="1" applyAlignment="1" applyProtection="1">
      <alignment horizontal="left"/>
      <protection/>
    </xf>
    <xf numFmtId="37" fontId="20" fillId="0" borderId="10" xfId="20" applyNumberFormat="1" applyFont="1" applyBorder="1" applyAlignment="1" applyProtection="1">
      <alignment horizontal="left"/>
      <protection/>
    </xf>
    <xf numFmtId="37" fontId="20" fillId="0" borderId="11" xfId="20" applyNumberFormat="1" applyFont="1" applyBorder="1" applyProtection="1">
      <alignment/>
      <protection/>
    </xf>
    <xf numFmtId="37" fontId="20" fillId="0" borderId="10" xfId="20" applyNumberFormat="1" applyFont="1" applyBorder="1" applyProtection="1">
      <alignment/>
      <protection/>
    </xf>
    <xf numFmtId="37" fontId="20" fillId="0" borderId="12" xfId="20" applyNumberFormat="1" applyFont="1" applyBorder="1" applyProtection="1">
      <alignment/>
      <protection/>
    </xf>
    <xf numFmtId="37" fontId="20" fillId="0" borderId="11" xfId="20" applyNumberFormat="1" applyFont="1" applyBorder="1" applyAlignment="1" applyProtection="1">
      <alignment horizontal="left"/>
      <protection/>
    </xf>
    <xf numFmtId="37" fontId="20" fillId="0" borderId="3" xfId="20" applyNumberFormat="1" applyFont="1" applyBorder="1" applyProtection="1">
      <alignment/>
      <protection/>
    </xf>
    <xf numFmtId="37" fontId="5" fillId="0" borderId="1" xfId="20" applyNumberFormat="1" applyFont="1" applyBorder="1" applyProtection="1">
      <alignment/>
      <protection/>
    </xf>
    <xf numFmtId="37" fontId="5" fillId="0" borderId="1" xfId="20" applyNumberFormat="1" applyFont="1" applyBorder="1" applyAlignment="1" applyProtection="1">
      <alignment horizontal="left"/>
      <protection/>
    </xf>
    <xf numFmtId="37" fontId="20" fillId="0" borderId="3" xfId="20" applyNumberFormat="1" applyFont="1" applyBorder="1" applyAlignment="1" applyProtection="1">
      <alignment horizontal="left"/>
      <protection/>
    </xf>
    <xf numFmtId="37" fontId="20" fillId="0" borderId="3" xfId="20" applyNumberFormat="1" applyFont="1" applyBorder="1" applyAlignment="1" applyProtection="1">
      <alignment horizontal="center"/>
      <protection/>
    </xf>
    <xf numFmtId="37" fontId="20" fillId="0" borderId="7" xfId="20" applyNumberFormat="1" applyFont="1" applyBorder="1" applyAlignment="1" applyProtection="1">
      <alignment horizontal="center"/>
      <protection/>
    </xf>
    <xf numFmtId="37" fontId="20" fillId="0" borderId="2" xfId="20" applyNumberFormat="1" applyFont="1" applyBorder="1" applyProtection="1">
      <alignment/>
      <protection/>
    </xf>
    <xf numFmtId="37" fontId="5" fillId="0" borderId="2" xfId="20" applyNumberFormat="1" applyFont="1" applyBorder="1" applyProtection="1">
      <alignment/>
      <protection/>
    </xf>
    <xf numFmtId="37" fontId="5" fillId="0" borderId="0" xfId="20" applyNumberFormat="1" applyFont="1" applyBorder="1" applyProtection="1">
      <alignment/>
      <protection/>
    </xf>
    <xf numFmtId="37" fontId="20" fillId="0" borderId="2" xfId="20" applyNumberFormat="1" applyFont="1" applyBorder="1" applyAlignment="1" applyProtection="1">
      <alignment horizontal="right"/>
      <protection/>
    </xf>
    <xf numFmtId="37" fontId="20" fillId="0" borderId="6" xfId="20" applyNumberFormat="1" applyFont="1" applyBorder="1" applyAlignment="1" applyProtection="1">
      <alignment horizontal="right"/>
      <protection/>
    </xf>
    <xf numFmtId="37" fontId="5" fillId="0" borderId="2" xfId="20" applyNumberFormat="1" applyFont="1" applyBorder="1" applyAlignment="1" applyProtection="1">
      <alignment horizontal="left"/>
      <protection/>
    </xf>
    <xf numFmtId="37" fontId="5" fillId="0" borderId="2" xfId="20" applyNumberFormat="1" applyFont="1" applyBorder="1" applyAlignment="1" applyProtection="1">
      <alignment horizontal="center"/>
      <protection/>
    </xf>
    <xf numFmtId="37" fontId="21" fillId="0" borderId="2" xfId="20" applyNumberFormat="1" applyFont="1" applyBorder="1" applyProtection="1">
      <alignment/>
      <protection locked="0"/>
    </xf>
    <xf numFmtId="37" fontId="21" fillId="0" borderId="6" xfId="20" applyNumberFormat="1" applyFont="1" applyBorder="1" applyProtection="1">
      <alignment/>
      <protection locked="0"/>
    </xf>
    <xf numFmtId="37" fontId="20" fillId="0" borderId="6" xfId="20" applyNumberFormat="1" applyFont="1" applyBorder="1" applyProtection="1">
      <alignment/>
      <protection/>
    </xf>
    <xf numFmtId="37" fontId="5" fillId="0" borderId="3" xfId="20" applyNumberFormat="1" applyFont="1" applyBorder="1" applyAlignment="1" applyProtection="1">
      <alignment horizontal="center"/>
      <protection/>
    </xf>
    <xf numFmtId="37" fontId="20" fillId="0" borderId="7" xfId="20" applyNumberFormat="1" applyFont="1" applyBorder="1" applyProtection="1">
      <alignment/>
      <protection/>
    </xf>
    <xf numFmtId="37" fontId="5" fillId="0" borderId="3" xfId="20" applyNumberFormat="1" applyFont="1" applyBorder="1" applyProtection="1">
      <alignment/>
      <protection/>
    </xf>
    <xf numFmtId="37" fontId="20" fillId="0" borderId="2" xfId="20" applyNumberFormat="1" applyFont="1" applyBorder="1" applyAlignment="1" applyProtection="1">
      <alignment horizontal="center"/>
      <protection/>
    </xf>
    <xf numFmtId="37" fontId="21" fillId="0" borderId="3" xfId="20" applyNumberFormat="1" applyFont="1" applyBorder="1" applyProtection="1">
      <alignment/>
      <protection locked="0"/>
    </xf>
    <xf numFmtId="37" fontId="21" fillId="0" borderId="7" xfId="20" applyNumberFormat="1" applyFont="1" applyBorder="1" applyProtection="1">
      <alignment/>
      <protection locked="0"/>
    </xf>
    <xf numFmtId="37" fontId="5" fillId="0" borderId="0" xfId="20" applyNumberFormat="1" applyFont="1" applyBorder="1" applyAlignment="1" applyProtection="1">
      <alignment horizontal="left"/>
      <protection/>
    </xf>
    <xf numFmtId="37" fontId="5" fillId="0" borderId="0" xfId="20" applyNumberFormat="1" applyFont="1" applyBorder="1" applyAlignment="1" applyProtection="1">
      <alignment horizontal="center"/>
      <protection/>
    </xf>
    <xf numFmtId="37" fontId="20" fillId="0" borderId="5" xfId="20" applyNumberFormat="1" applyFont="1" applyBorder="1" applyProtection="1">
      <alignment/>
      <protection/>
    </xf>
    <xf numFmtId="37" fontId="17" fillId="0" borderId="0" xfId="21" applyNumberFormat="1" applyFont="1" applyBorder="1" applyAlignment="1" applyProtection="1">
      <alignment horizontal="left"/>
      <protection/>
    </xf>
    <xf numFmtId="37" fontId="20" fillId="0" borderId="0" xfId="21" applyNumberFormat="1" applyFont="1" applyBorder="1" applyProtection="1">
      <alignment/>
      <protection/>
    </xf>
    <xf numFmtId="37" fontId="16" fillId="0" borderId="0" xfId="21">
      <alignment/>
      <protection/>
    </xf>
    <xf numFmtId="37" fontId="20" fillId="0" borderId="0" xfId="21" applyNumberFormat="1" applyFont="1" applyBorder="1" applyAlignment="1" applyProtection="1">
      <alignment horizontal="left"/>
      <protection/>
    </xf>
    <xf numFmtId="37" fontId="20" fillId="0" borderId="1" xfId="21" applyNumberFormat="1" applyFont="1" applyBorder="1" applyProtection="1">
      <alignment/>
      <protection/>
    </xf>
    <xf numFmtId="37" fontId="20" fillId="0" borderId="4" xfId="21" applyNumberFormat="1" applyFont="1" applyBorder="1" applyProtection="1">
      <alignment/>
      <protection/>
    </xf>
    <xf numFmtId="37" fontId="20" fillId="0" borderId="5" xfId="21" applyNumberFormat="1" applyFont="1" applyBorder="1" applyProtection="1">
      <alignment/>
      <protection/>
    </xf>
    <xf numFmtId="37" fontId="20" fillId="0" borderId="4" xfId="21" applyNumberFormat="1" applyFont="1" applyBorder="1" applyAlignment="1" applyProtection="1">
      <alignment horizontal="left"/>
      <protection/>
    </xf>
    <xf numFmtId="37" fontId="20" fillId="0" borderId="10" xfId="21" applyNumberFormat="1" applyFont="1" applyBorder="1" applyAlignment="1" applyProtection="1">
      <alignment horizontal="left"/>
      <protection/>
    </xf>
    <xf numFmtId="37" fontId="20" fillId="0" borderId="11" xfId="21" applyNumberFormat="1" applyFont="1" applyBorder="1" applyProtection="1">
      <alignment/>
      <protection/>
    </xf>
    <xf numFmtId="37" fontId="20" fillId="0" borderId="12" xfId="21" applyNumberFormat="1" applyFont="1" applyBorder="1" applyProtection="1">
      <alignment/>
      <protection/>
    </xf>
    <xf numFmtId="37" fontId="20" fillId="0" borderId="10" xfId="21" applyNumberFormat="1" applyFont="1" applyBorder="1" applyProtection="1">
      <alignment/>
      <protection/>
    </xf>
    <xf numFmtId="37" fontId="20" fillId="0" borderId="11" xfId="21" applyNumberFormat="1" applyFont="1" applyBorder="1" applyAlignment="1" applyProtection="1">
      <alignment horizontal="left"/>
      <protection/>
    </xf>
    <xf numFmtId="37" fontId="20" fillId="0" borderId="3" xfId="21" applyNumberFormat="1" applyFont="1" applyBorder="1" applyProtection="1">
      <alignment/>
      <protection/>
    </xf>
    <xf numFmtId="37" fontId="20" fillId="0" borderId="1" xfId="21" applyNumberFormat="1" applyFont="1" applyBorder="1" applyAlignment="1" applyProtection="1">
      <alignment horizontal="left"/>
      <protection/>
    </xf>
    <xf numFmtId="37" fontId="20" fillId="0" borderId="3" xfId="21" applyNumberFormat="1" applyFont="1" applyBorder="1" applyAlignment="1" applyProtection="1">
      <alignment horizontal="left"/>
      <protection/>
    </xf>
    <xf numFmtId="37" fontId="20" fillId="0" borderId="3" xfId="21" applyNumberFormat="1" applyFont="1" applyBorder="1" applyAlignment="1" applyProtection="1">
      <alignment horizontal="center"/>
      <protection/>
    </xf>
    <xf numFmtId="37" fontId="20" fillId="0" borderId="7" xfId="21" applyNumberFormat="1" applyFont="1" applyBorder="1" applyAlignment="1" applyProtection="1">
      <alignment horizontal="center"/>
      <protection/>
    </xf>
    <xf numFmtId="37" fontId="20" fillId="0" borderId="2" xfId="21" applyNumberFormat="1" applyFont="1" applyBorder="1" applyProtection="1">
      <alignment/>
      <protection/>
    </xf>
    <xf numFmtId="37" fontId="20" fillId="0" borderId="2" xfId="21" applyNumberFormat="1" applyFont="1" applyBorder="1" applyAlignment="1" applyProtection="1">
      <alignment horizontal="right"/>
      <protection/>
    </xf>
    <xf numFmtId="37" fontId="20" fillId="0" borderId="6" xfId="21" applyNumberFormat="1" applyFont="1" applyBorder="1" applyAlignment="1" applyProtection="1">
      <alignment horizontal="right"/>
      <protection/>
    </xf>
    <xf numFmtId="37" fontId="20" fillId="0" borderId="2" xfId="21" applyNumberFormat="1" applyFont="1" applyBorder="1" applyAlignment="1" applyProtection="1">
      <alignment horizontal="left"/>
      <protection/>
    </xf>
    <xf numFmtId="37" fontId="20" fillId="0" borderId="2" xfId="21" applyNumberFormat="1" applyFont="1" applyBorder="1" applyAlignment="1" applyProtection="1">
      <alignment horizontal="center"/>
      <protection/>
    </xf>
    <xf numFmtId="37" fontId="21" fillId="0" borderId="2" xfId="21" applyNumberFormat="1" applyFont="1" applyBorder="1" applyProtection="1">
      <alignment/>
      <protection locked="0"/>
    </xf>
    <xf numFmtId="37" fontId="21" fillId="0" borderId="6" xfId="21" applyNumberFormat="1" applyFont="1" applyBorder="1" applyProtection="1">
      <alignment/>
      <protection locked="0"/>
    </xf>
    <xf numFmtId="37" fontId="20" fillId="0" borderId="6" xfId="21" applyNumberFormat="1" applyFont="1" applyBorder="1" applyProtection="1">
      <alignment/>
      <protection/>
    </xf>
    <xf numFmtId="37" fontId="20" fillId="0" borderId="7" xfId="21" applyNumberFormat="1" applyFont="1" applyBorder="1" applyProtection="1">
      <alignment/>
      <protection/>
    </xf>
    <xf numFmtId="37" fontId="22" fillId="0" borderId="2" xfId="21" applyNumberFormat="1" applyFont="1" applyBorder="1" applyAlignment="1" applyProtection="1">
      <alignment horizontal="left"/>
      <protection/>
    </xf>
    <xf numFmtId="37" fontId="22" fillId="0" borderId="0" xfId="21" applyNumberFormat="1" applyFont="1" applyBorder="1" applyProtection="1">
      <alignment/>
      <protection/>
    </xf>
    <xf numFmtId="37" fontId="22" fillId="0" borderId="3" xfId="21" applyNumberFormat="1" applyFont="1" applyBorder="1" applyAlignment="1" applyProtection="1">
      <alignment horizontal="left"/>
      <protection/>
    </xf>
    <xf numFmtId="37" fontId="22" fillId="0" borderId="1" xfId="21" applyNumberFormat="1" applyFont="1" applyBorder="1" applyProtection="1">
      <alignment/>
      <protection/>
    </xf>
    <xf numFmtId="37" fontId="21" fillId="0" borderId="3" xfId="21" applyNumberFormat="1" applyFont="1" applyBorder="1" applyProtection="1">
      <alignment/>
      <protection locked="0"/>
    </xf>
    <xf numFmtId="37" fontId="21" fillId="0" borderId="7" xfId="21" applyNumberFormat="1" applyFont="1" applyBorder="1" applyProtection="1">
      <alignment/>
      <protection locked="0"/>
    </xf>
    <xf numFmtId="37" fontId="20" fillId="0" borderId="0" xfId="21" applyNumberFormat="1" applyFont="1" applyBorder="1" applyAlignment="1" applyProtection="1">
      <alignment horizontal="center"/>
      <protection/>
    </xf>
    <xf numFmtId="37" fontId="17" fillId="0" borderId="0" xfId="22" applyNumberFormat="1" applyFont="1" applyBorder="1" applyAlignment="1" applyProtection="1">
      <alignment horizontal="left"/>
      <protection/>
    </xf>
    <xf numFmtId="37" fontId="20" fillId="0" borderId="0" xfId="22" applyNumberFormat="1" applyFont="1" applyBorder="1" applyProtection="1">
      <alignment/>
      <protection/>
    </xf>
    <xf numFmtId="37" fontId="16" fillId="0" borderId="0" xfId="22">
      <alignment/>
      <protection/>
    </xf>
    <xf numFmtId="37" fontId="20" fillId="0" borderId="0" xfId="22" applyNumberFormat="1" applyFont="1" applyBorder="1" applyAlignment="1" applyProtection="1">
      <alignment horizontal="left"/>
      <protection/>
    </xf>
    <xf numFmtId="37" fontId="20" fillId="0" borderId="4" xfId="22" applyNumberFormat="1" applyFont="1" applyBorder="1" applyProtection="1">
      <alignment/>
      <protection/>
    </xf>
    <xf numFmtId="37" fontId="20" fillId="0" borderId="5" xfId="22" applyNumberFormat="1" applyFont="1" applyBorder="1" applyProtection="1">
      <alignment/>
      <protection/>
    </xf>
    <xf numFmtId="37" fontId="20" fillId="0" borderId="4" xfId="22" applyNumberFormat="1" applyFont="1" applyBorder="1" applyAlignment="1" applyProtection="1">
      <alignment horizontal="left"/>
      <protection/>
    </xf>
    <xf numFmtId="37" fontId="20" fillId="0" borderId="10" xfId="22" applyNumberFormat="1" applyFont="1" applyBorder="1" applyAlignment="1" applyProtection="1">
      <alignment horizontal="left"/>
      <protection/>
    </xf>
    <xf numFmtId="37" fontId="20" fillId="0" borderId="11" xfId="22" applyNumberFormat="1" applyFont="1" applyBorder="1" applyProtection="1">
      <alignment/>
      <protection/>
    </xf>
    <xf numFmtId="37" fontId="20" fillId="0" borderId="12" xfId="22" applyNumberFormat="1" applyFont="1" applyBorder="1" applyProtection="1">
      <alignment/>
      <protection/>
    </xf>
    <xf numFmtId="37" fontId="20" fillId="0" borderId="10" xfId="22" applyNumberFormat="1" applyFont="1" applyBorder="1" applyProtection="1">
      <alignment/>
      <protection/>
    </xf>
    <xf numFmtId="37" fontId="20" fillId="0" borderId="11" xfId="22" applyNumberFormat="1" applyFont="1" applyBorder="1" applyAlignment="1" applyProtection="1">
      <alignment horizontal="left"/>
      <protection/>
    </xf>
    <xf numFmtId="37" fontId="20" fillId="0" borderId="3" xfId="22" applyNumberFormat="1" applyFont="1" applyBorder="1" applyProtection="1">
      <alignment/>
      <protection/>
    </xf>
    <xf numFmtId="37" fontId="20" fillId="0" borderId="1" xfId="22" applyNumberFormat="1" applyFont="1" applyBorder="1" applyProtection="1">
      <alignment/>
      <protection/>
    </xf>
    <xf numFmtId="37" fontId="20" fillId="0" borderId="1" xfId="22" applyNumberFormat="1" applyFont="1" applyBorder="1" applyAlignment="1" applyProtection="1">
      <alignment horizontal="left"/>
      <protection/>
    </xf>
    <xf numFmtId="37" fontId="20" fillId="0" borderId="3" xfId="22" applyNumberFormat="1" applyFont="1" applyBorder="1" applyAlignment="1" applyProtection="1">
      <alignment horizontal="left"/>
      <protection/>
    </xf>
    <xf numFmtId="37" fontId="20" fillId="0" borderId="3" xfId="22" applyNumberFormat="1" applyFont="1" applyBorder="1" applyAlignment="1" applyProtection="1">
      <alignment horizontal="center"/>
      <protection/>
    </xf>
    <xf numFmtId="37" fontId="20" fillId="0" borderId="7" xfId="22" applyNumberFormat="1" applyFont="1" applyBorder="1" applyAlignment="1" applyProtection="1">
      <alignment horizontal="center"/>
      <protection/>
    </xf>
    <xf numFmtId="37" fontId="20" fillId="0" borderId="2" xfId="22" applyNumberFormat="1" applyFont="1" applyBorder="1" applyProtection="1">
      <alignment/>
      <protection/>
    </xf>
    <xf numFmtId="37" fontId="20" fillId="0" borderId="2" xfId="22" applyNumberFormat="1" applyFont="1" applyBorder="1" applyAlignment="1" applyProtection="1">
      <alignment horizontal="right"/>
      <protection/>
    </xf>
    <xf numFmtId="37" fontId="20" fillId="0" borderId="6" xfId="22" applyNumberFormat="1" applyFont="1" applyBorder="1" applyAlignment="1" applyProtection="1">
      <alignment horizontal="right"/>
      <protection/>
    </xf>
    <xf numFmtId="37" fontId="20" fillId="0" borderId="2" xfId="22" applyNumberFormat="1" applyFont="1" applyBorder="1" applyAlignment="1" applyProtection="1">
      <alignment horizontal="left"/>
      <protection/>
    </xf>
    <xf numFmtId="37" fontId="20" fillId="0" borderId="2" xfId="22" applyNumberFormat="1" applyFont="1" applyBorder="1" applyAlignment="1" applyProtection="1">
      <alignment horizontal="center"/>
      <protection/>
    </xf>
    <xf numFmtId="37" fontId="21" fillId="0" borderId="2" xfId="22" applyNumberFormat="1" applyFont="1" applyBorder="1" applyProtection="1">
      <alignment/>
      <protection locked="0"/>
    </xf>
    <xf numFmtId="37" fontId="21" fillId="0" borderId="6" xfId="22" applyNumberFormat="1" applyFont="1" applyBorder="1" applyProtection="1">
      <alignment/>
      <protection locked="0"/>
    </xf>
    <xf numFmtId="37" fontId="20" fillId="0" borderId="6" xfId="22" applyNumberFormat="1" applyFont="1" applyBorder="1" applyProtection="1">
      <alignment/>
      <protection/>
    </xf>
    <xf numFmtId="37" fontId="20" fillId="0" borderId="7" xfId="22" applyNumberFormat="1" applyFont="1" applyBorder="1" applyProtection="1">
      <alignment/>
      <protection/>
    </xf>
    <xf numFmtId="37" fontId="22" fillId="0" borderId="2" xfId="22" applyNumberFormat="1" applyFont="1" applyBorder="1" applyAlignment="1" applyProtection="1">
      <alignment horizontal="left"/>
      <protection/>
    </xf>
    <xf numFmtId="37" fontId="22" fillId="0" borderId="0" xfId="22" applyNumberFormat="1" applyFont="1" applyBorder="1" applyProtection="1">
      <alignment/>
      <protection/>
    </xf>
    <xf numFmtId="37" fontId="22" fillId="0" borderId="3" xfId="22" applyNumberFormat="1" applyFont="1" applyBorder="1" applyAlignment="1" applyProtection="1">
      <alignment horizontal="left"/>
      <protection/>
    </xf>
    <xf numFmtId="37" fontId="22" fillId="0" borderId="1" xfId="22" applyNumberFormat="1" applyFont="1" applyBorder="1" applyProtection="1">
      <alignment/>
      <protection/>
    </xf>
    <xf numFmtId="37" fontId="21" fillId="0" borderId="3" xfId="22" applyNumberFormat="1" applyFont="1" applyBorder="1" applyProtection="1">
      <alignment/>
      <protection locked="0"/>
    </xf>
    <xf numFmtId="37" fontId="21" fillId="0" borderId="7" xfId="22" applyNumberFormat="1" applyFont="1" applyBorder="1" applyProtection="1">
      <alignment/>
      <protection locked="0"/>
    </xf>
    <xf numFmtId="37" fontId="20" fillId="0" borderId="0" xfId="22" applyNumberFormat="1" applyFont="1" applyBorder="1" applyAlignment="1" applyProtection="1">
      <alignment horizontal="center"/>
      <protection/>
    </xf>
    <xf numFmtId="37" fontId="20" fillId="0" borderId="13" xfId="22" applyNumberFormat="1" applyFont="1" applyBorder="1" applyProtection="1">
      <alignment/>
      <protection/>
    </xf>
    <xf numFmtId="37" fontId="20" fillId="0" borderId="14" xfId="22" applyNumberFormat="1" applyFont="1" applyBorder="1" applyProtection="1">
      <alignment/>
      <protection/>
    </xf>
    <xf numFmtId="37" fontId="5" fillId="0" borderId="2" xfId="0" applyNumberFormat="1" applyFont="1" applyBorder="1" applyAlignment="1" applyProtection="1">
      <alignment horizontal="center"/>
      <protection/>
    </xf>
    <xf numFmtId="37" fontId="5" fillId="0" borderId="0" xfId="0" applyNumberFormat="1" applyFont="1" applyBorder="1" applyAlignment="1" applyProtection="1">
      <alignment horizontal="center"/>
      <protection/>
    </xf>
    <xf numFmtId="37" fontId="5" fillId="0" borderId="15" xfId="0" applyNumberFormat="1" applyFont="1" applyBorder="1" applyAlignment="1" applyProtection="1">
      <alignment horizontal="center"/>
      <protection/>
    </xf>
    <xf numFmtId="37" fontId="5" fillId="0" borderId="8" xfId="0" applyNumberFormat="1" applyFont="1" applyBorder="1" applyAlignment="1" applyProtection="1">
      <alignment horizontal="center" vertical="center" wrapText="1"/>
      <protection/>
    </xf>
    <xf numFmtId="37" fontId="5" fillId="0" borderId="6" xfId="0" applyNumberFormat="1" applyFont="1" applyBorder="1" applyAlignment="1" applyProtection="1">
      <alignment horizontal="center" vertical="center" wrapText="1"/>
      <protection/>
    </xf>
    <xf numFmtId="37" fontId="5" fillId="0" borderId="7" xfId="0" applyNumberFormat="1" applyFont="1" applyBorder="1" applyAlignment="1" applyProtection="1">
      <alignment horizontal="center" vertical="center" wrapText="1"/>
      <protection/>
    </xf>
    <xf numFmtId="37" fontId="0" fillId="0" borderId="2" xfId="0" applyNumberFormat="1" applyFont="1" applyBorder="1" applyAlignment="1" applyProtection="1">
      <alignment horizontal="center"/>
      <protection/>
    </xf>
    <xf numFmtId="37" fontId="0" fillId="0" borderId="0" xfId="0" applyNumberFormat="1" applyFont="1" applyBorder="1" applyAlignment="1" applyProtection="1">
      <alignment horizontal="center"/>
      <protection/>
    </xf>
    <xf numFmtId="37" fontId="0" fillId="0" borderId="15" xfId="0" applyNumberFormat="1" applyFont="1" applyBorder="1" applyAlignment="1" applyProtection="1">
      <alignment horizontal="center"/>
      <protection/>
    </xf>
    <xf numFmtId="37" fontId="5" fillId="0" borderId="2" xfId="0" applyNumberFormat="1" applyFont="1" applyBorder="1" applyAlignment="1" applyProtection="1" quotePrefix="1">
      <alignment horizontal="center"/>
      <protection/>
    </xf>
    <xf numFmtId="37" fontId="5" fillId="0" borderId="15" xfId="0" applyNumberFormat="1" applyFont="1" applyBorder="1" applyAlignment="1" applyProtection="1" quotePrefix="1">
      <alignment horizontal="center"/>
      <protection/>
    </xf>
    <xf numFmtId="37" fontId="5" fillId="0" borderId="0" xfId="0" applyNumberFormat="1" applyFont="1" applyBorder="1" applyAlignment="1" applyProtection="1" quotePrefix="1">
      <alignment horizontal="center"/>
      <protection/>
    </xf>
    <xf numFmtId="37" fontId="5" fillId="0" borderId="2" xfId="20" applyNumberFormat="1" applyFont="1" applyBorder="1" applyAlignment="1" applyProtection="1">
      <alignment horizontal="left" vertical="center" wrapText="1"/>
      <protection/>
    </xf>
    <xf numFmtId="37" fontId="0" fillId="0" borderId="0" xfId="20" applyFont="1" applyAlignment="1">
      <alignment vertical="center" wrapText="1"/>
      <protection/>
    </xf>
    <xf numFmtId="37" fontId="0" fillId="0" borderId="15" xfId="20" applyFont="1" applyBorder="1" applyAlignment="1">
      <alignment vertical="center" wrapText="1"/>
      <protection/>
    </xf>
    <xf numFmtId="37" fontId="0" fillId="0" borderId="3" xfId="20" applyFont="1" applyBorder="1" applyAlignment="1">
      <alignment vertical="center" wrapText="1"/>
      <protection/>
    </xf>
    <xf numFmtId="37" fontId="0" fillId="0" borderId="1" xfId="20" applyFont="1" applyBorder="1" applyAlignment="1">
      <alignment vertical="center" wrapText="1"/>
      <protection/>
    </xf>
    <xf numFmtId="37" fontId="0" fillId="0" borderId="9" xfId="20" applyFont="1" applyBorder="1" applyAlignment="1">
      <alignment vertical="center" wrapText="1"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８" xfId="20"/>
    <cellStyle name="標準_P148_151" xfId="21"/>
    <cellStyle name="標準_P152 155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61"/>
  <sheetViews>
    <sheetView showGridLines="0" tabSelected="1" defaultGridColor="0" colorId="22" workbookViewId="0" topLeftCell="A1">
      <selection activeCell="A1" sqref="A1"/>
    </sheetView>
  </sheetViews>
  <sheetFormatPr defaultColWidth="10.59765625" defaultRowHeight="15"/>
  <cols>
    <col min="1" max="1" width="3.3984375" style="0" customWidth="1"/>
    <col min="2" max="2" width="3.5" style="0" customWidth="1"/>
    <col min="3" max="3" width="3.8984375" style="0" customWidth="1"/>
    <col min="4" max="4" width="6.8984375" style="0" customWidth="1"/>
    <col min="5" max="5" width="6.8984375" style="23" customWidth="1"/>
    <col min="6" max="9" width="9.59765625" style="0" customWidth="1"/>
    <col min="10" max="10" width="12.59765625" style="0" customWidth="1"/>
    <col min="11" max="11" width="11.59765625" style="0" customWidth="1"/>
    <col min="12" max="12" width="13.59765625" style="0" customWidth="1"/>
    <col min="13" max="13" width="11.69921875" style="0" customWidth="1"/>
    <col min="14" max="14" width="3.19921875" style="0" customWidth="1"/>
    <col min="15" max="16" width="3.3984375" style="0" customWidth="1"/>
    <col min="17" max="17" width="7.09765625" style="0" bestFit="1" customWidth="1"/>
    <col min="18" max="18" width="7.69921875" style="0" customWidth="1"/>
    <col min="19" max="19" width="9.3984375" style="0" customWidth="1"/>
    <col min="20" max="20" width="9.5" style="0" customWidth="1"/>
    <col min="21" max="22" width="9.59765625" style="0" customWidth="1"/>
    <col min="23" max="23" width="9.19921875" style="0" customWidth="1"/>
    <col min="24" max="24" width="7.19921875" style="0" customWidth="1"/>
    <col min="25" max="25" width="7.59765625" style="0" customWidth="1"/>
    <col min="26" max="26" width="11.59765625" style="0" customWidth="1"/>
    <col min="27" max="27" width="9.5" style="0" customWidth="1"/>
    <col min="28" max="28" width="11.59765625" style="0" customWidth="1"/>
    <col min="29" max="29" width="10.59765625" style="0" customWidth="1"/>
  </cols>
  <sheetData>
    <row r="1" spans="1:13" s="79" customFormat="1" ht="25.5">
      <c r="A1" s="80" t="s">
        <v>141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4.25">
      <c r="A2" s="1"/>
      <c r="B2" s="2"/>
      <c r="C2" s="2"/>
      <c r="D2" s="2"/>
      <c r="E2" s="20"/>
      <c r="F2" s="2"/>
      <c r="G2" s="2"/>
      <c r="H2" s="2"/>
      <c r="I2" s="2"/>
      <c r="J2" s="2"/>
      <c r="K2" s="2"/>
      <c r="L2" s="2"/>
      <c r="M2" s="2"/>
    </row>
    <row r="3" spans="1:13" s="77" customFormat="1" ht="18.75">
      <c r="A3" s="74" t="s">
        <v>0</v>
      </c>
      <c r="B3" s="75"/>
      <c r="C3" s="75"/>
      <c r="D3" s="75"/>
      <c r="E3" s="76"/>
      <c r="F3" s="75"/>
      <c r="G3" s="75"/>
      <c r="H3" s="75"/>
      <c r="I3" s="75"/>
      <c r="J3" s="75"/>
      <c r="K3" s="75"/>
      <c r="L3" s="75"/>
      <c r="M3" s="75"/>
    </row>
    <row r="4" spans="1:13" ht="14.25">
      <c r="A4" s="1"/>
      <c r="B4" s="2"/>
      <c r="C4" s="2"/>
      <c r="D4" s="2"/>
      <c r="E4" s="20"/>
      <c r="F4" s="2"/>
      <c r="G4" s="2"/>
      <c r="H4" s="2"/>
      <c r="I4" s="2"/>
      <c r="J4" s="2"/>
      <c r="K4" s="2"/>
      <c r="L4" s="2"/>
      <c r="M4" s="2"/>
    </row>
    <row r="5" spans="1:13" ht="16.5" customHeight="1">
      <c r="A5" s="11"/>
      <c r="B5" s="12"/>
      <c r="C5" s="12"/>
      <c r="D5" s="12"/>
      <c r="E5" s="21"/>
      <c r="F5" s="13" t="s">
        <v>2</v>
      </c>
      <c r="G5" s="13" t="s">
        <v>3</v>
      </c>
      <c r="H5" s="13" t="s">
        <v>4</v>
      </c>
      <c r="I5" s="13" t="s">
        <v>5</v>
      </c>
      <c r="J5" s="24" t="s">
        <v>71</v>
      </c>
      <c r="K5" s="24" t="s">
        <v>79</v>
      </c>
      <c r="L5" s="24" t="s">
        <v>74</v>
      </c>
      <c r="M5" s="24" t="s">
        <v>83</v>
      </c>
    </row>
    <row r="6" spans="1:13" ht="16.5" customHeight="1">
      <c r="A6" s="4"/>
      <c r="B6" s="2"/>
      <c r="C6" s="2"/>
      <c r="D6" s="2"/>
      <c r="E6" s="20"/>
      <c r="F6" s="5" t="s">
        <v>11</v>
      </c>
      <c r="G6" s="5" t="s">
        <v>12</v>
      </c>
      <c r="H6" s="5" t="s">
        <v>13</v>
      </c>
      <c r="I6" s="4"/>
      <c r="J6" s="5"/>
      <c r="K6" s="5" t="s">
        <v>80</v>
      </c>
      <c r="L6" s="5"/>
      <c r="M6" s="15"/>
    </row>
    <row r="7" spans="1:13" ht="16.5" customHeight="1">
      <c r="A7" s="4"/>
      <c r="B7" s="2"/>
      <c r="C7" s="2"/>
      <c r="D7" s="2"/>
      <c r="E7" s="20"/>
      <c r="F7" s="5" t="s">
        <v>18</v>
      </c>
      <c r="G7" s="5" t="s">
        <v>19</v>
      </c>
      <c r="H7" s="5" t="s">
        <v>20</v>
      </c>
      <c r="I7" s="4"/>
      <c r="J7" s="4"/>
      <c r="K7" s="5" t="s">
        <v>81</v>
      </c>
      <c r="L7" s="6"/>
      <c r="M7" s="15"/>
    </row>
    <row r="8" spans="1:13" ht="16.5" customHeight="1">
      <c r="A8" s="4"/>
      <c r="B8" s="2"/>
      <c r="C8" s="2"/>
      <c r="D8" s="2"/>
      <c r="E8" s="20"/>
      <c r="F8" s="5" t="s">
        <v>23</v>
      </c>
      <c r="G8" s="5" t="s">
        <v>24</v>
      </c>
      <c r="H8" s="5" t="s">
        <v>25</v>
      </c>
      <c r="I8" s="4"/>
      <c r="J8" s="4"/>
      <c r="K8" s="4"/>
      <c r="L8" s="4"/>
      <c r="M8" s="15"/>
    </row>
    <row r="9" spans="1:13" ht="16.5" customHeight="1">
      <c r="A9" s="191" t="s">
        <v>70</v>
      </c>
      <c r="B9" s="192"/>
      <c r="C9" s="192"/>
      <c r="D9" s="192"/>
      <c r="E9" s="193"/>
      <c r="F9" s="4"/>
      <c r="G9" s="5" t="s">
        <v>29</v>
      </c>
      <c r="H9" s="5" t="s">
        <v>30</v>
      </c>
      <c r="I9" s="4"/>
      <c r="J9" s="4"/>
      <c r="K9" s="4"/>
      <c r="L9" s="4"/>
      <c r="M9" s="15"/>
    </row>
    <row r="10" spans="1:13" ht="16.5" customHeight="1">
      <c r="A10" s="4"/>
      <c r="B10" s="2"/>
      <c r="C10" s="2"/>
      <c r="D10" s="2"/>
      <c r="E10" s="20"/>
      <c r="F10" s="4"/>
      <c r="G10" s="4"/>
      <c r="H10" s="4"/>
      <c r="I10" s="4"/>
      <c r="J10" s="4"/>
      <c r="K10" s="4"/>
      <c r="L10" s="4"/>
      <c r="M10" s="15"/>
    </row>
    <row r="11" spans="1:13" ht="16.5" customHeight="1">
      <c r="A11" s="4"/>
      <c r="B11" s="2"/>
      <c r="C11" s="2"/>
      <c r="D11" s="2"/>
      <c r="E11" s="20"/>
      <c r="F11" s="4"/>
      <c r="G11" s="4"/>
      <c r="H11" s="4"/>
      <c r="I11" s="5" t="s">
        <v>35</v>
      </c>
      <c r="J11" s="4"/>
      <c r="K11" s="4"/>
      <c r="L11" s="5" t="s">
        <v>82</v>
      </c>
      <c r="M11" s="15"/>
    </row>
    <row r="12" spans="1:13" ht="16.5" customHeight="1">
      <c r="A12" s="7"/>
      <c r="B12" s="3"/>
      <c r="C12" s="3"/>
      <c r="D12" s="3"/>
      <c r="E12" s="22"/>
      <c r="F12" s="8" t="s">
        <v>39</v>
      </c>
      <c r="G12" s="8" t="s">
        <v>40</v>
      </c>
      <c r="H12" s="7"/>
      <c r="I12" s="8" t="s">
        <v>41</v>
      </c>
      <c r="J12" s="8" t="s">
        <v>42</v>
      </c>
      <c r="K12" s="8" t="s">
        <v>72</v>
      </c>
      <c r="L12" s="8" t="s">
        <v>73</v>
      </c>
      <c r="M12" s="16"/>
    </row>
    <row r="13" spans="1:13" ht="16.5" customHeight="1">
      <c r="A13" s="4"/>
      <c r="B13" s="4"/>
      <c r="C13" s="4"/>
      <c r="D13" s="2"/>
      <c r="E13" s="24"/>
      <c r="F13" s="4"/>
      <c r="G13" s="4"/>
      <c r="H13" s="4"/>
      <c r="I13" s="4"/>
      <c r="J13" s="9" t="s">
        <v>44</v>
      </c>
      <c r="K13" s="9" t="s">
        <v>44</v>
      </c>
      <c r="L13" s="9" t="s">
        <v>44</v>
      </c>
      <c r="M13" s="17" t="s">
        <v>44</v>
      </c>
    </row>
    <row r="14" spans="1:13" ht="16.5" customHeight="1">
      <c r="A14" s="4"/>
      <c r="B14" s="4"/>
      <c r="C14" s="4"/>
      <c r="D14" s="2"/>
      <c r="E14" s="14" t="s">
        <v>67</v>
      </c>
      <c r="F14" s="26">
        <v>40981</v>
      </c>
      <c r="G14" s="26">
        <v>1479</v>
      </c>
      <c r="H14" s="26">
        <v>1381</v>
      </c>
      <c r="I14" s="4">
        <f>F14-G14</f>
        <v>39502</v>
      </c>
      <c r="J14" s="40">
        <v>113611474</v>
      </c>
      <c r="K14" s="40">
        <v>1123200</v>
      </c>
      <c r="L14" s="9">
        <f>J14-K14</f>
        <v>112488274</v>
      </c>
      <c r="M14" s="43">
        <v>5428651</v>
      </c>
    </row>
    <row r="15" spans="1:13" ht="16.5" customHeight="1">
      <c r="A15" s="4"/>
      <c r="B15" s="5" t="s">
        <v>45</v>
      </c>
      <c r="C15" s="18" t="s">
        <v>46</v>
      </c>
      <c r="D15" s="2"/>
      <c r="E15" s="14" t="s">
        <v>68</v>
      </c>
      <c r="F15" s="27">
        <v>16</v>
      </c>
      <c r="G15" s="27">
        <v>0</v>
      </c>
      <c r="H15" s="27">
        <v>0</v>
      </c>
      <c r="I15" s="4">
        <f>F15-G15</f>
        <v>16</v>
      </c>
      <c r="J15" s="27">
        <v>63211</v>
      </c>
      <c r="K15" s="27">
        <v>0</v>
      </c>
      <c r="L15" s="9">
        <f>J15-K15</f>
        <v>63211</v>
      </c>
      <c r="M15" s="44">
        <v>1872</v>
      </c>
    </row>
    <row r="16" spans="1:13" ht="16.5" customHeight="1">
      <c r="A16" s="4"/>
      <c r="B16" s="5"/>
      <c r="C16" s="19"/>
      <c r="D16" s="3"/>
      <c r="E16" s="16" t="s">
        <v>69</v>
      </c>
      <c r="F16" s="28">
        <f aca="true" t="shared" si="0" ref="F16:M16">SUM(F14:F15)</f>
        <v>40997</v>
      </c>
      <c r="G16" s="28">
        <f t="shared" si="0"/>
        <v>1479</v>
      </c>
      <c r="H16" s="28">
        <f t="shared" si="0"/>
        <v>1381</v>
      </c>
      <c r="I16" s="7">
        <f t="shared" si="0"/>
        <v>39518</v>
      </c>
      <c r="J16" s="28">
        <f t="shared" si="0"/>
        <v>113674685</v>
      </c>
      <c r="K16" s="28">
        <f t="shared" si="0"/>
        <v>1123200</v>
      </c>
      <c r="L16" s="7">
        <f t="shared" si="0"/>
        <v>112551485</v>
      </c>
      <c r="M16" s="62">
        <f t="shared" si="0"/>
        <v>5430523</v>
      </c>
    </row>
    <row r="17" spans="1:13" ht="16.5" customHeight="1">
      <c r="A17" s="4"/>
      <c r="B17" s="5"/>
      <c r="C17" s="18"/>
      <c r="D17" s="2"/>
      <c r="E17" s="14" t="s">
        <v>67</v>
      </c>
      <c r="F17" s="10">
        <v>82582</v>
      </c>
      <c r="G17" s="10">
        <v>2778</v>
      </c>
      <c r="H17" s="10">
        <v>2609</v>
      </c>
      <c r="I17" s="4">
        <f>F17-G17</f>
        <v>79804</v>
      </c>
      <c r="J17" s="10">
        <v>119735801</v>
      </c>
      <c r="K17" s="10">
        <v>6409800</v>
      </c>
      <c r="L17" s="9">
        <f>J17-K17</f>
        <v>113326001</v>
      </c>
      <c r="M17" s="44">
        <v>5551854</v>
      </c>
    </row>
    <row r="18" spans="1:13" ht="16.5" customHeight="1">
      <c r="A18" s="5"/>
      <c r="B18" s="5" t="s">
        <v>47</v>
      </c>
      <c r="C18" s="18" t="s">
        <v>48</v>
      </c>
      <c r="D18" s="2"/>
      <c r="E18" s="14" t="s">
        <v>68</v>
      </c>
      <c r="F18" s="10">
        <v>2108</v>
      </c>
      <c r="G18" s="10">
        <v>0</v>
      </c>
      <c r="H18" s="10">
        <v>0</v>
      </c>
      <c r="I18" s="4">
        <f>F18-G18</f>
        <v>2108</v>
      </c>
      <c r="J18" s="10">
        <v>3045329</v>
      </c>
      <c r="K18" s="10">
        <v>600</v>
      </c>
      <c r="L18" s="9">
        <f>J18-K18</f>
        <v>3044729</v>
      </c>
      <c r="M18" s="44">
        <v>91341</v>
      </c>
    </row>
    <row r="19" spans="1:13" s="39" customFormat="1" ht="16.5" customHeight="1">
      <c r="A19" s="29"/>
      <c r="B19" s="30"/>
      <c r="C19" s="31"/>
      <c r="D19" s="32"/>
      <c r="E19" s="33" t="s">
        <v>69</v>
      </c>
      <c r="F19" s="34">
        <f aca="true" t="shared" si="1" ref="F19:M19">SUM(F17:F18)</f>
        <v>84690</v>
      </c>
      <c r="G19" s="34">
        <f t="shared" si="1"/>
        <v>2778</v>
      </c>
      <c r="H19" s="34">
        <f t="shared" si="1"/>
        <v>2609</v>
      </c>
      <c r="I19" s="35">
        <f t="shared" si="1"/>
        <v>81912</v>
      </c>
      <c r="J19" s="34">
        <f t="shared" si="1"/>
        <v>122781130</v>
      </c>
      <c r="K19" s="34">
        <f t="shared" si="1"/>
        <v>6410400</v>
      </c>
      <c r="L19" s="35">
        <f t="shared" si="1"/>
        <v>116370730</v>
      </c>
      <c r="M19" s="36">
        <f t="shared" si="1"/>
        <v>5643195</v>
      </c>
    </row>
    <row r="20" spans="1:13" ht="16.5" customHeight="1">
      <c r="A20" s="5" t="s">
        <v>50</v>
      </c>
      <c r="B20" s="5"/>
      <c r="C20" s="18"/>
      <c r="D20" s="2"/>
      <c r="E20" s="14" t="s">
        <v>67</v>
      </c>
      <c r="F20" s="10">
        <f aca="true" t="shared" si="2" ref="F20:H21">SUM(F14,F17)</f>
        <v>123563</v>
      </c>
      <c r="G20" s="10">
        <f t="shared" si="2"/>
        <v>4257</v>
      </c>
      <c r="H20" s="10">
        <f t="shared" si="2"/>
        <v>3990</v>
      </c>
      <c r="I20" s="4">
        <f>F20-G20</f>
        <v>119306</v>
      </c>
      <c r="J20" s="10">
        <f>SUM(J14,J17)</f>
        <v>233347275</v>
      </c>
      <c r="K20" s="10">
        <f>SUM(K14,K17)</f>
        <v>7533000</v>
      </c>
      <c r="L20" s="9">
        <f>J20-K20</f>
        <v>225814275</v>
      </c>
      <c r="M20" s="63">
        <f>SUM(M14,M17)</f>
        <v>10980505</v>
      </c>
    </row>
    <row r="21" spans="1:13" ht="16.5" customHeight="1">
      <c r="A21" s="4"/>
      <c r="B21" s="5" t="s">
        <v>49</v>
      </c>
      <c r="C21" s="191" t="s">
        <v>8</v>
      </c>
      <c r="D21" s="193"/>
      <c r="E21" s="14" t="s">
        <v>68</v>
      </c>
      <c r="F21" s="26">
        <f t="shared" si="2"/>
        <v>2124</v>
      </c>
      <c r="G21" s="26">
        <f t="shared" si="2"/>
        <v>0</v>
      </c>
      <c r="H21" s="26">
        <f t="shared" si="2"/>
        <v>0</v>
      </c>
      <c r="I21" s="4">
        <f>F21-G21</f>
        <v>2124</v>
      </c>
      <c r="J21" s="26">
        <f>SUM(J15,J18)</f>
        <v>3108540</v>
      </c>
      <c r="K21" s="26">
        <f>SUM(K15,K18)</f>
        <v>600</v>
      </c>
      <c r="L21" s="9">
        <f>J21-K21</f>
        <v>3107940</v>
      </c>
      <c r="M21" s="44">
        <f>SUM(M15,M18)</f>
        <v>93213</v>
      </c>
    </row>
    <row r="22" spans="1:13" s="39" customFormat="1" ht="16.5" customHeight="1">
      <c r="A22" s="29"/>
      <c r="B22" s="41"/>
      <c r="C22" s="35"/>
      <c r="D22" s="42"/>
      <c r="E22" s="33" t="s">
        <v>69</v>
      </c>
      <c r="F22" s="34">
        <f aca="true" t="shared" si="3" ref="F22:M22">SUM(F20:F21)</f>
        <v>125687</v>
      </c>
      <c r="G22" s="34">
        <f t="shared" si="3"/>
        <v>4257</v>
      </c>
      <c r="H22" s="34">
        <f t="shared" si="3"/>
        <v>3990</v>
      </c>
      <c r="I22" s="35">
        <f t="shared" si="3"/>
        <v>121430</v>
      </c>
      <c r="J22" s="34">
        <f t="shared" si="3"/>
        <v>236455815</v>
      </c>
      <c r="K22" s="34">
        <f t="shared" si="3"/>
        <v>7533600</v>
      </c>
      <c r="L22" s="35">
        <f t="shared" si="3"/>
        <v>228922215</v>
      </c>
      <c r="M22" s="64">
        <f t="shared" si="3"/>
        <v>11073718</v>
      </c>
    </row>
    <row r="23" spans="1:13" ht="16.5" customHeight="1">
      <c r="A23" s="4"/>
      <c r="B23" s="4"/>
      <c r="C23" s="4"/>
      <c r="D23" s="2"/>
      <c r="E23" s="14" t="s">
        <v>67</v>
      </c>
      <c r="F23" s="26">
        <v>2443</v>
      </c>
      <c r="G23" s="26">
        <v>38</v>
      </c>
      <c r="H23" s="26">
        <v>3</v>
      </c>
      <c r="I23" s="4">
        <f>F23-G23</f>
        <v>2405</v>
      </c>
      <c r="J23" s="43">
        <v>8690598</v>
      </c>
      <c r="K23" s="43">
        <v>900</v>
      </c>
      <c r="L23" s="9">
        <f>J23-K23</f>
        <v>8689698</v>
      </c>
      <c r="M23" s="43">
        <v>433629</v>
      </c>
    </row>
    <row r="24" spans="1:13" ht="16.5" customHeight="1">
      <c r="A24" s="4"/>
      <c r="B24" s="5"/>
      <c r="C24" s="18" t="s">
        <v>46</v>
      </c>
      <c r="D24" s="2"/>
      <c r="E24" s="14" t="s">
        <v>68</v>
      </c>
      <c r="F24" s="27">
        <v>1798</v>
      </c>
      <c r="G24" s="27">
        <v>0</v>
      </c>
      <c r="H24" s="27">
        <v>0</v>
      </c>
      <c r="I24" s="4">
        <f>F24-G24</f>
        <v>1798</v>
      </c>
      <c r="J24" s="44">
        <v>11863830</v>
      </c>
      <c r="K24" s="44">
        <v>0</v>
      </c>
      <c r="L24" s="9">
        <f>J24-K24</f>
        <v>11863830</v>
      </c>
      <c r="M24" s="44">
        <v>353765</v>
      </c>
    </row>
    <row r="25" spans="1:13" s="39" customFormat="1" ht="16.5" customHeight="1">
      <c r="A25" s="30"/>
      <c r="B25" s="30" t="s">
        <v>51</v>
      </c>
      <c r="C25" s="31"/>
      <c r="D25" s="32"/>
      <c r="E25" s="33" t="s">
        <v>69</v>
      </c>
      <c r="F25" s="34">
        <f aca="true" t="shared" si="4" ref="F25:M25">SUM(F23:F24)</f>
        <v>4241</v>
      </c>
      <c r="G25" s="34">
        <f t="shared" si="4"/>
        <v>38</v>
      </c>
      <c r="H25" s="34">
        <f t="shared" si="4"/>
        <v>3</v>
      </c>
      <c r="I25" s="35">
        <f t="shared" si="4"/>
        <v>4203</v>
      </c>
      <c r="J25" s="34">
        <f t="shared" si="4"/>
        <v>20554428</v>
      </c>
      <c r="K25" s="34">
        <f t="shared" si="4"/>
        <v>900</v>
      </c>
      <c r="L25" s="35">
        <f t="shared" si="4"/>
        <v>20553528</v>
      </c>
      <c r="M25" s="64">
        <f t="shared" si="4"/>
        <v>787394</v>
      </c>
    </row>
    <row r="26" spans="1:13" ht="16.5" customHeight="1">
      <c r="A26" s="4"/>
      <c r="B26" s="5"/>
      <c r="C26" s="194" t="s">
        <v>84</v>
      </c>
      <c r="D26" s="4"/>
      <c r="E26" s="14" t="s">
        <v>67</v>
      </c>
      <c r="F26" s="26">
        <v>13632</v>
      </c>
      <c r="G26" s="26">
        <v>106</v>
      </c>
      <c r="H26" s="26">
        <v>23</v>
      </c>
      <c r="I26" s="4">
        <f>F26-G26</f>
        <v>13526</v>
      </c>
      <c r="J26" s="43">
        <v>18954782</v>
      </c>
      <c r="K26" s="43">
        <v>1053000</v>
      </c>
      <c r="L26" s="9">
        <f>J26-K26</f>
        <v>17901782</v>
      </c>
      <c r="M26" s="43">
        <v>893870</v>
      </c>
    </row>
    <row r="27" spans="1:13" ht="16.5" customHeight="1">
      <c r="A27" s="4"/>
      <c r="B27" s="5"/>
      <c r="C27" s="195"/>
      <c r="D27" s="5" t="s">
        <v>55</v>
      </c>
      <c r="E27" s="14" t="s">
        <v>68</v>
      </c>
      <c r="F27" s="27">
        <v>94</v>
      </c>
      <c r="G27" s="27">
        <v>0</v>
      </c>
      <c r="H27" s="27">
        <v>0</v>
      </c>
      <c r="I27" s="4">
        <f>F27-G27</f>
        <v>94</v>
      </c>
      <c r="J27" s="44">
        <v>188166</v>
      </c>
      <c r="K27" s="44">
        <v>1500</v>
      </c>
      <c r="L27" s="9">
        <f>J27-K27</f>
        <v>186666</v>
      </c>
      <c r="M27" s="44">
        <v>5646</v>
      </c>
    </row>
    <row r="28" spans="1:13" s="39" customFormat="1" ht="16.5" customHeight="1">
      <c r="A28" s="29"/>
      <c r="B28" s="30" t="s">
        <v>52</v>
      </c>
      <c r="C28" s="195"/>
      <c r="D28" s="41"/>
      <c r="E28" s="33" t="s">
        <v>69</v>
      </c>
      <c r="F28" s="34">
        <f aca="true" t="shared" si="5" ref="F28:M28">SUM(F26:F27)</f>
        <v>13726</v>
      </c>
      <c r="G28" s="34">
        <f t="shared" si="5"/>
        <v>106</v>
      </c>
      <c r="H28" s="34">
        <f t="shared" si="5"/>
        <v>23</v>
      </c>
      <c r="I28" s="35">
        <f t="shared" si="5"/>
        <v>13620</v>
      </c>
      <c r="J28" s="34">
        <f t="shared" si="5"/>
        <v>19142948</v>
      </c>
      <c r="K28" s="34">
        <f t="shared" si="5"/>
        <v>1054500</v>
      </c>
      <c r="L28" s="35">
        <f t="shared" si="5"/>
        <v>18088448</v>
      </c>
      <c r="M28" s="64">
        <f t="shared" si="5"/>
        <v>899516</v>
      </c>
    </row>
    <row r="29" spans="1:13" ht="16.5" customHeight="1">
      <c r="A29" s="5" t="s">
        <v>53</v>
      </c>
      <c r="B29" s="5"/>
      <c r="C29" s="195"/>
      <c r="D29" s="5"/>
      <c r="E29" s="14" t="s">
        <v>67</v>
      </c>
      <c r="F29" s="10">
        <v>1</v>
      </c>
      <c r="G29" s="10">
        <v>0</v>
      </c>
      <c r="H29" s="10">
        <v>0</v>
      </c>
      <c r="I29" s="4">
        <f>F29-G29</f>
        <v>1</v>
      </c>
      <c r="J29" s="43">
        <v>975</v>
      </c>
      <c r="K29" s="43">
        <v>0</v>
      </c>
      <c r="L29" s="9">
        <f>J29-K29</f>
        <v>975</v>
      </c>
      <c r="M29" s="43">
        <v>49</v>
      </c>
    </row>
    <row r="30" spans="1:13" ht="16.5" customHeight="1">
      <c r="A30" s="5"/>
      <c r="B30" s="5"/>
      <c r="C30" s="195"/>
      <c r="D30" s="5" t="s">
        <v>57</v>
      </c>
      <c r="E30" s="14" t="s">
        <v>68</v>
      </c>
      <c r="F30" s="10">
        <v>0</v>
      </c>
      <c r="G30" s="10">
        <v>0</v>
      </c>
      <c r="H30" s="10">
        <v>0</v>
      </c>
      <c r="I30" s="4">
        <f>F30-G30</f>
        <v>0</v>
      </c>
      <c r="J30" s="44">
        <v>0</v>
      </c>
      <c r="K30" s="44">
        <v>0</v>
      </c>
      <c r="L30" s="9">
        <f>J30-K30</f>
        <v>0</v>
      </c>
      <c r="M30" s="44">
        <v>0</v>
      </c>
    </row>
    <row r="31" spans="1:13" s="39" customFormat="1" ht="16.5" customHeight="1">
      <c r="A31" s="30"/>
      <c r="B31" s="30" t="s">
        <v>54</v>
      </c>
      <c r="C31" s="196"/>
      <c r="D31" s="45"/>
      <c r="E31" s="33" t="s">
        <v>69</v>
      </c>
      <c r="F31" s="34">
        <f aca="true" t="shared" si="6" ref="F31:M31">SUM(F29:F30)</f>
        <v>1</v>
      </c>
      <c r="G31" s="34">
        <f t="shared" si="6"/>
        <v>0</v>
      </c>
      <c r="H31" s="34">
        <f t="shared" si="6"/>
        <v>0</v>
      </c>
      <c r="I31" s="35">
        <f t="shared" si="6"/>
        <v>1</v>
      </c>
      <c r="J31" s="34">
        <f t="shared" si="6"/>
        <v>975</v>
      </c>
      <c r="K31" s="34">
        <f t="shared" si="6"/>
        <v>0</v>
      </c>
      <c r="L31" s="35">
        <f t="shared" si="6"/>
        <v>975</v>
      </c>
      <c r="M31" s="64">
        <f t="shared" si="6"/>
        <v>49</v>
      </c>
    </row>
    <row r="32" spans="1:13" ht="16.5" customHeight="1">
      <c r="A32" s="4"/>
      <c r="B32" s="5"/>
      <c r="C32" s="5"/>
      <c r="D32" s="20"/>
      <c r="E32" s="14" t="s">
        <v>67</v>
      </c>
      <c r="F32" s="10">
        <v>15</v>
      </c>
      <c r="G32" s="10">
        <v>5</v>
      </c>
      <c r="H32" s="10">
        <v>0</v>
      </c>
      <c r="I32" s="4">
        <f>F32-G32</f>
        <v>10</v>
      </c>
      <c r="J32" s="43">
        <v>53312</v>
      </c>
      <c r="K32" s="59">
        <v>0</v>
      </c>
      <c r="L32" s="9">
        <f>J32-K32</f>
        <v>53312</v>
      </c>
      <c r="M32" s="43">
        <v>2666</v>
      </c>
    </row>
    <row r="33" spans="1:13" ht="16.5" customHeight="1">
      <c r="A33" s="4"/>
      <c r="B33" s="5"/>
      <c r="C33" s="200" t="s">
        <v>85</v>
      </c>
      <c r="D33" s="201"/>
      <c r="E33" s="14" t="s">
        <v>68</v>
      </c>
      <c r="F33" s="10">
        <v>185</v>
      </c>
      <c r="G33" s="10">
        <v>0</v>
      </c>
      <c r="H33" s="10">
        <v>0</v>
      </c>
      <c r="I33" s="4">
        <f>F33-G33</f>
        <v>185</v>
      </c>
      <c r="J33" s="44">
        <v>674735</v>
      </c>
      <c r="K33" s="59">
        <v>0</v>
      </c>
      <c r="L33" s="9">
        <f>J33-K33</f>
        <v>674735</v>
      </c>
      <c r="M33" s="44">
        <v>20242</v>
      </c>
    </row>
    <row r="34" spans="1:13" s="39" customFormat="1" ht="16.5" customHeight="1">
      <c r="A34" s="29"/>
      <c r="B34" s="30" t="s">
        <v>56</v>
      </c>
      <c r="C34" s="31"/>
      <c r="D34" s="32"/>
      <c r="E34" s="33" t="s">
        <v>69</v>
      </c>
      <c r="F34" s="34">
        <f aca="true" t="shared" si="7" ref="F34:M34">SUM(F32:F33)</f>
        <v>200</v>
      </c>
      <c r="G34" s="34">
        <f t="shared" si="7"/>
        <v>5</v>
      </c>
      <c r="H34" s="34">
        <f t="shared" si="7"/>
        <v>0</v>
      </c>
      <c r="I34" s="35">
        <f t="shared" si="7"/>
        <v>195</v>
      </c>
      <c r="J34" s="34">
        <f t="shared" si="7"/>
        <v>728047</v>
      </c>
      <c r="K34" s="34">
        <f t="shared" si="7"/>
        <v>0</v>
      </c>
      <c r="L34" s="35">
        <f t="shared" si="7"/>
        <v>728047</v>
      </c>
      <c r="M34" s="64">
        <f t="shared" si="7"/>
        <v>22908</v>
      </c>
    </row>
    <row r="35" spans="1:13" s="39" customFormat="1" ht="16.5" customHeight="1">
      <c r="A35" s="29"/>
      <c r="B35" s="30"/>
      <c r="C35" s="46"/>
      <c r="D35" s="47"/>
      <c r="E35" s="38" t="s">
        <v>75</v>
      </c>
      <c r="F35" s="48">
        <f aca="true" t="shared" si="8" ref="F35:H36">SUM(F23,F26,F29,F32)</f>
        <v>16091</v>
      </c>
      <c r="G35" s="48">
        <f t="shared" si="8"/>
        <v>149</v>
      </c>
      <c r="H35" s="48">
        <f t="shared" si="8"/>
        <v>26</v>
      </c>
      <c r="I35" s="29">
        <f>F35-G35</f>
        <v>15942</v>
      </c>
      <c r="J35" s="48">
        <f>SUM(J23,J26,J29,J32)</f>
        <v>27699667</v>
      </c>
      <c r="K35" s="48">
        <f>SUM(K23,K26,K29,K32)</f>
        <v>1053900</v>
      </c>
      <c r="L35" s="49">
        <f>J35-K35</f>
        <v>26645767</v>
      </c>
      <c r="M35" s="65">
        <f>SUM(M23,M26,M29,M32)</f>
        <v>1330214</v>
      </c>
    </row>
    <row r="36" spans="1:13" s="39" customFormat="1" ht="16.5" customHeight="1">
      <c r="A36" s="30"/>
      <c r="B36" s="30"/>
      <c r="C36" s="197" t="s">
        <v>58</v>
      </c>
      <c r="D36" s="199"/>
      <c r="E36" s="38" t="s">
        <v>76</v>
      </c>
      <c r="F36" s="48">
        <f t="shared" si="8"/>
        <v>2077</v>
      </c>
      <c r="G36" s="48">
        <f t="shared" si="8"/>
        <v>0</v>
      </c>
      <c r="H36" s="48">
        <f t="shared" si="8"/>
        <v>0</v>
      </c>
      <c r="I36" s="29">
        <f>F36-G36</f>
        <v>2077</v>
      </c>
      <c r="J36" s="48">
        <f>SUM(J24,J27,J30,J33)</f>
        <v>12726731</v>
      </c>
      <c r="K36" s="48">
        <f>SUM(K24,K27,K30,K33)</f>
        <v>1500</v>
      </c>
      <c r="L36" s="49">
        <f>J36-K36</f>
        <v>12725231</v>
      </c>
      <c r="M36" s="65">
        <f>SUM(M24,M27,M30,M33)</f>
        <v>379653</v>
      </c>
    </row>
    <row r="37" spans="1:13" s="39" customFormat="1" ht="16.5" customHeight="1">
      <c r="A37" s="29"/>
      <c r="B37" s="36"/>
      <c r="C37" s="32"/>
      <c r="D37" s="42"/>
      <c r="E37" s="33" t="s">
        <v>77</v>
      </c>
      <c r="F37" s="35">
        <f aca="true" t="shared" si="9" ref="F37:M37">SUM(F35:F36)</f>
        <v>18168</v>
      </c>
      <c r="G37" s="35">
        <f t="shared" si="9"/>
        <v>149</v>
      </c>
      <c r="H37" s="35">
        <f t="shared" si="9"/>
        <v>26</v>
      </c>
      <c r="I37" s="35">
        <f t="shared" si="9"/>
        <v>18019</v>
      </c>
      <c r="J37" s="35">
        <f t="shared" si="9"/>
        <v>40426398</v>
      </c>
      <c r="K37" s="35">
        <f t="shared" si="9"/>
        <v>1055400</v>
      </c>
      <c r="L37" s="35">
        <f t="shared" si="9"/>
        <v>39370998</v>
      </c>
      <c r="M37" s="64">
        <f t="shared" si="9"/>
        <v>1709867</v>
      </c>
    </row>
    <row r="38" spans="1:13" ht="16.5" customHeight="1">
      <c r="A38" s="5" t="s">
        <v>49</v>
      </c>
      <c r="B38" s="4"/>
      <c r="C38" s="2"/>
      <c r="D38" s="2"/>
      <c r="E38" s="14" t="s">
        <v>67</v>
      </c>
      <c r="F38" s="26">
        <v>306</v>
      </c>
      <c r="G38" s="26">
        <v>37</v>
      </c>
      <c r="H38" s="26">
        <v>0</v>
      </c>
      <c r="I38" s="4">
        <f>F38-G38</f>
        <v>269</v>
      </c>
      <c r="J38" s="26">
        <v>1104479</v>
      </c>
      <c r="K38" s="26">
        <v>0</v>
      </c>
      <c r="L38" s="9">
        <f>J38-K38</f>
        <v>1104479</v>
      </c>
      <c r="M38" s="43">
        <v>55224</v>
      </c>
    </row>
    <row r="39" spans="1:13" ht="16.5" customHeight="1">
      <c r="A39" s="4"/>
      <c r="B39" s="200" t="s">
        <v>59</v>
      </c>
      <c r="C39" s="202"/>
      <c r="D39" s="201"/>
      <c r="E39" s="14" t="s">
        <v>68</v>
      </c>
      <c r="F39" s="27">
        <v>137</v>
      </c>
      <c r="G39" s="27">
        <v>0</v>
      </c>
      <c r="H39" s="27">
        <v>0</v>
      </c>
      <c r="I39" s="4">
        <f>F39-G39</f>
        <v>137</v>
      </c>
      <c r="J39" s="27">
        <v>1906425</v>
      </c>
      <c r="K39" s="10">
        <v>0</v>
      </c>
      <c r="L39" s="9">
        <f>J39-K39</f>
        <v>1906425</v>
      </c>
      <c r="M39" s="44">
        <v>57183</v>
      </c>
    </row>
    <row r="40" spans="1:13" s="39" customFormat="1" ht="16.5" customHeight="1">
      <c r="A40" s="29"/>
      <c r="B40" s="31"/>
      <c r="C40" s="32"/>
      <c r="D40" s="32"/>
      <c r="E40" s="33" t="s">
        <v>69</v>
      </c>
      <c r="F40" s="34">
        <f aca="true" t="shared" si="10" ref="F40:M40">SUM(F38:F39)</f>
        <v>443</v>
      </c>
      <c r="G40" s="34">
        <f t="shared" si="10"/>
        <v>37</v>
      </c>
      <c r="H40" s="34">
        <f t="shared" si="10"/>
        <v>0</v>
      </c>
      <c r="I40" s="35">
        <f t="shared" si="10"/>
        <v>406</v>
      </c>
      <c r="J40" s="34">
        <f t="shared" si="10"/>
        <v>3010904</v>
      </c>
      <c r="K40" s="34">
        <f t="shared" si="10"/>
        <v>0</v>
      </c>
      <c r="L40" s="35">
        <f t="shared" si="10"/>
        <v>3010904</v>
      </c>
      <c r="M40" s="64">
        <f t="shared" si="10"/>
        <v>112407</v>
      </c>
    </row>
    <row r="41" spans="1:13" ht="16.5" customHeight="1">
      <c r="A41" s="4"/>
      <c r="B41" s="18"/>
      <c r="C41" s="2"/>
      <c r="D41" s="2"/>
      <c r="E41" s="14" t="s">
        <v>67</v>
      </c>
      <c r="F41" s="10">
        <v>2124</v>
      </c>
      <c r="G41" s="10">
        <v>504</v>
      </c>
      <c r="H41" s="10">
        <v>148</v>
      </c>
      <c r="I41" s="4">
        <f>F41-G41</f>
        <v>1620</v>
      </c>
      <c r="J41" s="10">
        <v>5003281</v>
      </c>
      <c r="K41" s="10">
        <v>6000</v>
      </c>
      <c r="L41" s="9">
        <f>J41-K41</f>
        <v>4997281</v>
      </c>
      <c r="M41" s="43">
        <v>250052</v>
      </c>
    </row>
    <row r="42" spans="1:13" ht="16.5" customHeight="1">
      <c r="A42" s="4"/>
      <c r="B42" s="200" t="s">
        <v>60</v>
      </c>
      <c r="C42" s="202"/>
      <c r="D42" s="201"/>
      <c r="E42" s="14" t="s">
        <v>68</v>
      </c>
      <c r="F42" s="10">
        <v>788</v>
      </c>
      <c r="G42" s="10">
        <v>33</v>
      </c>
      <c r="H42" s="10">
        <v>33</v>
      </c>
      <c r="I42" s="4">
        <f>F42-G42</f>
        <v>755</v>
      </c>
      <c r="J42" s="10">
        <v>4687382</v>
      </c>
      <c r="K42" s="10">
        <v>0</v>
      </c>
      <c r="L42" s="9">
        <f>J42-K42</f>
        <v>4687382</v>
      </c>
      <c r="M42" s="44">
        <v>140039</v>
      </c>
    </row>
    <row r="43" spans="1:13" s="39" customFormat="1" ht="16.5" customHeight="1">
      <c r="A43" s="29"/>
      <c r="B43" s="31"/>
      <c r="C43" s="32"/>
      <c r="D43" s="32"/>
      <c r="E43" s="33" t="s">
        <v>69</v>
      </c>
      <c r="F43" s="34">
        <f aca="true" t="shared" si="11" ref="F43:M43">SUM(F41:F42)</f>
        <v>2912</v>
      </c>
      <c r="G43" s="34">
        <f t="shared" si="11"/>
        <v>537</v>
      </c>
      <c r="H43" s="34">
        <f t="shared" si="11"/>
        <v>181</v>
      </c>
      <c r="I43" s="35">
        <f t="shared" si="11"/>
        <v>2375</v>
      </c>
      <c r="J43" s="34">
        <f t="shared" si="11"/>
        <v>9690663</v>
      </c>
      <c r="K43" s="34">
        <f t="shared" si="11"/>
        <v>6000</v>
      </c>
      <c r="L43" s="35">
        <f t="shared" si="11"/>
        <v>9684663</v>
      </c>
      <c r="M43" s="64">
        <f t="shared" si="11"/>
        <v>390091</v>
      </c>
    </row>
    <row r="44" spans="1:13" s="39" customFormat="1" ht="16.5" customHeight="1">
      <c r="A44" s="29"/>
      <c r="B44" s="46"/>
      <c r="C44" s="47"/>
      <c r="D44" s="47"/>
      <c r="E44" s="38" t="s">
        <v>75</v>
      </c>
      <c r="F44" s="48">
        <f aca="true" t="shared" si="12" ref="F44:H45">SUM(F20,F35,F38,F41)</f>
        <v>142084</v>
      </c>
      <c r="G44" s="48">
        <f t="shared" si="12"/>
        <v>4947</v>
      </c>
      <c r="H44" s="48">
        <f t="shared" si="12"/>
        <v>4164</v>
      </c>
      <c r="I44" s="29">
        <f>F44-G44</f>
        <v>137137</v>
      </c>
      <c r="J44" s="48">
        <f>SUM(J20,J35,J38,J41)</f>
        <v>267154702</v>
      </c>
      <c r="K44" s="48">
        <f>SUM(K20,K35,K38,K41)</f>
        <v>8592900</v>
      </c>
      <c r="L44" s="49">
        <f>J44-K44</f>
        <v>258561802</v>
      </c>
      <c r="M44" s="65">
        <f>SUM(M20,M35,M38,M41)</f>
        <v>12615995</v>
      </c>
    </row>
    <row r="45" spans="1:13" s="39" customFormat="1" ht="16.5" customHeight="1">
      <c r="A45" s="29"/>
      <c r="B45" s="197" t="s">
        <v>61</v>
      </c>
      <c r="C45" s="198"/>
      <c r="D45" s="199"/>
      <c r="E45" s="38" t="s">
        <v>78</v>
      </c>
      <c r="F45" s="48">
        <f t="shared" si="12"/>
        <v>5126</v>
      </c>
      <c r="G45" s="48">
        <f t="shared" si="12"/>
        <v>33</v>
      </c>
      <c r="H45" s="48">
        <f t="shared" si="12"/>
        <v>33</v>
      </c>
      <c r="I45" s="29">
        <f>F45-G45</f>
        <v>5093</v>
      </c>
      <c r="J45" s="48">
        <f>SUM(J21,J36,J39,J42)</f>
        <v>22429078</v>
      </c>
      <c r="K45" s="48">
        <f>SUM(K21,K36,K39,K42)</f>
        <v>2100</v>
      </c>
      <c r="L45" s="49">
        <f>J45-K45</f>
        <v>22426978</v>
      </c>
      <c r="M45" s="65">
        <f>SUM(M21,M36,M39,M42)</f>
        <v>670088</v>
      </c>
    </row>
    <row r="46" spans="1:13" s="39" customFormat="1" ht="16.5" customHeight="1">
      <c r="A46" s="35"/>
      <c r="B46" s="53"/>
      <c r="C46" s="54"/>
      <c r="D46" s="54"/>
      <c r="E46" s="33" t="s">
        <v>77</v>
      </c>
      <c r="F46" s="35">
        <f aca="true" t="shared" si="13" ref="F46:M46">SUM(F44:F45)</f>
        <v>147210</v>
      </c>
      <c r="G46" s="35">
        <f t="shared" si="13"/>
        <v>4980</v>
      </c>
      <c r="H46" s="35">
        <f t="shared" si="13"/>
        <v>4197</v>
      </c>
      <c r="I46" s="35">
        <f t="shared" si="13"/>
        <v>142230</v>
      </c>
      <c r="J46" s="35">
        <f t="shared" si="13"/>
        <v>289583780</v>
      </c>
      <c r="K46" s="35">
        <f t="shared" si="13"/>
        <v>8595000</v>
      </c>
      <c r="L46" s="35">
        <f t="shared" si="13"/>
        <v>280988780</v>
      </c>
      <c r="M46" s="36">
        <f t="shared" si="13"/>
        <v>13286083</v>
      </c>
    </row>
    <row r="47" spans="1:13" ht="16.5" customHeight="1">
      <c r="A47" s="5"/>
      <c r="B47" s="4"/>
      <c r="C47" s="2"/>
      <c r="D47" s="2"/>
      <c r="E47" s="14" t="s">
        <v>67</v>
      </c>
      <c r="F47" s="26">
        <v>52722</v>
      </c>
      <c r="G47" s="26">
        <v>491</v>
      </c>
      <c r="H47" s="26">
        <v>401</v>
      </c>
      <c r="I47" s="4">
        <f>F47-G47</f>
        <v>52231</v>
      </c>
      <c r="J47" s="26">
        <v>52880366</v>
      </c>
      <c r="K47" s="26">
        <v>3661500</v>
      </c>
      <c r="L47" s="9">
        <f>J47-K47</f>
        <v>49218866</v>
      </c>
      <c r="M47" s="44">
        <v>1448664</v>
      </c>
    </row>
    <row r="48" spans="1:13" ht="16.5" customHeight="1">
      <c r="A48" s="5" t="s">
        <v>62</v>
      </c>
      <c r="B48" s="18" t="s">
        <v>63</v>
      </c>
      <c r="C48" s="2"/>
      <c r="D48" s="2"/>
      <c r="E48" s="14" t="s">
        <v>68</v>
      </c>
      <c r="F48" s="27">
        <v>12</v>
      </c>
      <c r="G48" s="27">
        <v>0</v>
      </c>
      <c r="H48" s="27">
        <v>0</v>
      </c>
      <c r="I48" s="4">
        <f>F48-G48</f>
        <v>12</v>
      </c>
      <c r="J48" s="27">
        <v>10348</v>
      </c>
      <c r="K48" s="27">
        <v>0</v>
      </c>
      <c r="L48" s="9">
        <f>J48-K48</f>
        <v>10348</v>
      </c>
      <c r="M48" s="44">
        <v>311</v>
      </c>
    </row>
    <row r="49" spans="1:13" s="39" customFormat="1" ht="16.5" customHeight="1">
      <c r="A49" s="30"/>
      <c r="B49" s="31"/>
      <c r="C49" s="32"/>
      <c r="D49" s="32"/>
      <c r="E49" s="33" t="s">
        <v>69</v>
      </c>
      <c r="F49" s="34">
        <f aca="true" t="shared" si="14" ref="F49:M49">SUM(F47:F48)</f>
        <v>52734</v>
      </c>
      <c r="G49" s="34">
        <f t="shared" si="14"/>
        <v>491</v>
      </c>
      <c r="H49" s="34">
        <f t="shared" si="14"/>
        <v>401</v>
      </c>
      <c r="I49" s="35">
        <f t="shared" si="14"/>
        <v>52243</v>
      </c>
      <c r="J49" s="34">
        <f t="shared" si="14"/>
        <v>52890714</v>
      </c>
      <c r="K49" s="34">
        <f t="shared" si="14"/>
        <v>3661500</v>
      </c>
      <c r="L49" s="35">
        <f t="shared" si="14"/>
        <v>49229214</v>
      </c>
      <c r="M49" s="64">
        <f t="shared" si="14"/>
        <v>1448975</v>
      </c>
    </row>
    <row r="50" spans="1:13" ht="16.5" customHeight="1">
      <c r="A50" s="5"/>
      <c r="B50" s="18"/>
      <c r="C50" s="2"/>
      <c r="D50" s="2"/>
      <c r="E50" s="14" t="s">
        <v>67</v>
      </c>
      <c r="F50" s="10">
        <v>21470</v>
      </c>
      <c r="G50" s="10">
        <v>1875</v>
      </c>
      <c r="H50" s="10">
        <v>79</v>
      </c>
      <c r="I50" s="4">
        <f>F50-G50</f>
        <v>19595</v>
      </c>
      <c r="J50" s="60">
        <v>15083347</v>
      </c>
      <c r="K50" s="61">
        <v>2324700</v>
      </c>
      <c r="L50" s="9">
        <f>J50-K50</f>
        <v>12758647</v>
      </c>
      <c r="M50" s="44">
        <v>381974</v>
      </c>
    </row>
    <row r="51" spans="1:13" ht="16.5" customHeight="1">
      <c r="A51" s="5" t="s">
        <v>50</v>
      </c>
      <c r="B51" s="18" t="s">
        <v>64</v>
      </c>
      <c r="C51" s="2"/>
      <c r="D51" s="2"/>
      <c r="E51" s="14" t="s">
        <v>68</v>
      </c>
      <c r="F51" s="10">
        <v>547</v>
      </c>
      <c r="G51" s="10">
        <v>6</v>
      </c>
      <c r="H51" s="10">
        <v>0</v>
      </c>
      <c r="I51" s="4">
        <f>F51-G51</f>
        <v>541</v>
      </c>
      <c r="J51" s="10">
        <v>441230</v>
      </c>
      <c r="K51" s="10">
        <v>21900</v>
      </c>
      <c r="L51" s="9">
        <f>J51-K51</f>
        <v>419330</v>
      </c>
      <c r="M51" s="44">
        <v>12578</v>
      </c>
    </row>
    <row r="52" spans="1:13" s="39" customFormat="1" ht="16.5" customHeight="1">
      <c r="A52" s="30"/>
      <c r="B52" s="31"/>
      <c r="C52" s="32"/>
      <c r="D52" s="32"/>
      <c r="E52" s="33" t="s">
        <v>69</v>
      </c>
      <c r="F52" s="34">
        <f aca="true" t="shared" si="15" ref="F52:M52">SUM(F50:F51)</f>
        <v>22017</v>
      </c>
      <c r="G52" s="34">
        <f t="shared" si="15"/>
        <v>1881</v>
      </c>
      <c r="H52" s="34">
        <f t="shared" si="15"/>
        <v>79</v>
      </c>
      <c r="I52" s="35">
        <f t="shared" si="15"/>
        <v>20136</v>
      </c>
      <c r="J52" s="34">
        <f t="shared" si="15"/>
        <v>15524577</v>
      </c>
      <c r="K52" s="34">
        <f t="shared" si="15"/>
        <v>2346600</v>
      </c>
      <c r="L52" s="35">
        <f t="shared" si="15"/>
        <v>13177977</v>
      </c>
      <c r="M52" s="64">
        <f t="shared" si="15"/>
        <v>394552</v>
      </c>
    </row>
    <row r="53" spans="1:13" ht="16.5" customHeight="1">
      <c r="A53" s="5"/>
      <c r="B53" s="18"/>
      <c r="C53" s="2"/>
      <c r="D53" s="2"/>
      <c r="E53" s="14" t="s">
        <v>67</v>
      </c>
      <c r="F53" s="10">
        <v>0</v>
      </c>
      <c r="G53" s="10">
        <v>0</v>
      </c>
      <c r="H53" s="10">
        <v>0</v>
      </c>
      <c r="I53" s="4">
        <f>F53-G53</f>
        <v>0</v>
      </c>
      <c r="J53" s="10">
        <v>0</v>
      </c>
      <c r="K53" s="10">
        <v>0</v>
      </c>
      <c r="L53" s="9">
        <f>J53-K53</f>
        <v>0</v>
      </c>
      <c r="M53" s="44">
        <v>0</v>
      </c>
    </row>
    <row r="54" spans="1:13" ht="16.5" customHeight="1">
      <c r="A54" s="5" t="s">
        <v>53</v>
      </c>
      <c r="B54" s="18" t="s">
        <v>65</v>
      </c>
      <c r="C54" s="2"/>
      <c r="D54" s="2"/>
      <c r="E54" s="14" t="s">
        <v>68</v>
      </c>
      <c r="F54" s="10">
        <v>0</v>
      </c>
      <c r="G54" s="10">
        <v>0</v>
      </c>
      <c r="H54" s="10">
        <v>0</v>
      </c>
      <c r="I54" s="4">
        <f>F54-G54</f>
        <v>0</v>
      </c>
      <c r="J54" s="10">
        <v>0</v>
      </c>
      <c r="K54" s="10">
        <v>0</v>
      </c>
      <c r="L54" s="9">
        <f>J54-K54</f>
        <v>0</v>
      </c>
      <c r="M54" s="44">
        <v>0</v>
      </c>
    </row>
    <row r="55" spans="1:13" s="39" customFormat="1" ht="16.5" customHeight="1">
      <c r="A55" s="30"/>
      <c r="B55" s="31"/>
      <c r="C55" s="32"/>
      <c r="D55" s="32"/>
      <c r="E55" s="33" t="s">
        <v>69</v>
      </c>
      <c r="F55" s="34">
        <f aca="true" t="shared" si="16" ref="F55:M55">SUM(F53:F54)</f>
        <v>0</v>
      </c>
      <c r="G55" s="34">
        <f t="shared" si="16"/>
        <v>0</v>
      </c>
      <c r="H55" s="34">
        <f t="shared" si="16"/>
        <v>0</v>
      </c>
      <c r="I55" s="35">
        <f t="shared" si="16"/>
        <v>0</v>
      </c>
      <c r="J55" s="34">
        <f t="shared" si="16"/>
        <v>0</v>
      </c>
      <c r="K55" s="34">
        <f t="shared" si="16"/>
        <v>0</v>
      </c>
      <c r="L55" s="35">
        <f t="shared" si="16"/>
        <v>0</v>
      </c>
      <c r="M55" s="64">
        <f t="shared" si="16"/>
        <v>0</v>
      </c>
    </row>
    <row r="56" spans="1:13" s="39" customFormat="1" ht="16.5" customHeight="1">
      <c r="A56" s="30"/>
      <c r="B56" s="46"/>
      <c r="C56" s="47"/>
      <c r="D56" s="47"/>
      <c r="E56" s="38" t="s">
        <v>75</v>
      </c>
      <c r="F56" s="48">
        <f aca="true" t="shared" si="17" ref="F56:H57">SUM(F47,F50,F53)</f>
        <v>74192</v>
      </c>
      <c r="G56" s="48">
        <f t="shared" si="17"/>
        <v>2366</v>
      </c>
      <c r="H56" s="48">
        <f t="shared" si="17"/>
        <v>480</v>
      </c>
      <c r="I56" s="29">
        <f>F56-G56</f>
        <v>71826</v>
      </c>
      <c r="J56" s="48">
        <f>SUM(J47,J50,J53)</f>
        <v>67963713</v>
      </c>
      <c r="K56" s="48">
        <f>SUM(K47,K50,K53)</f>
        <v>5986200</v>
      </c>
      <c r="L56" s="49">
        <f>J56-K56</f>
        <v>61977513</v>
      </c>
      <c r="M56" s="65">
        <f>SUM(M47,M50,M53)</f>
        <v>1830638</v>
      </c>
    </row>
    <row r="57" spans="1:13" s="39" customFormat="1" ht="16.5" customHeight="1">
      <c r="A57" s="30" t="s">
        <v>49</v>
      </c>
      <c r="B57" s="51" t="s">
        <v>61</v>
      </c>
      <c r="C57" s="52"/>
      <c r="D57" s="52"/>
      <c r="E57" s="38" t="s">
        <v>78</v>
      </c>
      <c r="F57" s="48">
        <f t="shared" si="17"/>
        <v>559</v>
      </c>
      <c r="G57" s="48">
        <f t="shared" si="17"/>
        <v>6</v>
      </c>
      <c r="H57" s="48">
        <f t="shared" si="17"/>
        <v>0</v>
      </c>
      <c r="I57" s="29">
        <f>F57-G57</f>
        <v>553</v>
      </c>
      <c r="J57" s="48">
        <f>SUM(J48,J51,J54)</f>
        <v>451578</v>
      </c>
      <c r="K57" s="48">
        <f>SUM(K48,K51,K54)</f>
        <v>21900</v>
      </c>
      <c r="L57" s="49">
        <f>J57-K57</f>
        <v>429678</v>
      </c>
      <c r="M57" s="65">
        <f>SUM(M48,M51,M54)</f>
        <v>12889</v>
      </c>
    </row>
    <row r="58" spans="1:13" s="39" customFormat="1" ht="16.5" customHeight="1">
      <c r="A58" s="35"/>
      <c r="B58" s="53"/>
      <c r="C58" s="54"/>
      <c r="D58" s="54"/>
      <c r="E58" s="33" t="s">
        <v>77</v>
      </c>
      <c r="F58" s="35">
        <f aca="true" t="shared" si="18" ref="F58:M58">SUM(F56:F57)</f>
        <v>74751</v>
      </c>
      <c r="G58" s="35">
        <f t="shared" si="18"/>
        <v>2372</v>
      </c>
      <c r="H58" s="35">
        <f t="shared" si="18"/>
        <v>480</v>
      </c>
      <c r="I58" s="35">
        <f t="shared" si="18"/>
        <v>72379</v>
      </c>
      <c r="J58" s="35">
        <f t="shared" si="18"/>
        <v>68415291</v>
      </c>
      <c r="K58" s="35">
        <f t="shared" si="18"/>
        <v>6008100</v>
      </c>
      <c r="L58" s="35">
        <f t="shared" si="18"/>
        <v>62407191</v>
      </c>
      <c r="M58" s="36">
        <f t="shared" si="18"/>
        <v>1843527</v>
      </c>
    </row>
    <row r="59" spans="1:13" s="39" customFormat="1" ht="16.5" customHeight="1">
      <c r="A59" s="29"/>
      <c r="B59" s="47"/>
      <c r="C59" s="47"/>
      <c r="D59" s="47"/>
      <c r="E59" s="38" t="s">
        <v>75</v>
      </c>
      <c r="F59" s="29">
        <f aca="true" t="shared" si="19" ref="F59:H60">SUM(F44,F56)</f>
        <v>216276</v>
      </c>
      <c r="G59" s="29">
        <f t="shared" si="19"/>
        <v>7313</v>
      </c>
      <c r="H59" s="29">
        <f t="shared" si="19"/>
        <v>4644</v>
      </c>
      <c r="I59" s="29">
        <f>F59-G59</f>
        <v>208963</v>
      </c>
      <c r="J59" s="29">
        <f>SUM(J44,J56)</f>
        <v>335118415</v>
      </c>
      <c r="K59" s="29">
        <f>SUM(K44,K56)</f>
        <v>14579100</v>
      </c>
      <c r="L59" s="49">
        <f>J59-K59</f>
        <v>320539315</v>
      </c>
      <c r="M59" s="37">
        <f>SUM(M44,M56)</f>
        <v>14446633</v>
      </c>
    </row>
    <row r="60" spans="1:13" s="39" customFormat="1" ht="16.5" customHeight="1">
      <c r="A60" s="29"/>
      <c r="B60" s="50" t="s">
        <v>66</v>
      </c>
      <c r="C60" s="47"/>
      <c r="D60" s="47"/>
      <c r="E60" s="38" t="s">
        <v>78</v>
      </c>
      <c r="F60" s="29">
        <f t="shared" si="19"/>
        <v>5685</v>
      </c>
      <c r="G60" s="29">
        <f t="shared" si="19"/>
        <v>39</v>
      </c>
      <c r="H60" s="29">
        <f t="shared" si="19"/>
        <v>33</v>
      </c>
      <c r="I60" s="29">
        <f>F60-G60</f>
        <v>5646</v>
      </c>
      <c r="J60" s="29">
        <f>SUM(J45,J57)</f>
        <v>22880656</v>
      </c>
      <c r="K60" s="29">
        <f>SUM(K45,K57)</f>
        <v>24000</v>
      </c>
      <c r="L60" s="49">
        <f>J60-K60</f>
        <v>22856656</v>
      </c>
      <c r="M60" s="37">
        <f>SUM(M45,M57)</f>
        <v>682977</v>
      </c>
    </row>
    <row r="61" spans="1:13" s="39" customFormat="1" ht="16.5" customHeight="1">
      <c r="A61" s="35"/>
      <c r="B61" s="32"/>
      <c r="C61" s="32"/>
      <c r="D61" s="32"/>
      <c r="E61" s="33" t="s">
        <v>77</v>
      </c>
      <c r="F61" s="35">
        <f aca="true" t="shared" si="20" ref="F61:M61">SUM(F59:F60)</f>
        <v>221961</v>
      </c>
      <c r="G61" s="35">
        <f t="shared" si="20"/>
        <v>7352</v>
      </c>
      <c r="H61" s="35">
        <f t="shared" si="20"/>
        <v>4677</v>
      </c>
      <c r="I61" s="35">
        <f t="shared" si="20"/>
        <v>214609</v>
      </c>
      <c r="J61" s="35">
        <f t="shared" si="20"/>
        <v>357999071</v>
      </c>
      <c r="K61" s="35">
        <f t="shared" si="20"/>
        <v>14603100</v>
      </c>
      <c r="L61" s="35">
        <f t="shared" si="20"/>
        <v>343395971</v>
      </c>
      <c r="M61" s="36">
        <f t="shared" si="20"/>
        <v>15129610</v>
      </c>
    </row>
  </sheetData>
  <mergeCells count="8">
    <mergeCell ref="A9:E9"/>
    <mergeCell ref="C26:C31"/>
    <mergeCell ref="C21:D21"/>
    <mergeCell ref="B45:D45"/>
    <mergeCell ref="C33:D33"/>
    <mergeCell ref="B39:D39"/>
    <mergeCell ref="B42:D42"/>
    <mergeCell ref="C36:D36"/>
  </mergeCells>
  <printOptions horizontalCentered="1"/>
  <pageMargins left="0.5905511811023623" right="0.29" top="0.984251968503937" bottom="0.68" header="0" footer="0"/>
  <pageSetup horizontalDpi="240" verticalDpi="240" orientation="portrait" paperSize="9" scale="65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P62"/>
  <sheetViews>
    <sheetView showGridLines="0" defaultGridColor="0" colorId="22" workbookViewId="0" topLeftCell="A1">
      <selection activeCell="A1" sqref="A1"/>
    </sheetView>
  </sheetViews>
  <sheetFormatPr defaultColWidth="10.59765625" defaultRowHeight="15"/>
  <cols>
    <col min="1" max="1" width="3.3984375" style="0" customWidth="1"/>
    <col min="2" max="2" width="3.5" style="0" customWidth="1"/>
    <col min="3" max="3" width="3.8984375" style="0" customWidth="1"/>
    <col min="4" max="4" width="6.8984375" style="0" customWidth="1"/>
    <col min="5" max="5" width="6.8984375" style="23" customWidth="1"/>
    <col min="6" max="9" width="9.59765625" style="0" customWidth="1"/>
    <col min="10" max="10" width="12.59765625" style="0" customWidth="1"/>
    <col min="11" max="11" width="11.59765625" style="0" customWidth="1"/>
    <col min="12" max="12" width="13.59765625" style="0" customWidth="1"/>
    <col min="13" max="13" width="11.69921875" style="0" customWidth="1"/>
    <col min="14" max="14" width="11.19921875" style="0" customWidth="1"/>
    <col min="15" max="15" width="11.8984375" style="0" customWidth="1"/>
    <col min="16" max="16" width="10.59765625" style="0" customWidth="1"/>
    <col min="17" max="17" width="7.09765625" style="0" bestFit="1" customWidth="1"/>
    <col min="18" max="18" width="7.69921875" style="0" customWidth="1"/>
    <col min="19" max="19" width="9.3984375" style="0" customWidth="1"/>
    <col min="20" max="20" width="9.5" style="0" customWidth="1"/>
    <col min="21" max="22" width="9.59765625" style="0" customWidth="1"/>
    <col min="23" max="23" width="9.19921875" style="0" customWidth="1"/>
    <col min="24" max="24" width="7.19921875" style="0" customWidth="1"/>
    <col min="25" max="25" width="7.59765625" style="0" customWidth="1"/>
    <col min="26" max="26" width="11.59765625" style="0" customWidth="1"/>
    <col min="27" max="27" width="9.5" style="0" customWidth="1"/>
    <col min="28" max="28" width="11.59765625" style="0" customWidth="1"/>
    <col min="29" max="29" width="10.59765625" style="0" customWidth="1"/>
  </cols>
  <sheetData>
    <row r="1" spans="1:13" s="79" customFormat="1" ht="25.5">
      <c r="A1" s="80" t="s">
        <v>141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4.25">
      <c r="A2" s="1"/>
      <c r="B2" s="2"/>
      <c r="C2" s="2"/>
      <c r="D2" s="2"/>
      <c r="E2" s="20"/>
      <c r="F2" s="2"/>
      <c r="G2" s="2"/>
      <c r="H2" s="2"/>
      <c r="I2" s="2"/>
      <c r="J2" s="2"/>
      <c r="K2" s="2"/>
      <c r="L2" s="2"/>
      <c r="M2" s="2"/>
    </row>
    <row r="3" s="77" customFormat="1" ht="18.75">
      <c r="A3" s="74" t="s">
        <v>1</v>
      </c>
    </row>
    <row r="4" spans="2:16" ht="14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6.5" customHeight="1">
      <c r="A5" s="11"/>
      <c r="B5" s="12"/>
      <c r="C5" s="12"/>
      <c r="D5" s="12"/>
      <c r="E5" s="12"/>
      <c r="F5" s="13" t="s">
        <v>2</v>
      </c>
      <c r="G5" s="13" t="s">
        <v>6</v>
      </c>
      <c r="H5" s="13" t="s">
        <v>7</v>
      </c>
      <c r="I5" s="13" t="s">
        <v>8</v>
      </c>
      <c r="J5" s="13" t="s">
        <v>3</v>
      </c>
      <c r="K5" s="13" t="s">
        <v>9</v>
      </c>
      <c r="L5" s="13" t="s">
        <v>10</v>
      </c>
      <c r="M5" s="5" t="s">
        <v>86</v>
      </c>
      <c r="N5" s="24" t="s">
        <v>87</v>
      </c>
      <c r="O5" s="11" t="s">
        <v>89</v>
      </c>
      <c r="P5" s="24" t="s">
        <v>88</v>
      </c>
    </row>
    <row r="6" spans="1:16" ht="16.5" customHeight="1">
      <c r="A6" s="4"/>
      <c r="B6" s="2"/>
      <c r="C6" s="2"/>
      <c r="D6" s="2"/>
      <c r="E6" s="2"/>
      <c r="F6" s="5" t="s">
        <v>11</v>
      </c>
      <c r="G6" s="5" t="s">
        <v>14</v>
      </c>
      <c r="H6" s="5" t="s">
        <v>15</v>
      </c>
      <c r="I6" s="4"/>
      <c r="J6" s="5" t="s">
        <v>12</v>
      </c>
      <c r="K6" s="5" t="s">
        <v>16</v>
      </c>
      <c r="L6" s="5" t="s">
        <v>17</v>
      </c>
      <c r="M6" s="5"/>
      <c r="N6" s="5" t="s">
        <v>90</v>
      </c>
      <c r="O6" s="6"/>
      <c r="P6" s="15"/>
    </row>
    <row r="7" spans="1:16" ht="16.5" customHeight="1">
      <c r="A7" s="4"/>
      <c r="B7" s="2"/>
      <c r="C7" s="2"/>
      <c r="D7" s="2"/>
      <c r="E7" s="2"/>
      <c r="F7" s="5" t="s">
        <v>18</v>
      </c>
      <c r="G7" s="4"/>
      <c r="H7" s="6" t="s">
        <v>21</v>
      </c>
      <c r="I7" s="4"/>
      <c r="J7" s="5" t="s">
        <v>19</v>
      </c>
      <c r="K7" s="5" t="s">
        <v>22</v>
      </c>
      <c r="L7" s="4"/>
      <c r="M7" s="4"/>
      <c r="N7" s="5" t="s">
        <v>91</v>
      </c>
      <c r="O7" s="6"/>
      <c r="P7" s="15"/>
    </row>
    <row r="8" spans="1:16" ht="16.5" customHeight="1">
      <c r="A8" s="4"/>
      <c r="B8" s="2"/>
      <c r="C8" s="2"/>
      <c r="D8" s="2"/>
      <c r="E8" s="2"/>
      <c r="F8" s="5" t="s">
        <v>23</v>
      </c>
      <c r="G8" s="4"/>
      <c r="H8" s="5" t="s">
        <v>26</v>
      </c>
      <c r="I8" s="4"/>
      <c r="J8" s="5" t="s">
        <v>24</v>
      </c>
      <c r="K8" s="5" t="s">
        <v>27</v>
      </c>
      <c r="L8" s="4"/>
      <c r="M8" s="4"/>
      <c r="N8" s="5"/>
      <c r="O8" s="4"/>
      <c r="P8" s="15"/>
    </row>
    <row r="9" spans="1:16" ht="16.5" customHeight="1">
      <c r="A9" s="200" t="s">
        <v>28</v>
      </c>
      <c r="B9" s="202"/>
      <c r="C9" s="202"/>
      <c r="D9" s="202"/>
      <c r="E9" s="201"/>
      <c r="F9" s="4"/>
      <c r="G9" s="4"/>
      <c r="H9" s="5" t="s">
        <v>31</v>
      </c>
      <c r="I9" s="4"/>
      <c r="J9" s="5" t="s">
        <v>29</v>
      </c>
      <c r="K9" s="5" t="s">
        <v>32</v>
      </c>
      <c r="L9" s="4"/>
      <c r="M9" s="4"/>
      <c r="N9" s="4"/>
      <c r="O9" s="4"/>
      <c r="P9" s="15"/>
    </row>
    <row r="10" spans="1:16" ht="16.5" customHeight="1">
      <c r="A10" s="4"/>
      <c r="B10" s="2"/>
      <c r="C10" s="2"/>
      <c r="D10" s="2"/>
      <c r="E10" s="2"/>
      <c r="F10" s="4"/>
      <c r="G10" s="4"/>
      <c r="H10" s="5" t="s">
        <v>33</v>
      </c>
      <c r="I10" s="4"/>
      <c r="J10" s="4"/>
      <c r="K10" s="6" t="s">
        <v>34</v>
      </c>
      <c r="L10" s="4"/>
      <c r="M10" s="4"/>
      <c r="N10" s="4"/>
      <c r="O10" s="4"/>
      <c r="P10" s="15"/>
    </row>
    <row r="11" spans="1:16" ht="16.5" customHeight="1">
      <c r="A11" s="4"/>
      <c r="B11" s="2"/>
      <c r="C11" s="2"/>
      <c r="D11" s="2"/>
      <c r="E11" s="2"/>
      <c r="F11" s="4"/>
      <c r="G11" s="4"/>
      <c r="H11" s="5" t="s">
        <v>36</v>
      </c>
      <c r="I11" s="5" t="s">
        <v>37</v>
      </c>
      <c r="J11" s="4"/>
      <c r="K11" s="4"/>
      <c r="L11" s="5" t="s">
        <v>38</v>
      </c>
      <c r="M11" s="4"/>
      <c r="N11" s="4"/>
      <c r="O11" s="5" t="s">
        <v>92</v>
      </c>
      <c r="P11" s="15"/>
    </row>
    <row r="12" spans="1:16" ht="16.5" customHeight="1">
      <c r="A12" s="7"/>
      <c r="B12" s="3"/>
      <c r="C12" s="3"/>
      <c r="D12" s="3"/>
      <c r="E12" s="3"/>
      <c r="F12" s="8" t="s">
        <v>39</v>
      </c>
      <c r="G12" s="8" t="s">
        <v>40</v>
      </c>
      <c r="H12" s="8" t="s">
        <v>41</v>
      </c>
      <c r="I12" s="8" t="s">
        <v>42</v>
      </c>
      <c r="J12" s="8" t="s">
        <v>43</v>
      </c>
      <c r="K12" s="8"/>
      <c r="L12" s="8" t="s">
        <v>93</v>
      </c>
      <c r="M12" s="8" t="s">
        <v>94</v>
      </c>
      <c r="N12" s="8" t="s">
        <v>95</v>
      </c>
      <c r="O12" s="8" t="s">
        <v>96</v>
      </c>
      <c r="P12" s="16"/>
    </row>
    <row r="13" spans="1:16" ht="16.5" customHeight="1">
      <c r="A13" s="4"/>
      <c r="B13" s="4"/>
      <c r="C13" s="4"/>
      <c r="D13" s="2"/>
      <c r="E13" s="24"/>
      <c r="F13" s="4"/>
      <c r="G13" s="4"/>
      <c r="H13" s="4"/>
      <c r="I13" s="4"/>
      <c r="J13" s="4"/>
      <c r="K13" s="4"/>
      <c r="L13" s="4"/>
      <c r="M13" s="9" t="s">
        <v>44</v>
      </c>
      <c r="N13" s="9" t="s">
        <v>44</v>
      </c>
      <c r="O13" s="9" t="s">
        <v>44</v>
      </c>
      <c r="P13" s="17" t="s">
        <v>44</v>
      </c>
    </row>
    <row r="14" spans="1:16" ht="16.5" customHeight="1">
      <c r="A14" s="4"/>
      <c r="B14" s="4"/>
      <c r="C14" s="4"/>
      <c r="D14" s="2"/>
      <c r="E14" s="14" t="s">
        <v>97</v>
      </c>
      <c r="F14" s="26">
        <v>35415</v>
      </c>
      <c r="G14" s="68">
        <v>48141</v>
      </c>
      <c r="H14" s="68">
        <v>3127</v>
      </c>
      <c r="I14" s="71">
        <f>SUM(F14:H14)</f>
        <v>86683</v>
      </c>
      <c r="J14" s="26">
        <v>73523</v>
      </c>
      <c r="K14" s="26">
        <v>403</v>
      </c>
      <c r="L14" s="4">
        <f>SUM(I14-J14)</f>
        <v>13160</v>
      </c>
      <c r="M14" s="40">
        <v>12520863</v>
      </c>
      <c r="N14" s="40">
        <v>106800</v>
      </c>
      <c r="O14" s="25">
        <f>SUM(M14-N14)</f>
        <v>12414063</v>
      </c>
      <c r="P14" s="43">
        <v>620101</v>
      </c>
    </row>
    <row r="15" spans="1:16" ht="16.5" customHeight="1">
      <c r="A15" s="4"/>
      <c r="B15" s="5" t="s">
        <v>45</v>
      </c>
      <c r="C15" s="18" t="s">
        <v>46</v>
      </c>
      <c r="D15" s="2"/>
      <c r="E15" s="14" t="s">
        <v>98</v>
      </c>
      <c r="F15" s="27">
        <v>7</v>
      </c>
      <c r="G15" s="68">
        <v>23</v>
      </c>
      <c r="H15" s="68">
        <v>0</v>
      </c>
      <c r="I15" s="71">
        <f>SUM(F15:H15)</f>
        <v>30</v>
      </c>
      <c r="J15" s="27">
        <v>25</v>
      </c>
      <c r="K15" s="27">
        <v>0</v>
      </c>
      <c r="L15" s="4">
        <f>SUM(I15-J15)</f>
        <v>5</v>
      </c>
      <c r="M15" s="10">
        <v>4809</v>
      </c>
      <c r="N15" s="10">
        <v>0</v>
      </c>
      <c r="O15" s="25">
        <f>SUM(M15-N15)</f>
        <v>4809</v>
      </c>
      <c r="P15" s="44">
        <v>144</v>
      </c>
    </row>
    <row r="16" spans="1:16" ht="16.5" customHeight="1">
      <c r="A16" s="15"/>
      <c r="B16" s="14"/>
      <c r="C16" s="19"/>
      <c r="D16" s="3"/>
      <c r="E16" s="16" t="s">
        <v>99</v>
      </c>
      <c r="F16" s="34">
        <f aca="true" t="shared" si="0" ref="F16:P16">SUM(F14:F15)</f>
        <v>35422</v>
      </c>
      <c r="G16" s="69">
        <f t="shared" si="0"/>
        <v>48164</v>
      </c>
      <c r="H16" s="69">
        <f t="shared" si="0"/>
        <v>3127</v>
      </c>
      <c r="I16" s="70">
        <f t="shared" si="0"/>
        <v>86713</v>
      </c>
      <c r="J16" s="34">
        <f t="shared" si="0"/>
        <v>73548</v>
      </c>
      <c r="K16" s="34">
        <f t="shared" si="0"/>
        <v>403</v>
      </c>
      <c r="L16" s="28">
        <f t="shared" si="0"/>
        <v>13165</v>
      </c>
      <c r="M16" s="34">
        <f t="shared" si="0"/>
        <v>12525672</v>
      </c>
      <c r="N16" s="34">
        <f t="shared" si="0"/>
        <v>106800</v>
      </c>
      <c r="O16" s="7">
        <f t="shared" si="0"/>
        <v>12418872</v>
      </c>
      <c r="P16" s="64">
        <f t="shared" si="0"/>
        <v>620245</v>
      </c>
    </row>
    <row r="17" spans="1:16" ht="16.5" customHeight="1">
      <c r="A17" s="15"/>
      <c r="B17" s="14"/>
      <c r="C17" s="18"/>
      <c r="D17" s="2"/>
      <c r="E17" s="14" t="s">
        <v>97</v>
      </c>
      <c r="F17" s="27">
        <v>49987</v>
      </c>
      <c r="G17" s="68">
        <v>92750</v>
      </c>
      <c r="H17" s="68">
        <v>4294</v>
      </c>
      <c r="I17" s="71">
        <f>SUM(F17:H17)</f>
        <v>147031</v>
      </c>
      <c r="J17" s="27">
        <v>138887</v>
      </c>
      <c r="K17" s="27">
        <v>386</v>
      </c>
      <c r="L17" s="4">
        <f>SUM(I17-J17)</f>
        <v>8144</v>
      </c>
      <c r="M17" s="10">
        <v>5931328</v>
      </c>
      <c r="N17" s="10">
        <v>170700</v>
      </c>
      <c r="O17" s="25">
        <f>SUM(M17-N17)</f>
        <v>5760628</v>
      </c>
      <c r="P17" s="44">
        <v>286943</v>
      </c>
    </row>
    <row r="18" spans="1:16" ht="16.5" customHeight="1">
      <c r="A18" s="15"/>
      <c r="B18" s="14" t="s">
        <v>47</v>
      </c>
      <c r="C18" s="18" t="s">
        <v>48</v>
      </c>
      <c r="D18" s="2"/>
      <c r="E18" s="14" t="s">
        <v>98</v>
      </c>
      <c r="F18" s="27">
        <v>73</v>
      </c>
      <c r="G18" s="68">
        <v>427</v>
      </c>
      <c r="H18" s="68">
        <v>2</v>
      </c>
      <c r="I18" s="71">
        <f>SUM(F18:H18)</f>
        <v>502</v>
      </c>
      <c r="J18" s="27">
        <v>477</v>
      </c>
      <c r="K18" s="27">
        <v>0</v>
      </c>
      <c r="L18" s="4">
        <f>SUM(I18-J18)</f>
        <v>25</v>
      </c>
      <c r="M18" s="10">
        <v>20426</v>
      </c>
      <c r="N18" s="10">
        <v>0</v>
      </c>
      <c r="O18" s="25">
        <f>SUM(M18-N18)</f>
        <v>20426</v>
      </c>
      <c r="P18" s="44">
        <v>612</v>
      </c>
    </row>
    <row r="19" spans="1:16" s="39" customFormat="1" ht="16.5" customHeight="1">
      <c r="A19" s="37"/>
      <c r="B19" s="38"/>
      <c r="C19" s="31"/>
      <c r="D19" s="32"/>
      <c r="E19" s="33" t="s">
        <v>99</v>
      </c>
      <c r="F19" s="34">
        <f aca="true" t="shared" si="1" ref="F19:P19">SUM(F17:F18)</f>
        <v>50060</v>
      </c>
      <c r="G19" s="69">
        <f t="shared" si="1"/>
        <v>93177</v>
      </c>
      <c r="H19" s="69">
        <f t="shared" si="1"/>
        <v>4296</v>
      </c>
      <c r="I19" s="70">
        <f t="shared" si="1"/>
        <v>147533</v>
      </c>
      <c r="J19" s="34">
        <f t="shared" si="1"/>
        <v>139364</v>
      </c>
      <c r="K19" s="34">
        <f t="shared" si="1"/>
        <v>386</v>
      </c>
      <c r="L19" s="34">
        <f t="shared" si="1"/>
        <v>8169</v>
      </c>
      <c r="M19" s="34">
        <f t="shared" si="1"/>
        <v>5951754</v>
      </c>
      <c r="N19" s="34">
        <f t="shared" si="1"/>
        <v>170700</v>
      </c>
      <c r="O19" s="35">
        <f t="shared" si="1"/>
        <v>5781054</v>
      </c>
      <c r="P19" s="64">
        <f t="shared" si="1"/>
        <v>287555</v>
      </c>
    </row>
    <row r="20" spans="1:16" ht="16.5" customHeight="1">
      <c r="A20" s="14" t="s">
        <v>50</v>
      </c>
      <c r="B20" s="14"/>
      <c r="C20" s="18"/>
      <c r="D20" s="2"/>
      <c r="E20" s="14" t="s">
        <v>97</v>
      </c>
      <c r="F20" s="4">
        <f aca="true" t="shared" si="2" ref="F20:K21">SUM(F14,F17)</f>
        <v>85402</v>
      </c>
      <c r="G20" s="68">
        <f t="shared" si="2"/>
        <v>140891</v>
      </c>
      <c r="H20" s="68">
        <f t="shared" si="2"/>
        <v>7421</v>
      </c>
      <c r="I20" s="68">
        <f t="shared" si="2"/>
        <v>233714</v>
      </c>
      <c r="J20" s="4">
        <f t="shared" si="2"/>
        <v>212410</v>
      </c>
      <c r="K20" s="4">
        <f t="shared" si="2"/>
        <v>789</v>
      </c>
      <c r="L20" s="4">
        <f>SUM(I20-J20)</f>
        <v>21304</v>
      </c>
      <c r="M20" s="4">
        <f>SUM(M14,M17)</f>
        <v>18452191</v>
      </c>
      <c r="N20" s="4">
        <f>SUM(N14,N17)</f>
        <v>277500</v>
      </c>
      <c r="O20" s="25">
        <f>SUM(M20-N20)</f>
        <v>18174691</v>
      </c>
      <c r="P20" s="15">
        <f>SUM(P14,P17)</f>
        <v>907044</v>
      </c>
    </row>
    <row r="21" spans="1:16" ht="16.5" customHeight="1">
      <c r="A21" s="15"/>
      <c r="B21" s="5" t="s">
        <v>49</v>
      </c>
      <c r="C21" s="191" t="s">
        <v>8</v>
      </c>
      <c r="D21" s="193"/>
      <c r="E21" s="14" t="s">
        <v>98</v>
      </c>
      <c r="F21" s="4">
        <f t="shared" si="2"/>
        <v>80</v>
      </c>
      <c r="G21" s="68">
        <f t="shared" si="2"/>
        <v>450</v>
      </c>
      <c r="H21" s="68">
        <f t="shared" si="2"/>
        <v>2</v>
      </c>
      <c r="I21" s="68">
        <f t="shared" si="2"/>
        <v>532</v>
      </c>
      <c r="J21" s="4">
        <f t="shared" si="2"/>
        <v>502</v>
      </c>
      <c r="K21" s="4">
        <f t="shared" si="2"/>
        <v>0</v>
      </c>
      <c r="L21" s="4">
        <f>SUM(I21-J21)</f>
        <v>30</v>
      </c>
      <c r="M21" s="4">
        <f>SUM(M15,M18)</f>
        <v>25235</v>
      </c>
      <c r="N21" s="4">
        <f>SUM(N15,N18)</f>
        <v>0</v>
      </c>
      <c r="O21" s="25">
        <f>SUM(M21-N21)</f>
        <v>25235</v>
      </c>
      <c r="P21" s="15">
        <f>SUM(P15,P18)</f>
        <v>756</v>
      </c>
    </row>
    <row r="22" spans="1:16" s="39" customFormat="1" ht="16.5" customHeight="1">
      <c r="A22" s="37"/>
      <c r="B22" s="41"/>
      <c r="C22" s="35"/>
      <c r="D22" s="42"/>
      <c r="E22" s="33" t="s">
        <v>99</v>
      </c>
      <c r="F22" s="35">
        <f aca="true" t="shared" si="3" ref="F22:P22">SUM(F20:F21)</f>
        <v>85482</v>
      </c>
      <c r="G22" s="70">
        <f t="shared" si="3"/>
        <v>141341</v>
      </c>
      <c r="H22" s="70">
        <f t="shared" si="3"/>
        <v>7423</v>
      </c>
      <c r="I22" s="70">
        <f t="shared" si="3"/>
        <v>234246</v>
      </c>
      <c r="J22" s="35">
        <f t="shared" si="3"/>
        <v>212912</v>
      </c>
      <c r="K22" s="35">
        <f t="shared" si="3"/>
        <v>789</v>
      </c>
      <c r="L22" s="34">
        <f t="shared" si="3"/>
        <v>21334</v>
      </c>
      <c r="M22" s="35">
        <f t="shared" si="3"/>
        <v>18477426</v>
      </c>
      <c r="N22" s="35">
        <f t="shared" si="3"/>
        <v>277500</v>
      </c>
      <c r="O22" s="35">
        <f t="shared" si="3"/>
        <v>18199926</v>
      </c>
      <c r="P22" s="36">
        <f t="shared" si="3"/>
        <v>907800</v>
      </c>
    </row>
    <row r="23" spans="1:16" ht="16.5" customHeight="1">
      <c r="A23" s="14"/>
      <c r="B23" s="4"/>
      <c r="C23" s="4"/>
      <c r="D23" s="2"/>
      <c r="E23" s="14" t="s">
        <v>97</v>
      </c>
      <c r="F23" s="26">
        <v>2075</v>
      </c>
      <c r="G23" s="68">
        <v>3106</v>
      </c>
      <c r="H23" s="68">
        <v>142</v>
      </c>
      <c r="I23" s="71">
        <f>SUM(F23:H23)</f>
        <v>5323</v>
      </c>
      <c r="J23" s="66">
        <v>4994</v>
      </c>
      <c r="K23" s="67">
        <v>1</v>
      </c>
      <c r="L23" s="4">
        <f>SUM(I23-J23)</f>
        <v>329</v>
      </c>
      <c r="M23" s="66">
        <v>478305</v>
      </c>
      <c r="N23" s="67">
        <v>0</v>
      </c>
      <c r="O23" s="25">
        <f>SUM(M23-N23)</f>
        <v>478305</v>
      </c>
      <c r="P23" s="44">
        <v>23915</v>
      </c>
    </row>
    <row r="24" spans="1:16" ht="16.5" customHeight="1">
      <c r="A24" s="15"/>
      <c r="B24" s="5"/>
      <c r="C24" s="18" t="s">
        <v>46</v>
      </c>
      <c r="D24" s="2"/>
      <c r="E24" s="14" t="s">
        <v>98</v>
      </c>
      <c r="F24" s="10">
        <v>937</v>
      </c>
      <c r="G24" s="68">
        <v>2086</v>
      </c>
      <c r="H24" s="68">
        <v>170</v>
      </c>
      <c r="I24" s="71">
        <f>SUM(F24:H24)</f>
        <v>3193</v>
      </c>
      <c r="J24" s="10">
        <v>2831</v>
      </c>
      <c r="K24" s="10">
        <v>0</v>
      </c>
      <c r="L24" s="4">
        <f>SUM(I24-J24)</f>
        <v>362</v>
      </c>
      <c r="M24" s="10">
        <v>806937</v>
      </c>
      <c r="N24" s="10">
        <v>0</v>
      </c>
      <c r="O24" s="25">
        <f>SUM(M24-N24)</f>
        <v>806937</v>
      </c>
      <c r="P24" s="44">
        <v>24210</v>
      </c>
    </row>
    <row r="25" spans="1:16" s="39" customFormat="1" ht="16.5" customHeight="1">
      <c r="A25" s="37"/>
      <c r="B25" s="30" t="s">
        <v>51</v>
      </c>
      <c r="C25" s="31"/>
      <c r="D25" s="32"/>
      <c r="E25" s="33" t="s">
        <v>99</v>
      </c>
      <c r="F25" s="34">
        <f aca="true" t="shared" si="4" ref="F25:P25">SUM(F23:F24)</f>
        <v>3012</v>
      </c>
      <c r="G25" s="69">
        <f t="shared" si="4"/>
        <v>5192</v>
      </c>
      <c r="H25" s="69">
        <f t="shared" si="4"/>
        <v>312</v>
      </c>
      <c r="I25" s="70">
        <f t="shared" si="4"/>
        <v>8516</v>
      </c>
      <c r="J25" s="34">
        <f t="shared" si="4"/>
        <v>7825</v>
      </c>
      <c r="K25" s="34">
        <f t="shared" si="4"/>
        <v>1</v>
      </c>
      <c r="L25" s="34">
        <f t="shared" si="4"/>
        <v>691</v>
      </c>
      <c r="M25" s="34">
        <f t="shared" si="4"/>
        <v>1285242</v>
      </c>
      <c r="N25" s="34">
        <f t="shared" si="4"/>
        <v>0</v>
      </c>
      <c r="O25" s="35">
        <f t="shared" si="4"/>
        <v>1285242</v>
      </c>
      <c r="P25" s="64">
        <f t="shared" si="4"/>
        <v>48125</v>
      </c>
    </row>
    <row r="26" spans="1:16" ht="16.5" customHeight="1">
      <c r="A26" s="15"/>
      <c r="B26" s="14"/>
      <c r="C26" s="194" t="s">
        <v>100</v>
      </c>
      <c r="D26" s="4"/>
      <c r="E26" s="14" t="s">
        <v>97</v>
      </c>
      <c r="F26" s="26">
        <v>7147</v>
      </c>
      <c r="G26" s="68">
        <v>8773</v>
      </c>
      <c r="H26" s="68">
        <v>288</v>
      </c>
      <c r="I26" s="71">
        <f>SUM(F26:H26)</f>
        <v>16208</v>
      </c>
      <c r="J26" s="26">
        <v>15792</v>
      </c>
      <c r="K26" s="26">
        <v>3</v>
      </c>
      <c r="L26" s="4">
        <f>SUM(I26-J26)</f>
        <v>416</v>
      </c>
      <c r="M26" s="26">
        <v>380158</v>
      </c>
      <c r="N26" s="26">
        <v>2700</v>
      </c>
      <c r="O26" s="25">
        <f>SUM(M26-N26)</f>
        <v>377458</v>
      </c>
      <c r="P26" s="44">
        <v>18848</v>
      </c>
    </row>
    <row r="27" spans="1:16" ht="16.5" customHeight="1">
      <c r="A27" s="14"/>
      <c r="B27" s="5"/>
      <c r="C27" s="195"/>
      <c r="D27" s="5" t="s">
        <v>55</v>
      </c>
      <c r="E27" s="14" t="s">
        <v>98</v>
      </c>
      <c r="F27" s="10">
        <v>79</v>
      </c>
      <c r="G27" s="68">
        <v>123</v>
      </c>
      <c r="H27" s="68">
        <v>9</v>
      </c>
      <c r="I27" s="71">
        <f>SUM(F27:H27)</f>
        <v>211</v>
      </c>
      <c r="J27" s="10">
        <v>196</v>
      </c>
      <c r="K27" s="10">
        <v>0</v>
      </c>
      <c r="L27" s="4">
        <f>SUM(I27-J27)</f>
        <v>15</v>
      </c>
      <c r="M27" s="10">
        <v>15702</v>
      </c>
      <c r="N27" s="10">
        <v>0</v>
      </c>
      <c r="O27" s="25">
        <f>SUM(M27-N27)</f>
        <v>15702</v>
      </c>
      <c r="P27" s="44">
        <v>471</v>
      </c>
    </row>
    <row r="28" spans="1:16" s="39" customFormat="1" ht="16.5" customHeight="1">
      <c r="A28" s="38"/>
      <c r="B28" s="30" t="s">
        <v>52</v>
      </c>
      <c r="C28" s="195"/>
      <c r="D28" s="33"/>
      <c r="E28" s="33" t="s">
        <v>99</v>
      </c>
      <c r="F28" s="34">
        <f aca="true" t="shared" si="5" ref="F28:P28">SUM(F26:F27)</f>
        <v>7226</v>
      </c>
      <c r="G28" s="69">
        <f t="shared" si="5"/>
        <v>8896</v>
      </c>
      <c r="H28" s="69">
        <f t="shared" si="5"/>
        <v>297</v>
      </c>
      <c r="I28" s="70">
        <f t="shared" si="5"/>
        <v>16419</v>
      </c>
      <c r="J28" s="34">
        <f t="shared" si="5"/>
        <v>15988</v>
      </c>
      <c r="K28" s="34">
        <f t="shared" si="5"/>
        <v>3</v>
      </c>
      <c r="L28" s="34">
        <f t="shared" si="5"/>
        <v>431</v>
      </c>
      <c r="M28" s="34">
        <f t="shared" si="5"/>
        <v>395860</v>
      </c>
      <c r="N28" s="34">
        <f t="shared" si="5"/>
        <v>2700</v>
      </c>
      <c r="O28" s="35">
        <f t="shared" si="5"/>
        <v>393160</v>
      </c>
      <c r="P28" s="64">
        <f t="shared" si="5"/>
        <v>19319</v>
      </c>
    </row>
    <row r="29" spans="1:16" ht="16.5" customHeight="1">
      <c r="A29" s="14" t="s">
        <v>53</v>
      </c>
      <c r="B29" s="5"/>
      <c r="C29" s="195"/>
      <c r="D29" s="5"/>
      <c r="E29" s="14" t="s">
        <v>97</v>
      </c>
      <c r="F29" s="10">
        <v>3</v>
      </c>
      <c r="G29" s="68">
        <v>6</v>
      </c>
      <c r="H29" s="68">
        <v>0</v>
      </c>
      <c r="I29" s="71">
        <f>SUM(F29:H29)</f>
        <v>9</v>
      </c>
      <c r="J29" s="10">
        <v>6</v>
      </c>
      <c r="K29" s="10">
        <v>0</v>
      </c>
      <c r="L29" s="4">
        <f>SUM(I29-J29)</f>
        <v>3</v>
      </c>
      <c r="M29" s="10">
        <v>1875</v>
      </c>
      <c r="N29" s="10">
        <v>0</v>
      </c>
      <c r="O29" s="25">
        <f>SUM(M29-N29)</f>
        <v>1875</v>
      </c>
      <c r="P29" s="44">
        <v>94</v>
      </c>
    </row>
    <row r="30" spans="1:16" ht="16.5" customHeight="1">
      <c r="A30" s="15"/>
      <c r="C30" s="195"/>
      <c r="D30" s="5" t="s">
        <v>57</v>
      </c>
      <c r="E30" s="14" t="s">
        <v>98</v>
      </c>
      <c r="F30" s="10">
        <v>1</v>
      </c>
      <c r="G30" s="68">
        <v>0</v>
      </c>
      <c r="H30" s="68">
        <v>0</v>
      </c>
      <c r="I30" s="71">
        <f>SUM(F30:H30)</f>
        <v>1</v>
      </c>
      <c r="J30" s="10">
        <v>1</v>
      </c>
      <c r="K30" s="10">
        <v>0</v>
      </c>
      <c r="L30" s="4">
        <f>SUM(I30-J30)</f>
        <v>0</v>
      </c>
      <c r="M30" s="10">
        <v>0</v>
      </c>
      <c r="N30" s="10">
        <v>0</v>
      </c>
      <c r="O30" s="25">
        <f>SUM(M30-N30)</f>
        <v>0</v>
      </c>
      <c r="P30" s="44">
        <v>0</v>
      </c>
    </row>
    <row r="31" spans="1:16" s="39" customFormat="1" ht="16.5" customHeight="1">
      <c r="A31" s="37"/>
      <c r="B31" s="30" t="s">
        <v>54</v>
      </c>
      <c r="C31" s="196"/>
      <c r="D31" s="45"/>
      <c r="E31" s="33" t="s">
        <v>99</v>
      </c>
      <c r="F31" s="34">
        <f aca="true" t="shared" si="6" ref="F31:P31">SUM(F29:F30)</f>
        <v>4</v>
      </c>
      <c r="G31" s="69">
        <f t="shared" si="6"/>
        <v>6</v>
      </c>
      <c r="H31" s="69">
        <f t="shared" si="6"/>
        <v>0</v>
      </c>
      <c r="I31" s="70">
        <f t="shared" si="6"/>
        <v>10</v>
      </c>
      <c r="J31" s="34">
        <f t="shared" si="6"/>
        <v>7</v>
      </c>
      <c r="K31" s="34">
        <f t="shared" si="6"/>
        <v>0</v>
      </c>
      <c r="L31" s="34">
        <f t="shared" si="6"/>
        <v>3</v>
      </c>
      <c r="M31" s="34">
        <f t="shared" si="6"/>
        <v>1875</v>
      </c>
      <c r="N31" s="34">
        <f t="shared" si="6"/>
        <v>0</v>
      </c>
      <c r="O31" s="35">
        <f t="shared" si="6"/>
        <v>1875</v>
      </c>
      <c r="P31" s="64">
        <f t="shared" si="6"/>
        <v>94</v>
      </c>
    </row>
    <row r="32" spans="1:16" ht="16.5" customHeight="1">
      <c r="A32" s="15"/>
      <c r="B32" s="5"/>
      <c r="C32" s="5"/>
      <c r="D32" s="20"/>
      <c r="E32" s="14" t="s">
        <v>97</v>
      </c>
      <c r="F32" s="10">
        <v>26</v>
      </c>
      <c r="G32" s="68">
        <v>23</v>
      </c>
      <c r="H32" s="68">
        <v>1</v>
      </c>
      <c r="I32" s="71">
        <f>SUM(F32:H32)</f>
        <v>50</v>
      </c>
      <c r="J32" s="10">
        <v>48</v>
      </c>
      <c r="K32" s="10">
        <v>0</v>
      </c>
      <c r="L32" s="4">
        <f>SUM(I32-J32)</f>
        <v>2</v>
      </c>
      <c r="M32" s="10">
        <v>2232</v>
      </c>
      <c r="N32" s="72">
        <v>0</v>
      </c>
      <c r="O32" s="25">
        <f>SUM(M32-N32)</f>
        <v>2232</v>
      </c>
      <c r="P32" s="44">
        <v>112</v>
      </c>
    </row>
    <row r="33" spans="1:16" ht="16.5" customHeight="1">
      <c r="A33" s="15"/>
      <c r="B33" s="5"/>
      <c r="C33" s="200" t="s">
        <v>101</v>
      </c>
      <c r="D33" s="201"/>
      <c r="E33" s="14" t="s">
        <v>98</v>
      </c>
      <c r="F33" s="10">
        <v>80</v>
      </c>
      <c r="G33" s="68">
        <v>271</v>
      </c>
      <c r="H33" s="68">
        <v>4</v>
      </c>
      <c r="I33" s="71">
        <f>SUM(F33:H33)</f>
        <v>355</v>
      </c>
      <c r="J33" s="10">
        <v>341</v>
      </c>
      <c r="K33" s="10">
        <v>0</v>
      </c>
      <c r="L33" s="4">
        <f>SUM(I33-J33)</f>
        <v>14</v>
      </c>
      <c r="M33" s="10">
        <v>24870</v>
      </c>
      <c r="N33" s="72">
        <v>0</v>
      </c>
      <c r="O33" s="25">
        <f>SUM(M33-N33)</f>
        <v>24870</v>
      </c>
      <c r="P33" s="44">
        <v>746</v>
      </c>
    </row>
    <row r="34" spans="1:16" s="39" customFormat="1" ht="16.5" customHeight="1">
      <c r="A34" s="37"/>
      <c r="B34" s="30" t="s">
        <v>56</v>
      </c>
      <c r="C34" s="31"/>
      <c r="D34" s="32"/>
      <c r="E34" s="33" t="s">
        <v>99</v>
      </c>
      <c r="F34" s="34">
        <f aca="true" t="shared" si="7" ref="F34:P34">SUM(F32:F33)</f>
        <v>106</v>
      </c>
      <c r="G34" s="69">
        <f t="shared" si="7"/>
        <v>294</v>
      </c>
      <c r="H34" s="69">
        <f t="shared" si="7"/>
        <v>5</v>
      </c>
      <c r="I34" s="70">
        <f t="shared" si="7"/>
        <v>405</v>
      </c>
      <c r="J34" s="34">
        <f t="shared" si="7"/>
        <v>389</v>
      </c>
      <c r="K34" s="34">
        <f t="shared" si="7"/>
        <v>0</v>
      </c>
      <c r="L34" s="34">
        <f t="shared" si="7"/>
        <v>16</v>
      </c>
      <c r="M34" s="34">
        <f t="shared" si="7"/>
        <v>27102</v>
      </c>
      <c r="N34" s="34">
        <f t="shared" si="7"/>
        <v>0</v>
      </c>
      <c r="O34" s="35">
        <f t="shared" si="7"/>
        <v>27102</v>
      </c>
      <c r="P34" s="64">
        <f t="shared" si="7"/>
        <v>858</v>
      </c>
    </row>
    <row r="35" spans="1:16" s="39" customFormat="1" ht="16.5" customHeight="1">
      <c r="A35" s="37"/>
      <c r="B35" s="29"/>
      <c r="C35" s="46"/>
      <c r="D35" s="47"/>
      <c r="E35" s="38" t="s">
        <v>97</v>
      </c>
      <c r="F35" s="48">
        <f aca="true" t="shared" si="8" ref="F35:P35">SUM(F23,F26,F29,F32)</f>
        <v>9251</v>
      </c>
      <c r="G35" s="73">
        <f t="shared" si="8"/>
        <v>11908</v>
      </c>
      <c r="H35" s="73">
        <f t="shared" si="8"/>
        <v>431</v>
      </c>
      <c r="I35" s="73">
        <f t="shared" si="8"/>
        <v>21590</v>
      </c>
      <c r="J35" s="48">
        <f t="shared" si="8"/>
        <v>20840</v>
      </c>
      <c r="K35" s="48">
        <f t="shared" si="8"/>
        <v>4</v>
      </c>
      <c r="L35" s="48">
        <f t="shared" si="8"/>
        <v>750</v>
      </c>
      <c r="M35" s="48">
        <f t="shared" si="8"/>
        <v>862570</v>
      </c>
      <c r="N35" s="48">
        <f t="shared" si="8"/>
        <v>2700</v>
      </c>
      <c r="O35" s="48">
        <f t="shared" si="8"/>
        <v>859870</v>
      </c>
      <c r="P35" s="65">
        <f t="shared" si="8"/>
        <v>42969</v>
      </c>
    </row>
    <row r="36" spans="1:16" s="39" customFormat="1" ht="16.5" customHeight="1">
      <c r="A36" s="38"/>
      <c r="B36" s="29"/>
      <c r="C36" s="197" t="s">
        <v>58</v>
      </c>
      <c r="D36" s="199"/>
      <c r="E36" s="38" t="s">
        <v>98</v>
      </c>
      <c r="F36" s="48">
        <f aca="true" t="shared" si="9" ref="F36:P36">SUM(F24,F27,F30,F33)</f>
        <v>1097</v>
      </c>
      <c r="G36" s="73">
        <f t="shared" si="9"/>
        <v>2480</v>
      </c>
      <c r="H36" s="73">
        <f t="shared" si="9"/>
        <v>183</v>
      </c>
      <c r="I36" s="73">
        <f t="shared" si="9"/>
        <v>3760</v>
      </c>
      <c r="J36" s="48">
        <f t="shared" si="9"/>
        <v>3369</v>
      </c>
      <c r="K36" s="48">
        <f t="shared" si="9"/>
        <v>0</v>
      </c>
      <c r="L36" s="48">
        <f t="shared" si="9"/>
        <v>391</v>
      </c>
      <c r="M36" s="48">
        <f t="shared" si="9"/>
        <v>847509</v>
      </c>
      <c r="N36" s="48">
        <f t="shared" si="9"/>
        <v>0</v>
      </c>
      <c r="O36" s="48">
        <f t="shared" si="9"/>
        <v>847509</v>
      </c>
      <c r="P36" s="65">
        <f t="shared" si="9"/>
        <v>25427</v>
      </c>
    </row>
    <row r="37" spans="1:16" s="39" customFormat="1" ht="16.5" customHeight="1">
      <c r="A37" s="38"/>
      <c r="B37" s="36"/>
      <c r="C37" s="32"/>
      <c r="D37" s="42"/>
      <c r="E37" s="33" t="s">
        <v>99</v>
      </c>
      <c r="F37" s="35">
        <f aca="true" t="shared" si="10" ref="F37:P37">SUM(F35:F36)</f>
        <v>10348</v>
      </c>
      <c r="G37" s="70">
        <f t="shared" si="10"/>
        <v>14388</v>
      </c>
      <c r="H37" s="70">
        <f t="shared" si="10"/>
        <v>614</v>
      </c>
      <c r="I37" s="70">
        <f t="shared" si="10"/>
        <v>25350</v>
      </c>
      <c r="J37" s="35">
        <f t="shared" si="10"/>
        <v>24209</v>
      </c>
      <c r="K37" s="35">
        <f t="shared" si="10"/>
        <v>4</v>
      </c>
      <c r="L37" s="35">
        <f t="shared" si="10"/>
        <v>1141</v>
      </c>
      <c r="M37" s="35">
        <f t="shared" si="10"/>
        <v>1710079</v>
      </c>
      <c r="N37" s="35">
        <f t="shared" si="10"/>
        <v>2700</v>
      </c>
      <c r="O37" s="35">
        <f t="shared" si="10"/>
        <v>1707379</v>
      </c>
      <c r="P37" s="36">
        <f t="shared" si="10"/>
        <v>68396</v>
      </c>
    </row>
    <row r="38" spans="1:16" ht="16.5" customHeight="1">
      <c r="A38" s="14" t="s">
        <v>49</v>
      </c>
      <c r="B38" s="4"/>
      <c r="C38" s="2"/>
      <c r="D38" s="2"/>
      <c r="E38" s="14" t="s">
        <v>97</v>
      </c>
      <c r="F38" s="26">
        <v>161</v>
      </c>
      <c r="G38" s="68">
        <v>220</v>
      </c>
      <c r="H38" s="68">
        <v>8</v>
      </c>
      <c r="I38" s="71">
        <f>SUM(F38:H38)</f>
        <v>389</v>
      </c>
      <c r="J38" s="26">
        <v>364</v>
      </c>
      <c r="K38" s="26">
        <v>0</v>
      </c>
      <c r="L38" s="4">
        <f>SUM(I38-J38)</f>
        <v>25</v>
      </c>
      <c r="M38" s="26">
        <v>25309</v>
      </c>
      <c r="N38" s="26">
        <v>0</v>
      </c>
      <c r="O38" s="25">
        <f>SUM(M38-N38)</f>
        <v>25309</v>
      </c>
      <c r="P38" s="44">
        <v>1266</v>
      </c>
    </row>
    <row r="39" spans="1:16" ht="16.5" customHeight="1">
      <c r="A39" s="15"/>
      <c r="B39" s="200" t="s">
        <v>59</v>
      </c>
      <c r="C39" s="202"/>
      <c r="D39" s="201"/>
      <c r="E39" s="14" t="s">
        <v>98</v>
      </c>
      <c r="F39" s="10">
        <v>42</v>
      </c>
      <c r="G39" s="68">
        <v>217</v>
      </c>
      <c r="H39" s="68">
        <v>4</v>
      </c>
      <c r="I39" s="71">
        <f>SUM(F39:H39)</f>
        <v>263</v>
      </c>
      <c r="J39" s="10">
        <v>227</v>
      </c>
      <c r="K39" s="10">
        <v>0</v>
      </c>
      <c r="L39" s="4">
        <f>SUM(I39-J39)</f>
        <v>36</v>
      </c>
      <c r="M39" s="10">
        <v>163153</v>
      </c>
      <c r="N39" s="10">
        <v>0</v>
      </c>
      <c r="O39" s="25">
        <f>SUM(M39-N39)</f>
        <v>163153</v>
      </c>
      <c r="P39" s="44">
        <v>4892</v>
      </c>
    </row>
    <row r="40" spans="1:16" s="39" customFormat="1" ht="16.5" customHeight="1">
      <c r="A40" s="37"/>
      <c r="B40" s="31"/>
      <c r="C40" s="32"/>
      <c r="D40" s="32"/>
      <c r="E40" s="33" t="s">
        <v>99</v>
      </c>
      <c r="F40" s="34">
        <f aca="true" t="shared" si="11" ref="F40:P40">SUM(F38:F39)</f>
        <v>203</v>
      </c>
      <c r="G40" s="69">
        <f t="shared" si="11"/>
        <v>437</v>
      </c>
      <c r="H40" s="69">
        <f t="shared" si="11"/>
        <v>12</v>
      </c>
      <c r="I40" s="70">
        <f t="shared" si="11"/>
        <v>652</v>
      </c>
      <c r="J40" s="34">
        <f t="shared" si="11"/>
        <v>591</v>
      </c>
      <c r="K40" s="34">
        <f t="shared" si="11"/>
        <v>0</v>
      </c>
      <c r="L40" s="34">
        <f t="shared" si="11"/>
        <v>61</v>
      </c>
      <c r="M40" s="34">
        <f t="shared" si="11"/>
        <v>188462</v>
      </c>
      <c r="N40" s="34">
        <f t="shared" si="11"/>
        <v>0</v>
      </c>
      <c r="O40" s="35">
        <f t="shared" si="11"/>
        <v>188462</v>
      </c>
      <c r="P40" s="64">
        <f t="shared" si="11"/>
        <v>6158</v>
      </c>
    </row>
    <row r="41" spans="1:16" ht="16.5" customHeight="1">
      <c r="A41" s="15"/>
      <c r="B41" s="18"/>
      <c r="C41" s="2"/>
      <c r="D41" s="2"/>
      <c r="E41" s="14" t="s">
        <v>97</v>
      </c>
      <c r="F41" s="10">
        <v>2905</v>
      </c>
      <c r="G41" s="68">
        <v>2770</v>
      </c>
      <c r="H41" s="68">
        <v>105</v>
      </c>
      <c r="I41" s="71">
        <f>SUM(F41:H41)</f>
        <v>5780</v>
      </c>
      <c r="J41" s="10">
        <v>5395</v>
      </c>
      <c r="K41" s="10">
        <v>16</v>
      </c>
      <c r="L41" s="4">
        <f>SUM(I41-J41)</f>
        <v>385</v>
      </c>
      <c r="M41" s="10">
        <v>411534</v>
      </c>
      <c r="N41" s="10">
        <v>0</v>
      </c>
      <c r="O41" s="25">
        <f>SUM(M41-N41)</f>
        <v>411534</v>
      </c>
      <c r="P41" s="44">
        <v>20572</v>
      </c>
    </row>
    <row r="42" spans="1:16" ht="16.5" customHeight="1">
      <c r="A42" s="15"/>
      <c r="B42" s="200" t="s">
        <v>60</v>
      </c>
      <c r="C42" s="202"/>
      <c r="D42" s="201"/>
      <c r="E42" s="14" t="s">
        <v>98</v>
      </c>
      <c r="F42" s="10">
        <v>229</v>
      </c>
      <c r="G42" s="68">
        <v>531</v>
      </c>
      <c r="H42" s="68">
        <v>44</v>
      </c>
      <c r="I42" s="71">
        <f>SUM(F42:H42)</f>
        <v>804</v>
      </c>
      <c r="J42" s="10">
        <v>706</v>
      </c>
      <c r="K42" s="10">
        <v>1</v>
      </c>
      <c r="L42" s="4">
        <f>SUM(I42-J42)</f>
        <v>98</v>
      </c>
      <c r="M42" s="10">
        <v>237357</v>
      </c>
      <c r="N42" s="10">
        <v>0</v>
      </c>
      <c r="O42" s="25">
        <f>SUM(M42-N42)</f>
        <v>237357</v>
      </c>
      <c r="P42" s="44">
        <v>7120</v>
      </c>
    </row>
    <row r="43" spans="1:16" s="39" customFormat="1" ht="16.5" customHeight="1">
      <c r="A43" s="37"/>
      <c r="B43" s="31"/>
      <c r="C43" s="32"/>
      <c r="D43" s="32"/>
      <c r="E43" s="33" t="s">
        <v>99</v>
      </c>
      <c r="F43" s="34">
        <f aca="true" t="shared" si="12" ref="F43:P43">SUM(F41:F42)</f>
        <v>3134</v>
      </c>
      <c r="G43" s="69">
        <f t="shared" si="12"/>
        <v>3301</v>
      </c>
      <c r="H43" s="69">
        <f t="shared" si="12"/>
        <v>149</v>
      </c>
      <c r="I43" s="70">
        <f t="shared" si="12"/>
        <v>6584</v>
      </c>
      <c r="J43" s="34">
        <f t="shared" si="12"/>
        <v>6101</v>
      </c>
      <c r="K43" s="34">
        <f t="shared" si="12"/>
        <v>17</v>
      </c>
      <c r="L43" s="34">
        <f t="shared" si="12"/>
        <v>483</v>
      </c>
      <c r="M43" s="34">
        <f t="shared" si="12"/>
        <v>648891</v>
      </c>
      <c r="N43" s="34">
        <f t="shared" si="12"/>
        <v>0</v>
      </c>
      <c r="O43" s="35">
        <f t="shared" si="12"/>
        <v>648891</v>
      </c>
      <c r="P43" s="64">
        <f t="shared" si="12"/>
        <v>27692</v>
      </c>
    </row>
    <row r="44" spans="1:16" s="39" customFormat="1" ht="16.5" customHeight="1">
      <c r="A44" s="37"/>
      <c r="B44" s="46"/>
      <c r="C44" s="47"/>
      <c r="D44" s="47"/>
      <c r="E44" s="38" t="s">
        <v>97</v>
      </c>
      <c r="F44" s="48">
        <f aca="true" t="shared" si="13" ref="F44:P44">SUM(F20,F35,F38,F41)</f>
        <v>97719</v>
      </c>
      <c r="G44" s="48">
        <f t="shared" si="13"/>
        <v>155789</v>
      </c>
      <c r="H44" s="48">
        <f t="shared" si="13"/>
        <v>7965</v>
      </c>
      <c r="I44" s="48">
        <f t="shared" si="13"/>
        <v>261473</v>
      </c>
      <c r="J44" s="48">
        <f t="shared" si="13"/>
        <v>239009</v>
      </c>
      <c r="K44" s="48">
        <f t="shared" si="13"/>
        <v>809</v>
      </c>
      <c r="L44" s="48">
        <f t="shared" si="13"/>
        <v>22464</v>
      </c>
      <c r="M44" s="48">
        <f t="shared" si="13"/>
        <v>19751604</v>
      </c>
      <c r="N44" s="48">
        <f t="shared" si="13"/>
        <v>280200</v>
      </c>
      <c r="O44" s="48">
        <f t="shared" si="13"/>
        <v>19471404</v>
      </c>
      <c r="P44" s="65">
        <f t="shared" si="13"/>
        <v>971851</v>
      </c>
    </row>
    <row r="45" spans="1:16" s="39" customFormat="1" ht="16.5" customHeight="1">
      <c r="A45" s="29"/>
      <c r="B45" s="51" t="s">
        <v>61</v>
      </c>
      <c r="C45" s="52"/>
      <c r="D45" s="52"/>
      <c r="E45" s="38" t="s">
        <v>98</v>
      </c>
      <c r="F45" s="48">
        <f aca="true" t="shared" si="14" ref="F45:P45">SUM(F21,F36,F39,F42)</f>
        <v>1448</v>
      </c>
      <c r="G45" s="48">
        <f t="shared" si="14"/>
        <v>3678</v>
      </c>
      <c r="H45" s="48">
        <f t="shared" si="14"/>
        <v>233</v>
      </c>
      <c r="I45" s="48">
        <f t="shared" si="14"/>
        <v>5359</v>
      </c>
      <c r="J45" s="48">
        <f t="shared" si="14"/>
        <v>4804</v>
      </c>
      <c r="K45" s="48">
        <f t="shared" si="14"/>
        <v>1</v>
      </c>
      <c r="L45" s="48">
        <f t="shared" si="14"/>
        <v>555</v>
      </c>
      <c r="M45" s="48">
        <f t="shared" si="14"/>
        <v>1273254</v>
      </c>
      <c r="N45" s="48">
        <f t="shared" si="14"/>
        <v>0</v>
      </c>
      <c r="O45" s="48">
        <f t="shared" si="14"/>
        <v>1273254</v>
      </c>
      <c r="P45" s="65">
        <f t="shared" si="14"/>
        <v>38195</v>
      </c>
    </row>
    <row r="46" spans="1:16" s="39" customFormat="1" ht="16.5" customHeight="1">
      <c r="A46" s="35"/>
      <c r="B46" s="53"/>
      <c r="C46" s="54"/>
      <c r="D46" s="54"/>
      <c r="E46" s="33" t="s">
        <v>99</v>
      </c>
      <c r="F46" s="35">
        <f aca="true" t="shared" si="15" ref="F46:P46">SUM(F44:F45)</f>
        <v>99167</v>
      </c>
      <c r="G46" s="35">
        <f t="shared" si="15"/>
        <v>159467</v>
      </c>
      <c r="H46" s="35">
        <f t="shared" si="15"/>
        <v>8198</v>
      </c>
      <c r="I46" s="35">
        <f t="shared" si="15"/>
        <v>266832</v>
      </c>
      <c r="J46" s="35">
        <f t="shared" si="15"/>
        <v>243813</v>
      </c>
      <c r="K46" s="35">
        <f t="shared" si="15"/>
        <v>810</v>
      </c>
      <c r="L46" s="35">
        <f t="shared" si="15"/>
        <v>23019</v>
      </c>
      <c r="M46" s="35">
        <f t="shared" si="15"/>
        <v>21024858</v>
      </c>
      <c r="N46" s="35">
        <f t="shared" si="15"/>
        <v>280200</v>
      </c>
      <c r="O46" s="35">
        <f t="shared" si="15"/>
        <v>20744658</v>
      </c>
      <c r="P46" s="36">
        <f t="shared" si="15"/>
        <v>1010046</v>
      </c>
    </row>
    <row r="47" spans="1:16" ht="16.5" customHeight="1">
      <c r="A47" s="5"/>
      <c r="B47" s="4"/>
      <c r="C47" s="2"/>
      <c r="D47" s="2"/>
      <c r="E47" s="14" t="s">
        <v>97</v>
      </c>
      <c r="F47" s="26">
        <v>9049</v>
      </c>
      <c r="G47" s="68">
        <v>76653</v>
      </c>
      <c r="H47" s="68">
        <v>0</v>
      </c>
      <c r="I47" s="71">
        <f>SUM(F47:H47)</f>
        <v>85702</v>
      </c>
      <c r="J47" s="26">
        <v>82517</v>
      </c>
      <c r="K47" s="26">
        <v>14</v>
      </c>
      <c r="L47" s="4">
        <f>SUM(I47-J47)</f>
        <v>3185</v>
      </c>
      <c r="M47" s="26">
        <v>1837377</v>
      </c>
      <c r="N47" s="26">
        <v>96000</v>
      </c>
      <c r="O47" s="25">
        <f>SUM(M47-N47)</f>
        <v>1741377</v>
      </c>
      <c r="P47" s="44">
        <v>51845</v>
      </c>
    </row>
    <row r="48" spans="1:16" ht="16.5" customHeight="1">
      <c r="A48" s="5" t="s">
        <v>62</v>
      </c>
      <c r="B48" s="18" t="s">
        <v>102</v>
      </c>
      <c r="C48" s="2"/>
      <c r="D48" s="2"/>
      <c r="E48" s="14" t="s">
        <v>98</v>
      </c>
      <c r="F48" s="10">
        <v>0</v>
      </c>
      <c r="G48" s="68">
        <v>1</v>
      </c>
      <c r="H48" s="68">
        <v>0</v>
      </c>
      <c r="I48" s="71">
        <f>SUM(F48:H48)</f>
        <v>1</v>
      </c>
      <c r="J48" s="10">
        <v>0</v>
      </c>
      <c r="K48" s="10">
        <v>0</v>
      </c>
      <c r="L48" s="4">
        <f>SUM(I48-J48)</f>
        <v>1</v>
      </c>
      <c r="M48" s="10">
        <v>510</v>
      </c>
      <c r="N48" s="10">
        <v>0</v>
      </c>
      <c r="O48" s="25">
        <f>SUM(M48-N48)</f>
        <v>510</v>
      </c>
      <c r="P48" s="44">
        <v>15</v>
      </c>
    </row>
    <row r="49" spans="1:16" s="39" customFormat="1" ht="16.5" customHeight="1">
      <c r="A49" s="30"/>
      <c r="B49" s="31"/>
      <c r="C49" s="32"/>
      <c r="D49" s="32"/>
      <c r="E49" s="33" t="s">
        <v>99</v>
      </c>
      <c r="F49" s="34">
        <f aca="true" t="shared" si="16" ref="F49:P49">SUM(F47:F48)</f>
        <v>9049</v>
      </c>
      <c r="G49" s="69">
        <f t="shared" si="16"/>
        <v>76654</v>
      </c>
      <c r="H49" s="69">
        <f t="shared" si="16"/>
        <v>0</v>
      </c>
      <c r="I49" s="70">
        <f t="shared" si="16"/>
        <v>85703</v>
      </c>
      <c r="J49" s="34">
        <f t="shared" si="16"/>
        <v>82517</v>
      </c>
      <c r="K49" s="34">
        <f t="shared" si="16"/>
        <v>14</v>
      </c>
      <c r="L49" s="34">
        <f t="shared" si="16"/>
        <v>3186</v>
      </c>
      <c r="M49" s="34">
        <f t="shared" si="16"/>
        <v>1837887</v>
      </c>
      <c r="N49" s="34">
        <f t="shared" si="16"/>
        <v>96000</v>
      </c>
      <c r="O49" s="35">
        <f t="shared" si="16"/>
        <v>1741887</v>
      </c>
      <c r="P49" s="64">
        <f t="shared" si="16"/>
        <v>51860</v>
      </c>
    </row>
    <row r="50" spans="1:16" ht="16.5" customHeight="1">
      <c r="A50" s="5"/>
      <c r="B50" s="18"/>
      <c r="C50" s="2"/>
      <c r="D50" s="2"/>
      <c r="E50" s="14" t="s">
        <v>97</v>
      </c>
      <c r="F50" s="10">
        <v>9602</v>
      </c>
      <c r="G50" s="68">
        <v>51603</v>
      </c>
      <c r="H50" s="68">
        <v>0</v>
      </c>
      <c r="I50" s="71">
        <f>SUM(F50:H50)</f>
        <v>61205</v>
      </c>
      <c r="J50" s="10">
        <v>61057</v>
      </c>
      <c r="K50" s="10">
        <v>1</v>
      </c>
      <c r="L50" s="4">
        <f>SUM(I50-J50)</f>
        <v>148</v>
      </c>
      <c r="M50" s="10">
        <v>84284</v>
      </c>
      <c r="N50" s="10">
        <v>9600</v>
      </c>
      <c r="O50" s="25">
        <f>SUM(M50-N50)</f>
        <v>74684</v>
      </c>
      <c r="P50" s="44">
        <v>2241</v>
      </c>
    </row>
    <row r="51" spans="1:16" ht="16.5" customHeight="1">
      <c r="A51" s="5" t="s">
        <v>50</v>
      </c>
      <c r="B51" s="18" t="s">
        <v>64</v>
      </c>
      <c r="C51" s="2"/>
      <c r="D51" s="2"/>
      <c r="E51" s="14" t="s">
        <v>98</v>
      </c>
      <c r="F51" s="10">
        <v>75</v>
      </c>
      <c r="G51" s="68">
        <v>346</v>
      </c>
      <c r="H51" s="68">
        <v>0</v>
      </c>
      <c r="I51" s="71">
        <f>SUM(F51:H51)</f>
        <v>421</v>
      </c>
      <c r="J51" s="10">
        <v>419</v>
      </c>
      <c r="K51" s="10">
        <v>0</v>
      </c>
      <c r="L51" s="4">
        <f>SUM(I51-J51)</f>
        <v>2</v>
      </c>
      <c r="M51" s="10">
        <v>1063</v>
      </c>
      <c r="N51" s="10">
        <v>0</v>
      </c>
      <c r="O51" s="25">
        <f>SUM(M51-N51)</f>
        <v>1063</v>
      </c>
      <c r="P51" s="44">
        <v>32</v>
      </c>
    </row>
    <row r="52" spans="1:16" s="39" customFormat="1" ht="16.5" customHeight="1">
      <c r="A52" s="38"/>
      <c r="B52" s="31"/>
      <c r="C52" s="32"/>
      <c r="D52" s="32"/>
      <c r="E52" s="33" t="s">
        <v>99</v>
      </c>
      <c r="F52" s="34">
        <f aca="true" t="shared" si="17" ref="F52:P52">SUM(F50:F51)</f>
        <v>9677</v>
      </c>
      <c r="G52" s="69">
        <f t="shared" si="17"/>
        <v>51949</v>
      </c>
      <c r="H52" s="69">
        <f t="shared" si="17"/>
        <v>0</v>
      </c>
      <c r="I52" s="70">
        <f t="shared" si="17"/>
        <v>61626</v>
      </c>
      <c r="J52" s="34">
        <f t="shared" si="17"/>
        <v>61476</v>
      </c>
      <c r="K52" s="34">
        <f t="shared" si="17"/>
        <v>1</v>
      </c>
      <c r="L52" s="34">
        <f t="shared" si="17"/>
        <v>150</v>
      </c>
      <c r="M52" s="34">
        <f t="shared" si="17"/>
        <v>85347</v>
      </c>
      <c r="N52" s="34">
        <f t="shared" si="17"/>
        <v>9600</v>
      </c>
      <c r="O52" s="35">
        <f t="shared" si="17"/>
        <v>75747</v>
      </c>
      <c r="P52" s="64">
        <f t="shared" si="17"/>
        <v>2273</v>
      </c>
    </row>
    <row r="53" spans="1:16" ht="16.5" customHeight="1">
      <c r="A53" s="14"/>
      <c r="B53" s="18"/>
      <c r="C53" s="2"/>
      <c r="D53" s="2"/>
      <c r="E53" s="14" t="s">
        <v>97</v>
      </c>
      <c r="F53" s="10">
        <v>0</v>
      </c>
      <c r="G53" s="68">
        <v>0</v>
      </c>
      <c r="H53" s="68">
        <v>0</v>
      </c>
      <c r="I53" s="71">
        <f>SUM(F53:H53)</f>
        <v>0</v>
      </c>
      <c r="J53" s="10">
        <v>0</v>
      </c>
      <c r="K53" s="10">
        <v>0</v>
      </c>
      <c r="L53" s="4">
        <f>SUM(I53-J53)</f>
        <v>0</v>
      </c>
      <c r="M53" s="10">
        <v>0</v>
      </c>
      <c r="N53" s="10">
        <v>0</v>
      </c>
      <c r="O53" s="25">
        <f>SUM(M53-N53)</f>
        <v>0</v>
      </c>
      <c r="P53" s="44">
        <v>0</v>
      </c>
    </row>
    <row r="54" spans="1:16" ht="16.5" customHeight="1">
      <c r="A54" s="14" t="s">
        <v>53</v>
      </c>
      <c r="B54" s="18" t="s">
        <v>65</v>
      </c>
      <c r="C54" s="2"/>
      <c r="D54" s="2"/>
      <c r="E54" s="14" t="s">
        <v>98</v>
      </c>
      <c r="F54" s="10">
        <v>0</v>
      </c>
      <c r="G54" s="68">
        <v>0</v>
      </c>
      <c r="H54" s="68">
        <v>0</v>
      </c>
      <c r="I54" s="71">
        <f>SUM(F54:H54)</f>
        <v>0</v>
      </c>
      <c r="J54" s="10">
        <v>0</v>
      </c>
      <c r="K54" s="10">
        <v>0</v>
      </c>
      <c r="L54" s="4">
        <f>SUM(I54-J54)</f>
        <v>0</v>
      </c>
      <c r="M54" s="10">
        <v>0</v>
      </c>
      <c r="N54" s="10">
        <v>0</v>
      </c>
      <c r="O54" s="25">
        <f>SUM(M54-N54)</f>
        <v>0</v>
      </c>
      <c r="P54" s="44">
        <v>0</v>
      </c>
    </row>
    <row r="55" spans="1:16" s="39" customFormat="1" ht="16.5" customHeight="1">
      <c r="A55" s="38"/>
      <c r="B55" s="31"/>
      <c r="C55" s="32"/>
      <c r="D55" s="32"/>
      <c r="E55" s="33" t="s">
        <v>99</v>
      </c>
      <c r="F55" s="34">
        <f aca="true" t="shared" si="18" ref="F55:P55">SUM(F53:F54)</f>
        <v>0</v>
      </c>
      <c r="G55" s="69">
        <f t="shared" si="18"/>
        <v>0</v>
      </c>
      <c r="H55" s="69">
        <f t="shared" si="18"/>
        <v>0</v>
      </c>
      <c r="I55" s="70">
        <f t="shared" si="18"/>
        <v>0</v>
      </c>
      <c r="J55" s="34">
        <f t="shared" si="18"/>
        <v>0</v>
      </c>
      <c r="K55" s="34">
        <f t="shared" si="18"/>
        <v>0</v>
      </c>
      <c r="L55" s="34">
        <f t="shared" si="18"/>
        <v>0</v>
      </c>
      <c r="M55" s="34">
        <f t="shared" si="18"/>
        <v>0</v>
      </c>
      <c r="N55" s="34">
        <f t="shared" si="18"/>
        <v>0</v>
      </c>
      <c r="O55" s="35">
        <f t="shared" si="18"/>
        <v>0</v>
      </c>
      <c r="P55" s="64">
        <f t="shared" si="18"/>
        <v>0</v>
      </c>
    </row>
    <row r="56" spans="1:16" s="39" customFormat="1" ht="16.5" customHeight="1">
      <c r="A56" s="38"/>
      <c r="B56" s="46"/>
      <c r="C56" s="47"/>
      <c r="D56" s="47"/>
      <c r="E56" s="38" t="s">
        <v>97</v>
      </c>
      <c r="F56" s="48">
        <f aca="true" t="shared" si="19" ref="F56:P56">SUM(F47,F50,F53)</f>
        <v>18651</v>
      </c>
      <c r="G56" s="48">
        <f t="shared" si="19"/>
        <v>128256</v>
      </c>
      <c r="H56" s="48">
        <f t="shared" si="19"/>
        <v>0</v>
      </c>
      <c r="I56" s="48">
        <f t="shared" si="19"/>
        <v>146907</v>
      </c>
      <c r="J56" s="48">
        <f t="shared" si="19"/>
        <v>143574</v>
      </c>
      <c r="K56" s="48">
        <f t="shared" si="19"/>
        <v>15</v>
      </c>
      <c r="L56" s="48">
        <f t="shared" si="19"/>
        <v>3333</v>
      </c>
      <c r="M56" s="48">
        <f t="shared" si="19"/>
        <v>1921661</v>
      </c>
      <c r="N56" s="48">
        <f t="shared" si="19"/>
        <v>105600</v>
      </c>
      <c r="O56" s="48">
        <f t="shared" si="19"/>
        <v>1816061</v>
      </c>
      <c r="P56" s="65">
        <f t="shared" si="19"/>
        <v>54086</v>
      </c>
    </row>
    <row r="57" spans="1:16" s="39" customFormat="1" ht="16.5" customHeight="1">
      <c r="A57" s="38" t="s">
        <v>49</v>
      </c>
      <c r="B57" s="197" t="s">
        <v>61</v>
      </c>
      <c r="C57" s="198"/>
      <c r="D57" s="199"/>
      <c r="E57" s="38" t="s">
        <v>98</v>
      </c>
      <c r="F57" s="48">
        <f aca="true" t="shared" si="20" ref="F57:P57">SUM(F48,F51,F54)</f>
        <v>75</v>
      </c>
      <c r="G57" s="48">
        <f t="shared" si="20"/>
        <v>347</v>
      </c>
      <c r="H57" s="48">
        <f t="shared" si="20"/>
        <v>0</v>
      </c>
      <c r="I57" s="48">
        <f t="shared" si="20"/>
        <v>422</v>
      </c>
      <c r="J57" s="48">
        <f t="shared" si="20"/>
        <v>419</v>
      </c>
      <c r="K57" s="48">
        <f t="shared" si="20"/>
        <v>0</v>
      </c>
      <c r="L57" s="48">
        <f t="shared" si="20"/>
        <v>3</v>
      </c>
      <c r="M57" s="48">
        <f t="shared" si="20"/>
        <v>1573</v>
      </c>
      <c r="N57" s="48">
        <f t="shared" si="20"/>
        <v>0</v>
      </c>
      <c r="O57" s="48">
        <f t="shared" si="20"/>
        <v>1573</v>
      </c>
      <c r="P57" s="65">
        <f t="shared" si="20"/>
        <v>47</v>
      </c>
    </row>
    <row r="58" spans="1:16" s="39" customFormat="1" ht="16.5" customHeight="1">
      <c r="A58" s="36"/>
      <c r="B58" s="54"/>
      <c r="C58" s="54"/>
      <c r="D58" s="54"/>
      <c r="E58" s="33" t="s">
        <v>99</v>
      </c>
      <c r="F58" s="35">
        <f aca="true" t="shared" si="21" ref="F58:P58">SUM(F56:F57)</f>
        <v>18726</v>
      </c>
      <c r="G58" s="35">
        <f t="shared" si="21"/>
        <v>128603</v>
      </c>
      <c r="H58" s="35">
        <f t="shared" si="21"/>
        <v>0</v>
      </c>
      <c r="I58" s="35">
        <f t="shared" si="21"/>
        <v>147329</v>
      </c>
      <c r="J58" s="35">
        <f t="shared" si="21"/>
        <v>143993</v>
      </c>
      <c r="K58" s="35">
        <f t="shared" si="21"/>
        <v>15</v>
      </c>
      <c r="L58" s="35">
        <f t="shared" si="21"/>
        <v>3336</v>
      </c>
      <c r="M58" s="35">
        <f t="shared" si="21"/>
        <v>1923234</v>
      </c>
      <c r="N58" s="35">
        <f t="shared" si="21"/>
        <v>105600</v>
      </c>
      <c r="O58" s="35">
        <f t="shared" si="21"/>
        <v>1817634</v>
      </c>
      <c r="P58" s="36">
        <f t="shared" si="21"/>
        <v>54133</v>
      </c>
    </row>
    <row r="59" spans="1:16" s="39" customFormat="1" ht="16.5" customHeight="1">
      <c r="A59" s="29"/>
      <c r="B59" s="47"/>
      <c r="C59" s="47"/>
      <c r="D59" s="47"/>
      <c r="E59" s="38" t="s">
        <v>97</v>
      </c>
      <c r="F59" s="29">
        <f aca="true" t="shared" si="22" ref="F59:H60">SUM(F44,F56)</f>
        <v>116370</v>
      </c>
      <c r="G59" s="29">
        <f t="shared" si="22"/>
        <v>284045</v>
      </c>
      <c r="H59" s="29">
        <f t="shared" si="22"/>
        <v>7965</v>
      </c>
      <c r="I59" s="29">
        <f>SUM(F59:H59)</f>
        <v>408380</v>
      </c>
      <c r="J59" s="29">
        <f>SUM(J44,J56)</f>
        <v>382583</v>
      </c>
      <c r="K59" s="29">
        <f>SUM(K44,K56)</f>
        <v>824</v>
      </c>
      <c r="L59" s="29">
        <f>SUM(I59-J59)</f>
        <v>25797</v>
      </c>
      <c r="M59" s="29">
        <f>SUM(M44,M56)</f>
        <v>21673265</v>
      </c>
      <c r="N59" s="29">
        <f>SUM(N44,N56)</f>
        <v>385800</v>
      </c>
      <c r="O59" s="49">
        <f>SUM(M59-N59)</f>
        <v>21287465</v>
      </c>
      <c r="P59" s="37">
        <f>SUM(P44,P56)</f>
        <v>1025937</v>
      </c>
    </row>
    <row r="60" spans="1:16" s="39" customFormat="1" ht="16.5" customHeight="1">
      <c r="A60" s="197" t="s">
        <v>66</v>
      </c>
      <c r="B60" s="198"/>
      <c r="C60" s="198"/>
      <c r="D60" s="199"/>
      <c r="E60" s="38" t="s">
        <v>98</v>
      </c>
      <c r="F60" s="29">
        <f t="shared" si="22"/>
        <v>1523</v>
      </c>
      <c r="G60" s="29">
        <f t="shared" si="22"/>
        <v>4025</v>
      </c>
      <c r="H60" s="29">
        <f t="shared" si="22"/>
        <v>233</v>
      </c>
      <c r="I60" s="29">
        <f>SUM(F60:H60)</f>
        <v>5781</v>
      </c>
      <c r="J60" s="29">
        <f>SUM(J45,J57)</f>
        <v>5223</v>
      </c>
      <c r="K60" s="29">
        <f>SUM(K45,K57)</f>
        <v>1</v>
      </c>
      <c r="L60" s="29">
        <f>SUM(I60-J60)</f>
        <v>558</v>
      </c>
      <c r="M60" s="29">
        <f>SUM(M45,M57)</f>
        <v>1274827</v>
      </c>
      <c r="N60" s="29">
        <f>SUM(N45,N57)</f>
        <v>0</v>
      </c>
      <c r="O60" s="49">
        <f>SUM(M60-N60)</f>
        <v>1274827</v>
      </c>
      <c r="P60" s="37">
        <f>SUM(P45,P57)</f>
        <v>38242</v>
      </c>
    </row>
    <row r="61" spans="1:16" s="39" customFormat="1" ht="16.5" customHeight="1">
      <c r="A61" s="56"/>
      <c r="B61" s="57"/>
      <c r="C61" s="57"/>
      <c r="D61" s="58"/>
      <c r="E61" s="33" t="s">
        <v>99</v>
      </c>
      <c r="F61" s="55">
        <f aca="true" t="shared" si="23" ref="F61:P61">SUM(F59:F60)</f>
        <v>117893</v>
      </c>
      <c r="G61" s="55">
        <f t="shared" si="23"/>
        <v>288070</v>
      </c>
      <c r="H61" s="55">
        <f t="shared" si="23"/>
        <v>8198</v>
      </c>
      <c r="I61" s="55">
        <f t="shared" si="23"/>
        <v>414161</v>
      </c>
      <c r="J61" s="55">
        <f t="shared" si="23"/>
        <v>387806</v>
      </c>
      <c r="K61" s="55">
        <f t="shared" si="23"/>
        <v>825</v>
      </c>
      <c r="L61" s="34">
        <f t="shared" si="23"/>
        <v>26355</v>
      </c>
      <c r="M61" s="55">
        <f t="shared" si="23"/>
        <v>22948092</v>
      </c>
      <c r="N61" s="55">
        <f t="shared" si="23"/>
        <v>385800</v>
      </c>
      <c r="O61" s="35">
        <f t="shared" si="23"/>
        <v>22562292</v>
      </c>
      <c r="P61" s="55">
        <f t="shared" si="23"/>
        <v>1064179</v>
      </c>
    </row>
    <row r="62" ht="14.25">
      <c r="E62"/>
    </row>
  </sheetData>
  <mergeCells count="9">
    <mergeCell ref="A60:D60"/>
    <mergeCell ref="B57:D57"/>
    <mergeCell ref="C36:D36"/>
    <mergeCell ref="A9:E9"/>
    <mergeCell ref="C26:C31"/>
    <mergeCell ref="C21:D21"/>
    <mergeCell ref="B42:D42"/>
    <mergeCell ref="B39:D39"/>
    <mergeCell ref="C33:D33"/>
  </mergeCells>
  <printOptions horizontalCentered="1"/>
  <pageMargins left="0.5905511811023623" right="0.29" top="0.984251968503937" bottom="0.68" header="0" footer="0"/>
  <pageSetup horizontalDpi="240" verticalDpi="240" orientation="portrait" paperSize="9" scale="60" r:id="rId1"/>
  <colBreaks count="1" manualBreakCount="1">
    <brk id="16" max="6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AB135"/>
  <sheetViews>
    <sheetView showGridLines="0" defaultGridColor="0" colorId="22" workbookViewId="0" topLeftCell="A1">
      <selection activeCell="A1" sqref="A1"/>
    </sheetView>
  </sheetViews>
  <sheetFormatPr defaultColWidth="10.59765625" defaultRowHeight="15"/>
  <cols>
    <col min="1" max="5" width="3.59765625" style="87" customWidth="1"/>
    <col min="6" max="6" width="13.59765625" style="87" customWidth="1"/>
    <col min="7" max="7" width="9.59765625" style="87" customWidth="1"/>
    <col min="8" max="8" width="7.59765625" style="87" customWidth="1"/>
    <col min="9" max="9" width="11.69921875" style="87" bestFit="1" customWidth="1"/>
    <col min="10" max="10" width="8.5" style="87" customWidth="1"/>
    <col min="11" max="11" width="6.59765625" style="87" customWidth="1"/>
    <col min="12" max="12" width="11.69921875" style="87" bestFit="1" customWidth="1"/>
    <col min="13" max="13" width="8.59765625" style="87" customWidth="1"/>
    <col min="14" max="14" width="7.59765625" style="87" customWidth="1"/>
    <col min="15" max="15" width="11.69921875" style="87" bestFit="1" customWidth="1"/>
    <col min="16" max="16" width="9.09765625" style="87" customWidth="1"/>
    <col min="17" max="17" width="8.5" style="87" customWidth="1"/>
    <col min="18" max="18" width="11.5" style="87" customWidth="1"/>
    <col min="19" max="19" width="8.59765625" style="87" customWidth="1"/>
    <col min="20" max="20" width="7.19921875" style="87" customWidth="1"/>
    <col min="21" max="21" width="11.59765625" style="87" customWidth="1"/>
    <col min="22" max="23" width="8.59765625" style="87" customWidth="1"/>
    <col min="24" max="24" width="12.59765625" style="87" customWidth="1"/>
    <col min="25" max="25" width="11.59765625" style="87" customWidth="1"/>
    <col min="26" max="26" width="8.59765625" style="87" customWidth="1"/>
    <col min="27" max="27" width="12.59765625" style="87" customWidth="1"/>
    <col min="28" max="28" width="11.59765625" style="87" customWidth="1"/>
    <col min="29" max="16384" width="10.59765625" style="87" customWidth="1"/>
  </cols>
  <sheetData>
    <row r="1" ht="21">
      <c r="A1" s="80" t="s">
        <v>142</v>
      </c>
    </row>
    <row r="3" spans="1:28" s="83" customFormat="1" ht="17.25">
      <c r="A3" s="81" t="s">
        <v>103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</row>
    <row r="4" spans="1:28" ht="13.5">
      <c r="A4" s="84"/>
      <c r="B4" s="85"/>
      <c r="C4" s="85"/>
      <c r="D4" s="85"/>
      <c r="E4" s="85"/>
      <c r="F4" s="85"/>
      <c r="G4" s="85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</row>
    <row r="5" spans="1:28" ht="15" customHeight="1">
      <c r="A5" s="88"/>
      <c r="B5" s="89"/>
      <c r="C5" s="89"/>
      <c r="D5" s="89"/>
      <c r="E5" s="89"/>
      <c r="F5" s="89"/>
      <c r="G5" s="90" t="s">
        <v>104</v>
      </c>
      <c r="H5" s="91" t="s">
        <v>105</v>
      </c>
      <c r="I5" s="92"/>
      <c r="J5" s="92"/>
      <c r="K5" s="93" t="s">
        <v>106</v>
      </c>
      <c r="L5" s="92"/>
      <c r="M5" s="92"/>
      <c r="N5" s="91" t="s">
        <v>107</v>
      </c>
      <c r="O5" s="92"/>
      <c r="P5" s="94"/>
      <c r="Q5" s="91" t="s">
        <v>108</v>
      </c>
      <c r="R5" s="92"/>
      <c r="S5" s="92"/>
      <c r="T5" s="91" t="s">
        <v>109</v>
      </c>
      <c r="U5" s="92"/>
      <c r="V5" s="92"/>
      <c r="W5" s="91" t="s">
        <v>110</v>
      </c>
      <c r="X5" s="92"/>
      <c r="Y5" s="92"/>
      <c r="Z5" s="93"/>
      <c r="AA5" s="95" t="s">
        <v>111</v>
      </c>
      <c r="AB5" s="94"/>
    </row>
    <row r="6" spans="1:28" ht="15" customHeight="1">
      <c r="A6" s="96"/>
      <c r="B6" s="97"/>
      <c r="C6" s="98" t="s">
        <v>112</v>
      </c>
      <c r="D6" s="97"/>
      <c r="E6" s="97"/>
      <c r="F6" s="97"/>
      <c r="G6" s="99" t="s">
        <v>113</v>
      </c>
      <c r="H6" s="100" t="s">
        <v>34</v>
      </c>
      <c r="I6" s="100" t="s">
        <v>114</v>
      </c>
      <c r="J6" s="100" t="s">
        <v>115</v>
      </c>
      <c r="K6" s="100" t="s">
        <v>34</v>
      </c>
      <c r="L6" s="100" t="s">
        <v>114</v>
      </c>
      <c r="M6" s="100" t="s">
        <v>115</v>
      </c>
      <c r="N6" s="100" t="s">
        <v>34</v>
      </c>
      <c r="O6" s="100" t="s">
        <v>114</v>
      </c>
      <c r="P6" s="101" t="s">
        <v>115</v>
      </c>
      <c r="Q6" s="100" t="s">
        <v>34</v>
      </c>
      <c r="R6" s="100" t="s">
        <v>114</v>
      </c>
      <c r="S6" s="100" t="s">
        <v>115</v>
      </c>
      <c r="T6" s="100" t="s">
        <v>34</v>
      </c>
      <c r="U6" s="100" t="s">
        <v>114</v>
      </c>
      <c r="V6" s="100" t="s">
        <v>115</v>
      </c>
      <c r="W6" s="100" t="s">
        <v>34</v>
      </c>
      <c r="X6" s="100" t="s">
        <v>114</v>
      </c>
      <c r="Y6" s="100" t="s">
        <v>115</v>
      </c>
      <c r="Z6" s="100" t="s">
        <v>34</v>
      </c>
      <c r="AA6" s="100" t="s">
        <v>114</v>
      </c>
      <c r="AB6" s="101" t="s">
        <v>115</v>
      </c>
    </row>
    <row r="7" spans="1:28" ht="15" customHeight="1">
      <c r="A7" s="102"/>
      <c r="B7" s="103"/>
      <c r="C7" s="103"/>
      <c r="D7" s="104"/>
      <c r="E7" s="103"/>
      <c r="F7" s="103"/>
      <c r="G7" s="102"/>
      <c r="H7" s="102"/>
      <c r="I7" s="105" t="s">
        <v>44</v>
      </c>
      <c r="J7" s="105" t="s">
        <v>44</v>
      </c>
      <c r="K7" s="102"/>
      <c r="L7" s="105" t="s">
        <v>44</v>
      </c>
      <c r="M7" s="105" t="s">
        <v>44</v>
      </c>
      <c r="N7" s="102"/>
      <c r="O7" s="105" t="s">
        <v>44</v>
      </c>
      <c r="P7" s="106" t="s">
        <v>44</v>
      </c>
      <c r="Q7" s="102"/>
      <c r="R7" s="105" t="s">
        <v>44</v>
      </c>
      <c r="S7" s="105" t="s">
        <v>44</v>
      </c>
      <c r="T7" s="102"/>
      <c r="U7" s="105" t="s">
        <v>44</v>
      </c>
      <c r="V7" s="105" t="s">
        <v>44</v>
      </c>
      <c r="W7" s="102"/>
      <c r="X7" s="105" t="s">
        <v>44</v>
      </c>
      <c r="Y7" s="105" t="s">
        <v>44</v>
      </c>
      <c r="Z7" s="102"/>
      <c r="AA7" s="105" t="s">
        <v>44</v>
      </c>
      <c r="AB7" s="106" t="s">
        <v>44</v>
      </c>
    </row>
    <row r="8" spans="1:28" ht="15" customHeight="1">
      <c r="A8" s="102"/>
      <c r="B8" s="103"/>
      <c r="C8" s="107" t="s">
        <v>116</v>
      </c>
      <c r="D8" s="104"/>
      <c r="E8" s="108" t="s">
        <v>117</v>
      </c>
      <c r="F8" s="108" t="s">
        <v>118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10">
        <v>0</v>
      </c>
      <c r="Q8" s="109">
        <v>0</v>
      </c>
      <c r="R8" s="109">
        <v>0</v>
      </c>
      <c r="S8" s="109">
        <v>0</v>
      </c>
      <c r="T8" s="109">
        <v>0</v>
      </c>
      <c r="U8" s="109">
        <v>0</v>
      </c>
      <c r="V8" s="109">
        <v>0</v>
      </c>
      <c r="W8" s="109">
        <v>0</v>
      </c>
      <c r="X8" s="109">
        <v>0</v>
      </c>
      <c r="Y8" s="109">
        <v>0</v>
      </c>
      <c r="Z8" s="102">
        <f aca="true" t="shared" si="0" ref="Z8:AB9">SUM(H8,K8,N8,Q8,T8,W8)</f>
        <v>0</v>
      </c>
      <c r="AA8" s="102">
        <f t="shared" si="0"/>
        <v>0</v>
      </c>
      <c r="AB8" s="111">
        <f t="shared" si="0"/>
        <v>0</v>
      </c>
    </row>
    <row r="9" spans="1:28" ht="15" customHeight="1">
      <c r="A9" s="102"/>
      <c r="B9" s="103"/>
      <c r="C9" s="103"/>
      <c r="D9" s="104"/>
      <c r="E9" s="103"/>
      <c r="F9" s="108" t="s">
        <v>119</v>
      </c>
      <c r="G9" s="109">
        <v>7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10">
        <v>0</v>
      </c>
      <c r="Q9" s="109">
        <v>1</v>
      </c>
      <c r="R9" s="109">
        <v>889</v>
      </c>
      <c r="S9" s="109">
        <v>44</v>
      </c>
      <c r="T9" s="109">
        <v>2</v>
      </c>
      <c r="U9" s="109">
        <v>1896</v>
      </c>
      <c r="V9" s="109">
        <v>95</v>
      </c>
      <c r="W9" s="109">
        <v>39499</v>
      </c>
      <c r="X9" s="109">
        <v>113608689</v>
      </c>
      <c r="Y9" s="109">
        <v>5428512</v>
      </c>
      <c r="Z9" s="102">
        <f t="shared" si="0"/>
        <v>39502</v>
      </c>
      <c r="AA9" s="102">
        <f t="shared" si="0"/>
        <v>113611474</v>
      </c>
      <c r="AB9" s="111">
        <f t="shared" si="0"/>
        <v>5428651</v>
      </c>
    </row>
    <row r="10" spans="1:28" ht="15" customHeight="1">
      <c r="A10" s="102"/>
      <c r="B10" s="103"/>
      <c r="C10" s="107" t="s">
        <v>120</v>
      </c>
      <c r="D10" s="104"/>
      <c r="E10" s="112" t="s">
        <v>49</v>
      </c>
      <c r="F10" s="112" t="s">
        <v>8</v>
      </c>
      <c r="G10" s="96">
        <f aca="true" t="shared" si="1" ref="G10:AB10">SUM(G8:G9)</f>
        <v>7</v>
      </c>
      <c r="H10" s="96">
        <f t="shared" si="1"/>
        <v>0</v>
      </c>
      <c r="I10" s="96">
        <f t="shared" si="1"/>
        <v>0</v>
      </c>
      <c r="J10" s="96">
        <f t="shared" si="1"/>
        <v>0</v>
      </c>
      <c r="K10" s="96">
        <f t="shared" si="1"/>
        <v>0</v>
      </c>
      <c r="L10" s="96">
        <f t="shared" si="1"/>
        <v>0</v>
      </c>
      <c r="M10" s="96">
        <f t="shared" si="1"/>
        <v>0</v>
      </c>
      <c r="N10" s="96">
        <f t="shared" si="1"/>
        <v>0</v>
      </c>
      <c r="O10" s="96">
        <f t="shared" si="1"/>
        <v>0</v>
      </c>
      <c r="P10" s="113">
        <f t="shared" si="1"/>
        <v>0</v>
      </c>
      <c r="Q10" s="96">
        <f t="shared" si="1"/>
        <v>1</v>
      </c>
      <c r="R10" s="96">
        <f t="shared" si="1"/>
        <v>889</v>
      </c>
      <c r="S10" s="96">
        <f t="shared" si="1"/>
        <v>44</v>
      </c>
      <c r="T10" s="96">
        <f t="shared" si="1"/>
        <v>2</v>
      </c>
      <c r="U10" s="96">
        <f t="shared" si="1"/>
        <v>1896</v>
      </c>
      <c r="V10" s="96">
        <f t="shared" si="1"/>
        <v>95</v>
      </c>
      <c r="W10" s="96">
        <f t="shared" si="1"/>
        <v>39499</v>
      </c>
      <c r="X10" s="96">
        <f t="shared" si="1"/>
        <v>113608689</v>
      </c>
      <c r="Y10" s="96">
        <f t="shared" si="1"/>
        <v>5428512</v>
      </c>
      <c r="Z10" s="96">
        <f t="shared" si="1"/>
        <v>39502</v>
      </c>
      <c r="AA10" s="96">
        <f t="shared" si="1"/>
        <v>113611474</v>
      </c>
      <c r="AB10" s="113">
        <f t="shared" si="1"/>
        <v>5428651</v>
      </c>
    </row>
    <row r="11" spans="1:28" ht="15" customHeight="1">
      <c r="A11" s="102"/>
      <c r="B11" s="103"/>
      <c r="C11" s="103"/>
      <c r="D11" s="104"/>
      <c r="E11" s="103"/>
      <c r="F11" s="103"/>
      <c r="G11" s="102"/>
      <c r="H11" s="102"/>
      <c r="I11" s="102"/>
      <c r="J11" s="102"/>
      <c r="K11" s="102"/>
      <c r="L11" s="102"/>
      <c r="M11" s="102"/>
      <c r="N11" s="102"/>
      <c r="O11" s="102"/>
      <c r="P11" s="111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11"/>
    </row>
    <row r="12" spans="1:28" ht="15" customHeight="1">
      <c r="A12" s="102"/>
      <c r="B12" s="108" t="s">
        <v>45</v>
      </c>
      <c r="C12" s="107" t="s">
        <v>121</v>
      </c>
      <c r="D12" s="104"/>
      <c r="E12" s="108" t="s">
        <v>122</v>
      </c>
      <c r="F12" s="108" t="s">
        <v>118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10">
        <v>0</v>
      </c>
      <c r="Q12" s="109">
        <v>0</v>
      </c>
      <c r="R12" s="109">
        <v>0</v>
      </c>
      <c r="S12" s="109">
        <v>0</v>
      </c>
      <c r="T12" s="109">
        <v>0</v>
      </c>
      <c r="U12" s="109">
        <v>0</v>
      </c>
      <c r="V12" s="109">
        <v>0</v>
      </c>
      <c r="W12" s="109">
        <v>0</v>
      </c>
      <c r="X12" s="109">
        <v>0</v>
      </c>
      <c r="Y12" s="109">
        <v>0</v>
      </c>
      <c r="Z12" s="102">
        <f aca="true" t="shared" si="2" ref="Z12:AB13">SUM(H12,K12,N12,Q12,T12,W12)</f>
        <v>0</v>
      </c>
      <c r="AA12" s="102">
        <f t="shared" si="2"/>
        <v>0</v>
      </c>
      <c r="AB12" s="111">
        <f t="shared" si="2"/>
        <v>0</v>
      </c>
    </row>
    <row r="13" spans="1:28" ht="15" customHeight="1">
      <c r="A13" s="102"/>
      <c r="B13" s="103"/>
      <c r="C13" s="103"/>
      <c r="D13" s="104"/>
      <c r="E13" s="108" t="s">
        <v>123</v>
      </c>
      <c r="F13" s="108" t="s">
        <v>119</v>
      </c>
      <c r="G13" s="109">
        <v>58699</v>
      </c>
      <c r="H13" s="109">
        <v>3007</v>
      </c>
      <c r="I13" s="109">
        <v>1641511</v>
      </c>
      <c r="J13" s="109">
        <v>81375</v>
      </c>
      <c r="K13" s="109">
        <v>2304</v>
      </c>
      <c r="L13" s="109">
        <v>1501615</v>
      </c>
      <c r="M13" s="109">
        <v>74381</v>
      </c>
      <c r="N13" s="109">
        <v>1668</v>
      </c>
      <c r="O13" s="109">
        <v>1255336</v>
      </c>
      <c r="P13" s="110">
        <v>62067</v>
      </c>
      <c r="Q13" s="109">
        <v>1286</v>
      </c>
      <c r="R13" s="109">
        <v>1086337</v>
      </c>
      <c r="S13" s="109">
        <v>53567</v>
      </c>
      <c r="T13" s="109">
        <v>1127</v>
      </c>
      <c r="U13" s="109">
        <v>1071208</v>
      </c>
      <c r="V13" s="109">
        <v>52961</v>
      </c>
      <c r="W13" s="109">
        <v>3768</v>
      </c>
      <c r="X13" s="109">
        <v>5964856</v>
      </c>
      <c r="Y13" s="109">
        <v>295750</v>
      </c>
      <c r="Z13" s="102">
        <f t="shared" si="2"/>
        <v>13160</v>
      </c>
      <c r="AA13" s="102">
        <f t="shared" si="2"/>
        <v>12520863</v>
      </c>
      <c r="AB13" s="111">
        <f t="shared" si="2"/>
        <v>620101</v>
      </c>
    </row>
    <row r="14" spans="1:28" ht="15" customHeight="1">
      <c r="A14" s="102"/>
      <c r="B14" s="103"/>
      <c r="C14" s="114"/>
      <c r="D14" s="97"/>
      <c r="E14" s="112" t="s">
        <v>49</v>
      </c>
      <c r="F14" s="112" t="s">
        <v>8</v>
      </c>
      <c r="G14" s="96">
        <f aca="true" t="shared" si="3" ref="G14:AB14">SUM(G12:G13)</f>
        <v>58699</v>
      </c>
      <c r="H14" s="96">
        <f t="shared" si="3"/>
        <v>3007</v>
      </c>
      <c r="I14" s="96">
        <f t="shared" si="3"/>
        <v>1641511</v>
      </c>
      <c r="J14" s="96">
        <f t="shared" si="3"/>
        <v>81375</v>
      </c>
      <c r="K14" s="96">
        <f t="shared" si="3"/>
        <v>2304</v>
      </c>
      <c r="L14" s="96">
        <f t="shared" si="3"/>
        <v>1501615</v>
      </c>
      <c r="M14" s="96">
        <f t="shared" si="3"/>
        <v>74381</v>
      </c>
      <c r="N14" s="96">
        <f t="shared" si="3"/>
        <v>1668</v>
      </c>
      <c r="O14" s="96">
        <f t="shared" si="3"/>
        <v>1255336</v>
      </c>
      <c r="P14" s="113">
        <f t="shared" si="3"/>
        <v>62067</v>
      </c>
      <c r="Q14" s="96">
        <f t="shared" si="3"/>
        <v>1286</v>
      </c>
      <c r="R14" s="96">
        <f t="shared" si="3"/>
        <v>1086337</v>
      </c>
      <c r="S14" s="96">
        <f t="shared" si="3"/>
        <v>53567</v>
      </c>
      <c r="T14" s="96">
        <f t="shared" si="3"/>
        <v>1127</v>
      </c>
      <c r="U14" s="96">
        <f t="shared" si="3"/>
        <v>1071208</v>
      </c>
      <c r="V14" s="96">
        <f t="shared" si="3"/>
        <v>52961</v>
      </c>
      <c r="W14" s="96">
        <f t="shared" si="3"/>
        <v>3768</v>
      </c>
      <c r="X14" s="96">
        <f t="shared" si="3"/>
        <v>5964856</v>
      </c>
      <c r="Y14" s="96">
        <f t="shared" si="3"/>
        <v>295750</v>
      </c>
      <c r="Z14" s="96">
        <f t="shared" si="3"/>
        <v>13160</v>
      </c>
      <c r="AA14" s="96">
        <f t="shared" si="3"/>
        <v>12520863</v>
      </c>
      <c r="AB14" s="113">
        <f t="shared" si="3"/>
        <v>620101</v>
      </c>
    </row>
    <row r="15" spans="1:28" ht="15" customHeight="1">
      <c r="A15" s="102"/>
      <c r="B15" s="103"/>
      <c r="C15" s="103"/>
      <c r="D15" s="104"/>
      <c r="E15" s="103"/>
      <c r="F15" s="103"/>
      <c r="G15" s="102"/>
      <c r="H15" s="102"/>
      <c r="I15" s="102"/>
      <c r="J15" s="102"/>
      <c r="K15" s="102"/>
      <c r="L15" s="102"/>
      <c r="M15" s="102"/>
      <c r="N15" s="102"/>
      <c r="O15" s="102"/>
      <c r="P15" s="111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11"/>
    </row>
    <row r="16" spans="1:28" ht="15" customHeight="1">
      <c r="A16" s="102"/>
      <c r="B16" s="103"/>
      <c r="C16" s="107" t="s">
        <v>124</v>
      </c>
      <c r="D16" s="104"/>
      <c r="E16" s="108" t="s">
        <v>117</v>
      </c>
      <c r="F16" s="108" t="s">
        <v>118</v>
      </c>
      <c r="G16" s="109">
        <v>0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0</v>
      </c>
      <c r="P16" s="110">
        <v>0</v>
      </c>
      <c r="Q16" s="109">
        <v>0</v>
      </c>
      <c r="R16" s="109">
        <v>0</v>
      </c>
      <c r="S16" s="109">
        <v>0</v>
      </c>
      <c r="T16" s="109">
        <v>0</v>
      </c>
      <c r="U16" s="109">
        <v>0</v>
      </c>
      <c r="V16" s="109">
        <v>0</v>
      </c>
      <c r="W16" s="109">
        <v>9</v>
      </c>
      <c r="X16" s="109">
        <v>16173</v>
      </c>
      <c r="Y16" s="109">
        <v>372</v>
      </c>
      <c r="Z16" s="102">
        <f aca="true" t="shared" si="4" ref="Z16:AB17">SUM(H16,K16,N16,Q16,T16,W16)</f>
        <v>9</v>
      </c>
      <c r="AA16" s="102">
        <f t="shared" si="4"/>
        <v>16173</v>
      </c>
      <c r="AB16" s="111">
        <f t="shared" si="4"/>
        <v>372</v>
      </c>
    </row>
    <row r="17" spans="1:28" ht="15" customHeight="1">
      <c r="A17" s="102"/>
      <c r="B17" s="103"/>
      <c r="C17" s="103"/>
      <c r="D17" s="104"/>
      <c r="E17" s="103"/>
      <c r="F17" s="108" t="s">
        <v>119</v>
      </c>
      <c r="G17" s="109">
        <v>10</v>
      </c>
      <c r="H17" s="109">
        <v>7</v>
      </c>
      <c r="I17" s="109">
        <v>3867</v>
      </c>
      <c r="J17" s="109">
        <v>193</v>
      </c>
      <c r="K17" s="109">
        <v>18</v>
      </c>
      <c r="L17" s="109">
        <v>11758</v>
      </c>
      <c r="M17" s="109">
        <v>438</v>
      </c>
      <c r="N17" s="109">
        <v>204</v>
      </c>
      <c r="O17" s="109">
        <v>156804</v>
      </c>
      <c r="P17" s="110">
        <v>6026</v>
      </c>
      <c r="Q17" s="109">
        <v>1466</v>
      </c>
      <c r="R17" s="109">
        <v>1271909</v>
      </c>
      <c r="S17" s="109">
        <v>52223</v>
      </c>
      <c r="T17" s="109">
        <v>3972</v>
      </c>
      <c r="U17" s="109">
        <v>3803103</v>
      </c>
      <c r="V17" s="109">
        <v>163101</v>
      </c>
      <c r="W17" s="109">
        <v>74128</v>
      </c>
      <c r="X17" s="109">
        <v>114472187</v>
      </c>
      <c r="Y17" s="109">
        <v>5329501</v>
      </c>
      <c r="Z17" s="102">
        <f t="shared" si="4"/>
        <v>79795</v>
      </c>
      <c r="AA17" s="102">
        <f t="shared" si="4"/>
        <v>119719628</v>
      </c>
      <c r="AB17" s="111">
        <f t="shared" si="4"/>
        <v>5551482</v>
      </c>
    </row>
    <row r="18" spans="1:28" ht="15" customHeight="1">
      <c r="A18" s="102"/>
      <c r="B18" s="108" t="s">
        <v>47</v>
      </c>
      <c r="C18" s="107" t="s">
        <v>125</v>
      </c>
      <c r="D18" s="104"/>
      <c r="E18" s="112" t="s">
        <v>49</v>
      </c>
      <c r="F18" s="112" t="s">
        <v>8</v>
      </c>
      <c r="G18" s="96">
        <f aca="true" t="shared" si="5" ref="G18:AB18">SUM(G16:G17)</f>
        <v>10</v>
      </c>
      <c r="H18" s="96">
        <f t="shared" si="5"/>
        <v>7</v>
      </c>
      <c r="I18" s="96">
        <f t="shared" si="5"/>
        <v>3867</v>
      </c>
      <c r="J18" s="96">
        <f t="shared" si="5"/>
        <v>193</v>
      </c>
      <c r="K18" s="96">
        <f t="shared" si="5"/>
        <v>18</v>
      </c>
      <c r="L18" s="96">
        <f t="shared" si="5"/>
        <v>11758</v>
      </c>
      <c r="M18" s="96">
        <f t="shared" si="5"/>
        <v>438</v>
      </c>
      <c r="N18" s="96">
        <f t="shared" si="5"/>
        <v>204</v>
      </c>
      <c r="O18" s="96">
        <f t="shared" si="5"/>
        <v>156804</v>
      </c>
      <c r="P18" s="113">
        <f t="shared" si="5"/>
        <v>6026</v>
      </c>
      <c r="Q18" s="96">
        <f t="shared" si="5"/>
        <v>1466</v>
      </c>
      <c r="R18" s="96">
        <f t="shared" si="5"/>
        <v>1271909</v>
      </c>
      <c r="S18" s="96">
        <f t="shared" si="5"/>
        <v>52223</v>
      </c>
      <c r="T18" s="96">
        <f t="shared" si="5"/>
        <v>3972</v>
      </c>
      <c r="U18" s="96">
        <f t="shared" si="5"/>
        <v>3803103</v>
      </c>
      <c r="V18" s="96">
        <f t="shared" si="5"/>
        <v>163101</v>
      </c>
      <c r="W18" s="96">
        <f t="shared" si="5"/>
        <v>74137</v>
      </c>
      <c r="X18" s="96">
        <f t="shared" si="5"/>
        <v>114488360</v>
      </c>
      <c r="Y18" s="96">
        <f t="shared" si="5"/>
        <v>5329873</v>
      </c>
      <c r="Z18" s="96">
        <f t="shared" si="5"/>
        <v>79804</v>
      </c>
      <c r="AA18" s="96">
        <f t="shared" si="5"/>
        <v>119735801</v>
      </c>
      <c r="AB18" s="113">
        <f t="shared" si="5"/>
        <v>5551854</v>
      </c>
    </row>
    <row r="19" spans="1:28" ht="15" customHeight="1">
      <c r="A19" s="102"/>
      <c r="B19" s="103"/>
      <c r="C19" s="103"/>
      <c r="D19" s="104"/>
      <c r="E19" s="103"/>
      <c r="F19" s="103"/>
      <c r="G19" s="102"/>
      <c r="H19" s="102"/>
      <c r="I19" s="102"/>
      <c r="J19" s="102"/>
      <c r="K19" s="102"/>
      <c r="L19" s="102"/>
      <c r="M19" s="102"/>
      <c r="N19" s="102"/>
      <c r="O19" s="102"/>
      <c r="P19" s="111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11"/>
    </row>
    <row r="20" spans="1:28" ht="15" customHeight="1">
      <c r="A20" s="102"/>
      <c r="B20" s="103"/>
      <c r="C20" s="107" t="s">
        <v>121</v>
      </c>
      <c r="D20" s="104"/>
      <c r="E20" s="108" t="s">
        <v>122</v>
      </c>
      <c r="F20" s="108" t="s">
        <v>118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10">
        <v>0</v>
      </c>
      <c r="Q20" s="109">
        <v>0</v>
      </c>
      <c r="R20" s="109">
        <v>0</v>
      </c>
      <c r="S20" s="109">
        <v>0</v>
      </c>
      <c r="T20" s="109">
        <v>0</v>
      </c>
      <c r="U20" s="109">
        <v>0</v>
      </c>
      <c r="V20" s="109">
        <v>0</v>
      </c>
      <c r="W20" s="109">
        <v>0</v>
      </c>
      <c r="X20" s="109">
        <v>0</v>
      </c>
      <c r="Y20" s="109">
        <v>0</v>
      </c>
      <c r="Z20" s="102">
        <f aca="true" t="shared" si="6" ref="Z20:AB21">SUM(H20,K20,N20,Q20,T20,W20)</f>
        <v>0</v>
      </c>
      <c r="AA20" s="102">
        <f t="shared" si="6"/>
        <v>0</v>
      </c>
      <c r="AB20" s="111">
        <f t="shared" si="6"/>
        <v>0</v>
      </c>
    </row>
    <row r="21" spans="1:28" ht="15" customHeight="1">
      <c r="A21" s="102"/>
      <c r="B21" s="103"/>
      <c r="C21" s="103"/>
      <c r="D21" s="104"/>
      <c r="E21" s="108" t="s">
        <v>123</v>
      </c>
      <c r="F21" s="108" t="s">
        <v>119</v>
      </c>
      <c r="G21" s="109">
        <v>125206</v>
      </c>
      <c r="H21" s="109">
        <v>2781</v>
      </c>
      <c r="I21" s="109">
        <v>1525167</v>
      </c>
      <c r="J21" s="109">
        <v>74460</v>
      </c>
      <c r="K21" s="109">
        <v>1929</v>
      </c>
      <c r="L21" s="109">
        <v>1256293</v>
      </c>
      <c r="M21" s="109">
        <v>59658</v>
      </c>
      <c r="N21" s="109">
        <v>1247</v>
      </c>
      <c r="O21" s="109">
        <v>929834</v>
      </c>
      <c r="P21" s="110">
        <v>44952</v>
      </c>
      <c r="Q21" s="109">
        <v>838</v>
      </c>
      <c r="R21" s="109">
        <v>709620</v>
      </c>
      <c r="S21" s="109">
        <v>34069</v>
      </c>
      <c r="T21" s="109">
        <v>496</v>
      </c>
      <c r="U21" s="109">
        <v>470717</v>
      </c>
      <c r="V21" s="109">
        <v>22657</v>
      </c>
      <c r="W21" s="109">
        <v>853</v>
      </c>
      <c r="X21" s="109">
        <v>1039697</v>
      </c>
      <c r="Y21" s="109">
        <v>51147</v>
      </c>
      <c r="Z21" s="102">
        <f t="shared" si="6"/>
        <v>8144</v>
      </c>
      <c r="AA21" s="102">
        <f t="shared" si="6"/>
        <v>5931328</v>
      </c>
      <c r="AB21" s="111">
        <f t="shared" si="6"/>
        <v>286943</v>
      </c>
    </row>
    <row r="22" spans="1:28" ht="15" customHeight="1">
      <c r="A22" s="102"/>
      <c r="B22" s="103"/>
      <c r="C22" s="114"/>
      <c r="D22" s="97"/>
      <c r="E22" s="112" t="s">
        <v>49</v>
      </c>
      <c r="F22" s="112" t="s">
        <v>8</v>
      </c>
      <c r="G22" s="96">
        <f aca="true" t="shared" si="7" ref="G22:AB22">SUM(G20:G21)</f>
        <v>125206</v>
      </c>
      <c r="H22" s="96">
        <f t="shared" si="7"/>
        <v>2781</v>
      </c>
      <c r="I22" s="96">
        <f t="shared" si="7"/>
        <v>1525167</v>
      </c>
      <c r="J22" s="96">
        <f t="shared" si="7"/>
        <v>74460</v>
      </c>
      <c r="K22" s="96">
        <f t="shared" si="7"/>
        <v>1929</v>
      </c>
      <c r="L22" s="96">
        <f t="shared" si="7"/>
        <v>1256293</v>
      </c>
      <c r="M22" s="96">
        <f t="shared" si="7"/>
        <v>59658</v>
      </c>
      <c r="N22" s="96">
        <f t="shared" si="7"/>
        <v>1247</v>
      </c>
      <c r="O22" s="96">
        <f t="shared" si="7"/>
        <v>929834</v>
      </c>
      <c r="P22" s="113">
        <f t="shared" si="7"/>
        <v>44952</v>
      </c>
      <c r="Q22" s="96">
        <f t="shared" si="7"/>
        <v>838</v>
      </c>
      <c r="R22" s="96">
        <f t="shared" si="7"/>
        <v>709620</v>
      </c>
      <c r="S22" s="96">
        <f t="shared" si="7"/>
        <v>34069</v>
      </c>
      <c r="T22" s="96">
        <f t="shared" si="7"/>
        <v>496</v>
      </c>
      <c r="U22" s="96">
        <f t="shared" si="7"/>
        <v>470717</v>
      </c>
      <c r="V22" s="96">
        <f t="shared" si="7"/>
        <v>22657</v>
      </c>
      <c r="W22" s="96">
        <f t="shared" si="7"/>
        <v>853</v>
      </c>
      <c r="X22" s="96">
        <f t="shared" si="7"/>
        <v>1039697</v>
      </c>
      <c r="Y22" s="96">
        <f t="shared" si="7"/>
        <v>51147</v>
      </c>
      <c r="Z22" s="96">
        <f t="shared" si="7"/>
        <v>8144</v>
      </c>
      <c r="AA22" s="96">
        <f t="shared" si="7"/>
        <v>5931328</v>
      </c>
      <c r="AB22" s="113">
        <f t="shared" si="7"/>
        <v>286943</v>
      </c>
    </row>
    <row r="23" spans="1:28" ht="15" customHeight="1">
      <c r="A23" s="102"/>
      <c r="B23" s="103"/>
      <c r="C23" s="103"/>
      <c r="D23" s="104"/>
      <c r="E23" s="103"/>
      <c r="F23" s="103"/>
      <c r="G23" s="102"/>
      <c r="H23" s="102"/>
      <c r="I23" s="102"/>
      <c r="J23" s="102"/>
      <c r="K23" s="102"/>
      <c r="L23" s="102"/>
      <c r="M23" s="102"/>
      <c r="N23" s="102"/>
      <c r="O23" s="102"/>
      <c r="P23" s="111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11"/>
    </row>
    <row r="24" spans="1:28" ht="15" customHeight="1">
      <c r="A24" s="102"/>
      <c r="B24" s="108" t="s">
        <v>49</v>
      </c>
      <c r="C24" s="103"/>
      <c r="D24" s="104"/>
      <c r="E24" s="108" t="s">
        <v>117</v>
      </c>
      <c r="F24" s="108" t="s">
        <v>118</v>
      </c>
      <c r="G24" s="102">
        <f aca="true" t="shared" si="8" ref="G24:AB24">SUM(G8,G16)</f>
        <v>0</v>
      </c>
      <c r="H24" s="102">
        <f t="shared" si="8"/>
        <v>0</v>
      </c>
      <c r="I24" s="102">
        <f t="shared" si="8"/>
        <v>0</v>
      </c>
      <c r="J24" s="102">
        <f t="shared" si="8"/>
        <v>0</v>
      </c>
      <c r="K24" s="102">
        <f t="shared" si="8"/>
        <v>0</v>
      </c>
      <c r="L24" s="102">
        <f t="shared" si="8"/>
        <v>0</v>
      </c>
      <c r="M24" s="102">
        <f t="shared" si="8"/>
        <v>0</v>
      </c>
      <c r="N24" s="102">
        <f t="shared" si="8"/>
        <v>0</v>
      </c>
      <c r="O24" s="102">
        <f t="shared" si="8"/>
        <v>0</v>
      </c>
      <c r="P24" s="111">
        <f t="shared" si="8"/>
        <v>0</v>
      </c>
      <c r="Q24" s="102">
        <f t="shared" si="8"/>
        <v>0</v>
      </c>
      <c r="R24" s="102">
        <f t="shared" si="8"/>
        <v>0</v>
      </c>
      <c r="S24" s="102">
        <f t="shared" si="8"/>
        <v>0</v>
      </c>
      <c r="T24" s="102">
        <f t="shared" si="8"/>
        <v>0</v>
      </c>
      <c r="U24" s="102">
        <f t="shared" si="8"/>
        <v>0</v>
      </c>
      <c r="V24" s="102">
        <f t="shared" si="8"/>
        <v>0</v>
      </c>
      <c r="W24" s="102">
        <f t="shared" si="8"/>
        <v>9</v>
      </c>
      <c r="X24" s="102">
        <f t="shared" si="8"/>
        <v>16173</v>
      </c>
      <c r="Y24" s="102">
        <f t="shared" si="8"/>
        <v>372</v>
      </c>
      <c r="Z24" s="102">
        <f t="shared" si="8"/>
        <v>9</v>
      </c>
      <c r="AA24" s="102">
        <f t="shared" si="8"/>
        <v>16173</v>
      </c>
      <c r="AB24" s="111">
        <f t="shared" si="8"/>
        <v>372</v>
      </c>
    </row>
    <row r="25" spans="1:28" ht="15" customHeight="1">
      <c r="A25" s="102"/>
      <c r="B25" s="103"/>
      <c r="C25" s="103"/>
      <c r="D25" s="104"/>
      <c r="E25" s="103"/>
      <c r="F25" s="108" t="s">
        <v>119</v>
      </c>
      <c r="G25" s="102">
        <f aca="true" t="shared" si="9" ref="G25:AB25">SUM(G9,G17)</f>
        <v>17</v>
      </c>
      <c r="H25" s="102">
        <f t="shared" si="9"/>
        <v>7</v>
      </c>
      <c r="I25" s="102">
        <f t="shared" si="9"/>
        <v>3867</v>
      </c>
      <c r="J25" s="102">
        <f t="shared" si="9"/>
        <v>193</v>
      </c>
      <c r="K25" s="102">
        <f t="shared" si="9"/>
        <v>18</v>
      </c>
      <c r="L25" s="102">
        <f t="shared" si="9"/>
        <v>11758</v>
      </c>
      <c r="M25" s="102">
        <f t="shared" si="9"/>
        <v>438</v>
      </c>
      <c r="N25" s="102">
        <f t="shared" si="9"/>
        <v>204</v>
      </c>
      <c r="O25" s="102">
        <f t="shared" si="9"/>
        <v>156804</v>
      </c>
      <c r="P25" s="111">
        <f t="shared" si="9"/>
        <v>6026</v>
      </c>
      <c r="Q25" s="102">
        <f t="shared" si="9"/>
        <v>1467</v>
      </c>
      <c r="R25" s="102">
        <f t="shared" si="9"/>
        <v>1272798</v>
      </c>
      <c r="S25" s="102">
        <f t="shared" si="9"/>
        <v>52267</v>
      </c>
      <c r="T25" s="102">
        <f t="shared" si="9"/>
        <v>3974</v>
      </c>
      <c r="U25" s="102">
        <f t="shared" si="9"/>
        <v>3804999</v>
      </c>
      <c r="V25" s="102">
        <f t="shared" si="9"/>
        <v>163196</v>
      </c>
      <c r="W25" s="102">
        <f t="shared" si="9"/>
        <v>113627</v>
      </c>
      <c r="X25" s="102">
        <f t="shared" si="9"/>
        <v>228080876</v>
      </c>
      <c r="Y25" s="102">
        <f t="shared" si="9"/>
        <v>10758013</v>
      </c>
      <c r="Z25" s="102">
        <f t="shared" si="9"/>
        <v>119297</v>
      </c>
      <c r="AA25" s="102">
        <f t="shared" si="9"/>
        <v>233331102</v>
      </c>
      <c r="AB25" s="111">
        <f t="shared" si="9"/>
        <v>10980133</v>
      </c>
    </row>
    <row r="26" spans="1:28" ht="15" customHeight="1">
      <c r="A26" s="102"/>
      <c r="B26" s="103"/>
      <c r="C26" s="107" t="s">
        <v>58</v>
      </c>
      <c r="D26" s="104"/>
      <c r="E26" s="112" t="s">
        <v>49</v>
      </c>
      <c r="F26" s="112" t="s">
        <v>8</v>
      </c>
      <c r="G26" s="96">
        <f aca="true" t="shared" si="10" ref="G26:AB26">SUM(G10,G18)</f>
        <v>17</v>
      </c>
      <c r="H26" s="96">
        <f t="shared" si="10"/>
        <v>7</v>
      </c>
      <c r="I26" s="96">
        <f t="shared" si="10"/>
        <v>3867</v>
      </c>
      <c r="J26" s="96">
        <f t="shared" si="10"/>
        <v>193</v>
      </c>
      <c r="K26" s="96">
        <f t="shared" si="10"/>
        <v>18</v>
      </c>
      <c r="L26" s="96">
        <f t="shared" si="10"/>
        <v>11758</v>
      </c>
      <c r="M26" s="96">
        <f t="shared" si="10"/>
        <v>438</v>
      </c>
      <c r="N26" s="96">
        <f t="shared" si="10"/>
        <v>204</v>
      </c>
      <c r="O26" s="96">
        <f t="shared" si="10"/>
        <v>156804</v>
      </c>
      <c r="P26" s="113">
        <f t="shared" si="10"/>
        <v>6026</v>
      </c>
      <c r="Q26" s="96">
        <f t="shared" si="10"/>
        <v>1467</v>
      </c>
      <c r="R26" s="96">
        <f t="shared" si="10"/>
        <v>1272798</v>
      </c>
      <c r="S26" s="96">
        <f t="shared" si="10"/>
        <v>52267</v>
      </c>
      <c r="T26" s="96">
        <f t="shared" si="10"/>
        <v>3974</v>
      </c>
      <c r="U26" s="96">
        <f t="shared" si="10"/>
        <v>3804999</v>
      </c>
      <c r="V26" s="96">
        <f t="shared" si="10"/>
        <v>163196</v>
      </c>
      <c r="W26" s="96">
        <f t="shared" si="10"/>
        <v>113636</v>
      </c>
      <c r="X26" s="96">
        <f t="shared" si="10"/>
        <v>228097049</v>
      </c>
      <c r="Y26" s="96">
        <f t="shared" si="10"/>
        <v>10758385</v>
      </c>
      <c r="Z26" s="96">
        <f t="shared" si="10"/>
        <v>119306</v>
      </c>
      <c r="AA26" s="96">
        <f t="shared" si="10"/>
        <v>233347275</v>
      </c>
      <c r="AB26" s="113">
        <f t="shared" si="10"/>
        <v>10980505</v>
      </c>
    </row>
    <row r="27" spans="1:28" ht="15" customHeight="1">
      <c r="A27" s="102"/>
      <c r="B27" s="103"/>
      <c r="C27" s="103"/>
      <c r="D27" s="104"/>
      <c r="E27" s="103"/>
      <c r="F27" s="103"/>
      <c r="G27" s="102"/>
      <c r="H27" s="102"/>
      <c r="I27" s="102"/>
      <c r="J27" s="102"/>
      <c r="K27" s="102"/>
      <c r="L27" s="102"/>
      <c r="M27" s="102"/>
      <c r="N27" s="102"/>
      <c r="O27" s="102"/>
      <c r="P27" s="111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11"/>
    </row>
    <row r="28" spans="1:28" ht="15" customHeight="1">
      <c r="A28" s="102"/>
      <c r="B28" s="103"/>
      <c r="C28" s="103"/>
      <c r="D28" s="104"/>
      <c r="E28" s="108" t="s">
        <v>122</v>
      </c>
      <c r="F28" s="108" t="s">
        <v>118</v>
      </c>
      <c r="G28" s="102">
        <f aca="true" t="shared" si="11" ref="G28:AB28">SUM(G12,G20)</f>
        <v>0</v>
      </c>
      <c r="H28" s="102">
        <f t="shared" si="11"/>
        <v>0</v>
      </c>
      <c r="I28" s="102">
        <f t="shared" si="11"/>
        <v>0</v>
      </c>
      <c r="J28" s="102">
        <f t="shared" si="11"/>
        <v>0</v>
      </c>
      <c r="K28" s="102">
        <f t="shared" si="11"/>
        <v>0</v>
      </c>
      <c r="L28" s="102">
        <f t="shared" si="11"/>
        <v>0</v>
      </c>
      <c r="M28" s="102">
        <f t="shared" si="11"/>
        <v>0</v>
      </c>
      <c r="N28" s="102">
        <f t="shared" si="11"/>
        <v>0</v>
      </c>
      <c r="O28" s="102">
        <f t="shared" si="11"/>
        <v>0</v>
      </c>
      <c r="P28" s="111">
        <f t="shared" si="11"/>
        <v>0</v>
      </c>
      <c r="Q28" s="102">
        <f t="shared" si="11"/>
        <v>0</v>
      </c>
      <c r="R28" s="102">
        <f t="shared" si="11"/>
        <v>0</v>
      </c>
      <c r="S28" s="102">
        <f t="shared" si="11"/>
        <v>0</v>
      </c>
      <c r="T28" s="102">
        <f t="shared" si="11"/>
        <v>0</v>
      </c>
      <c r="U28" s="102">
        <f t="shared" si="11"/>
        <v>0</v>
      </c>
      <c r="V28" s="102">
        <f t="shared" si="11"/>
        <v>0</v>
      </c>
      <c r="W28" s="102">
        <f t="shared" si="11"/>
        <v>0</v>
      </c>
      <c r="X28" s="102">
        <f t="shared" si="11"/>
        <v>0</v>
      </c>
      <c r="Y28" s="102">
        <f t="shared" si="11"/>
        <v>0</v>
      </c>
      <c r="Z28" s="102">
        <f t="shared" si="11"/>
        <v>0</v>
      </c>
      <c r="AA28" s="102">
        <f t="shared" si="11"/>
        <v>0</v>
      </c>
      <c r="AB28" s="111">
        <f t="shared" si="11"/>
        <v>0</v>
      </c>
    </row>
    <row r="29" spans="1:28" ht="15" customHeight="1">
      <c r="A29" s="102"/>
      <c r="B29" s="103"/>
      <c r="C29" s="103"/>
      <c r="D29" s="104"/>
      <c r="E29" s="108" t="s">
        <v>123</v>
      </c>
      <c r="F29" s="108" t="s">
        <v>119</v>
      </c>
      <c r="G29" s="102">
        <f aca="true" t="shared" si="12" ref="G29:AB29">SUM(G13,G21)</f>
        <v>183905</v>
      </c>
      <c r="H29" s="102">
        <f t="shared" si="12"/>
        <v>5788</v>
      </c>
      <c r="I29" s="102">
        <f t="shared" si="12"/>
        <v>3166678</v>
      </c>
      <c r="J29" s="102">
        <f t="shared" si="12"/>
        <v>155835</v>
      </c>
      <c r="K29" s="102">
        <f t="shared" si="12"/>
        <v>4233</v>
      </c>
      <c r="L29" s="102">
        <f t="shared" si="12"/>
        <v>2757908</v>
      </c>
      <c r="M29" s="102">
        <f t="shared" si="12"/>
        <v>134039</v>
      </c>
      <c r="N29" s="102">
        <f t="shared" si="12"/>
        <v>2915</v>
      </c>
      <c r="O29" s="102">
        <f t="shared" si="12"/>
        <v>2185170</v>
      </c>
      <c r="P29" s="111">
        <f t="shared" si="12"/>
        <v>107019</v>
      </c>
      <c r="Q29" s="102">
        <f t="shared" si="12"/>
        <v>2124</v>
      </c>
      <c r="R29" s="102">
        <f t="shared" si="12"/>
        <v>1795957</v>
      </c>
      <c r="S29" s="102">
        <f t="shared" si="12"/>
        <v>87636</v>
      </c>
      <c r="T29" s="102">
        <f t="shared" si="12"/>
        <v>1623</v>
      </c>
      <c r="U29" s="102">
        <f t="shared" si="12"/>
        <v>1541925</v>
      </c>
      <c r="V29" s="102">
        <f t="shared" si="12"/>
        <v>75618</v>
      </c>
      <c r="W29" s="102">
        <f t="shared" si="12"/>
        <v>4621</v>
      </c>
      <c r="X29" s="102">
        <f t="shared" si="12"/>
        <v>7004553</v>
      </c>
      <c r="Y29" s="102">
        <f t="shared" si="12"/>
        <v>346897</v>
      </c>
      <c r="Z29" s="102">
        <f t="shared" si="12"/>
        <v>21304</v>
      </c>
      <c r="AA29" s="102">
        <f t="shared" si="12"/>
        <v>18452191</v>
      </c>
      <c r="AB29" s="111">
        <f t="shared" si="12"/>
        <v>907044</v>
      </c>
    </row>
    <row r="30" spans="1:28" ht="15" customHeight="1">
      <c r="A30" s="115" t="s">
        <v>50</v>
      </c>
      <c r="B30" s="114"/>
      <c r="C30" s="114"/>
      <c r="D30" s="97"/>
      <c r="E30" s="112" t="s">
        <v>49</v>
      </c>
      <c r="F30" s="112" t="s">
        <v>8</v>
      </c>
      <c r="G30" s="96">
        <f aca="true" t="shared" si="13" ref="G30:AB30">SUM(G14,G22)</f>
        <v>183905</v>
      </c>
      <c r="H30" s="96">
        <f t="shared" si="13"/>
        <v>5788</v>
      </c>
      <c r="I30" s="96">
        <f t="shared" si="13"/>
        <v>3166678</v>
      </c>
      <c r="J30" s="96">
        <f t="shared" si="13"/>
        <v>155835</v>
      </c>
      <c r="K30" s="96">
        <f t="shared" si="13"/>
        <v>4233</v>
      </c>
      <c r="L30" s="96">
        <f t="shared" si="13"/>
        <v>2757908</v>
      </c>
      <c r="M30" s="96">
        <f t="shared" si="13"/>
        <v>134039</v>
      </c>
      <c r="N30" s="96">
        <f t="shared" si="13"/>
        <v>2915</v>
      </c>
      <c r="O30" s="96">
        <f t="shared" si="13"/>
        <v>2185170</v>
      </c>
      <c r="P30" s="113">
        <f t="shared" si="13"/>
        <v>107019</v>
      </c>
      <c r="Q30" s="96">
        <f t="shared" si="13"/>
        <v>2124</v>
      </c>
      <c r="R30" s="96">
        <f t="shared" si="13"/>
        <v>1795957</v>
      </c>
      <c r="S30" s="96">
        <f t="shared" si="13"/>
        <v>87636</v>
      </c>
      <c r="T30" s="96">
        <f t="shared" si="13"/>
        <v>1623</v>
      </c>
      <c r="U30" s="96">
        <f t="shared" si="13"/>
        <v>1541925</v>
      </c>
      <c r="V30" s="96">
        <f t="shared" si="13"/>
        <v>75618</v>
      </c>
      <c r="W30" s="96">
        <f t="shared" si="13"/>
        <v>4621</v>
      </c>
      <c r="X30" s="96">
        <f t="shared" si="13"/>
        <v>7004553</v>
      </c>
      <c r="Y30" s="96">
        <f t="shared" si="13"/>
        <v>346897</v>
      </c>
      <c r="Z30" s="96">
        <f t="shared" si="13"/>
        <v>21304</v>
      </c>
      <c r="AA30" s="96">
        <f t="shared" si="13"/>
        <v>18452191</v>
      </c>
      <c r="AB30" s="113">
        <f t="shared" si="13"/>
        <v>907044</v>
      </c>
    </row>
    <row r="31" spans="1:28" ht="15" customHeight="1">
      <c r="A31" s="102"/>
      <c r="B31" s="103"/>
      <c r="C31" s="103"/>
      <c r="D31" s="104"/>
      <c r="E31" s="103"/>
      <c r="F31" s="103"/>
      <c r="G31" s="102"/>
      <c r="H31" s="102"/>
      <c r="I31" s="102"/>
      <c r="J31" s="102"/>
      <c r="K31" s="102"/>
      <c r="L31" s="102"/>
      <c r="M31" s="102"/>
      <c r="N31" s="102"/>
      <c r="O31" s="102"/>
      <c r="P31" s="111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11"/>
    </row>
    <row r="32" spans="1:28" ht="15" customHeight="1">
      <c r="A32" s="102"/>
      <c r="B32" s="103"/>
      <c r="C32" s="107" t="s">
        <v>116</v>
      </c>
      <c r="D32" s="104"/>
      <c r="E32" s="108" t="s">
        <v>117</v>
      </c>
      <c r="F32" s="108" t="s">
        <v>118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10">
        <v>0</v>
      </c>
      <c r="Q32" s="109">
        <v>0</v>
      </c>
      <c r="R32" s="109">
        <v>0</v>
      </c>
      <c r="S32" s="109">
        <v>0</v>
      </c>
      <c r="T32" s="109">
        <v>0</v>
      </c>
      <c r="U32" s="109">
        <v>0</v>
      </c>
      <c r="V32" s="109">
        <v>0</v>
      </c>
      <c r="W32" s="109">
        <v>0</v>
      </c>
      <c r="X32" s="109">
        <v>0</v>
      </c>
      <c r="Y32" s="109">
        <v>0</v>
      </c>
      <c r="Z32" s="102">
        <f aca="true" t="shared" si="14" ref="Z32:AB33">SUM(H32,K32,N32,Q32,T32,W32)</f>
        <v>0</v>
      </c>
      <c r="AA32" s="102">
        <f t="shared" si="14"/>
        <v>0</v>
      </c>
      <c r="AB32" s="111">
        <f t="shared" si="14"/>
        <v>0</v>
      </c>
    </row>
    <row r="33" spans="1:28" ht="15" customHeight="1">
      <c r="A33" s="102"/>
      <c r="B33" s="103"/>
      <c r="C33" s="103"/>
      <c r="D33" s="104"/>
      <c r="E33" s="103"/>
      <c r="F33" s="108" t="s">
        <v>119</v>
      </c>
      <c r="G33" s="109">
        <v>0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1</v>
      </c>
      <c r="O33" s="109">
        <v>800</v>
      </c>
      <c r="P33" s="110">
        <v>40</v>
      </c>
      <c r="Q33" s="109">
        <v>0</v>
      </c>
      <c r="R33" s="109">
        <v>0</v>
      </c>
      <c r="S33" s="109">
        <v>0</v>
      </c>
      <c r="T33" s="109">
        <v>2</v>
      </c>
      <c r="U33" s="109">
        <v>1880</v>
      </c>
      <c r="V33" s="109">
        <v>94</v>
      </c>
      <c r="W33" s="109">
        <v>2402</v>
      </c>
      <c r="X33" s="109">
        <v>8687918</v>
      </c>
      <c r="Y33" s="109">
        <v>433495</v>
      </c>
      <c r="Z33" s="102">
        <f t="shared" si="14"/>
        <v>2405</v>
      </c>
      <c r="AA33" s="102">
        <f t="shared" si="14"/>
        <v>8690598</v>
      </c>
      <c r="AB33" s="111">
        <f t="shared" si="14"/>
        <v>433629</v>
      </c>
    </row>
    <row r="34" spans="1:28" ht="15" customHeight="1">
      <c r="A34" s="102"/>
      <c r="B34" s="103"/>
      <c r="C34" s="107" t="s">
        <v>120</v>
      </c>
      <c r="D34" s="104"/>
      <c r="E34" s="112" t="s">
        <v>49</v>
      </c>
      <c r="F34" s="112" t="s">
        <v>8</v>
      </c>
      <c r="G34" s="96">
        <f aca="true" t="shared" si="15" ref="G34:AB34">SUM(G32:G33)</f>
        <v>0</v>
      </c>
      <c r="H34" s="96">
        <f t="shared" si="15"/>
        <v>0</v>
      </c>
      <c r="I34" s="96">
        <f t="shared" si="15"/>
        <v>0</v>
      </c>
      <c r="J34" s="96">
        <f t="shared" si="15"/>
        <v>0</v>
      </c>
      <c r="K34" s="96">
        <f t="shared" si="15"/>
        <v>0</v>
      </c>
      <c r="L34" s="96">
        <f t="shared" si="15"/>
        <v>0</v>
      </c>
      <c r="M34" s="96">
        <f t="shared" si="15"/>
        <v>0</v>
      </c>
      <c r="N34" s="96">
        <f t="shared" si="15"/>
        <v>1</v>
      </c>
      <c r="O34" s="96">
        <f t="shared" si="15"/>
        <v>800</v>
      </c>
      <c r="P34" s="113">
        <f t="shared" si="15"/>
        <v>40</v>
      </c>
      <c r="Q34" s="96">
        <f t="shared" si="15"/>
        <v>0</v>
      </c>
      <c r="R34" s="96">
        <f t="shared" si="15"/>
        <v>0</v>
      </c>
      <c r="S34" s="96">
        <f t="shared" si="15"/>
        <v>0</v>
      </c>
      <c r="T34" s="96">
        <f t="shared" si="15"/>
        <v>2</v>
      </c>
      <c r="U34" s="96">
        <f t="shared" si="15"/>
        <v>1880</v>
      </c>
      <c r="V34" s="96">
        <f t="shared" si="15"/>
        <v>94</v>
      </c>
      <c r="W34" s="96">
        <f t="shared" si="15"/>
        <v>2402</v>
      </c>
      <c r="X34" s="96">
        <f t="shared" si="15"/>
        <v>8687918</v>
      </c>
      <c r="Y34" s="96">
        <f t="shared" si="15"/>
        <v>433495</v>
      </c>
      <c r="Z34" s="96">
        <f t="shared" si="15"/>
        <v>2405</v>
      </c>
      <c r="AA34" s="96">
        <f t="shared" si="15"/>
        <v>8690598</v>
      </c>
      <c r="AB34" s="113">
        <f t="shared" si="15"/>
        <v>433629</v>
      </c>
    </row>
    <row r="35" spans="1:28" ht="15" customHeight="1">
      <c r="A35" s="102"/>
      <c r="B35" s="103"/>
      <c r="C35" s="103"/>
      <c r="D35" s="104"/>
      <c r="E35" s="103"/>
      <c r="F35" s="103"/>
      <c r="G35" s="102"/>
      <c r="H35" s="102"/>
      <c r="I35" s="102"/>
      <c r="J35" s="102"/>
      <c r="K35" s="102"/>
      <c r="L35" s="102"/>
      <c r="M35" s="102"/>
      <c r="N35" s="102"/>
      <c r="O35" s="102"/>
      <c r="P35" s="111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11"/>
    </row>
    <row r="36" spans="1:28" ht="15" customHeight="1">
      <c r="A36" s="102"/>
      <c r="B36" s="103"/>
      <c r="C36" s="107" t="s">
        <v>121</v>
      </c>
      <c r="D36" s="104"/>
      <c r="E36" s="108" t="s">
        <v>122</v>
      </c>
      <c r="F36" s="108" t="s">
        <v>118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10">
        <v>0</v>
      </c>
      <c r="Q36" s="109">
        <v>0</v>
      </c>
      <c r="R36" s="109">
        <v>0</v>
      </c>
      <c r="S36" s="109">
        <v>0</v>
      </c>
      <c r="T36" s="109">
        <v>0</v>
      </c>
      <c r="U36" s="109">
        <v>0</v>
      </c>
      <c r="V36" s="109">
        <v>0</v>
      </c>
      <c r="W36" s="109">
        <v>0</v>
      </c>
      <c r="X36" s="109">
        <v>0</v>
      </c>
      <c r="Y36" s="109">
        <v>0</v>
      </c>
      <c r="Z36" s="102">
        <f aca="true" t="shared" si="16" ref="Z36:AB37">SUM(H36,K36,N36,Q36,T36,W36)</f>
        <v>0</v>
      </c>
      <c r="AA36" s="102">
        <f t="shared" si="16"/>
        <v>0</v>
      </c>
      <c r="AB36" s="111">
        <f t="shared" si="16"/>
        <v>0</v>
      </c>
    </row>
    <row r="37" spans="1:28" ht="15" customHeight="1">
      <c r="A37" s="102"/>
      <c r="B37" s="103"/>
      <c r="C37" s="103"/>
      <c r="D37" s="104"/>
      <c r="E37" s="108" t="s">
        <v>123</v>
      </c>
      <c r="F37" s="108" t="s">
        <v>119</v>
      </c>
      <c r="G37" s="109">
        <v>3842</v>
      </c>
      <c r="H37" s="109">
        <v>37</v>
      </c>
      <c r="I37" s="109">
        <v>20629</v>
      </c>
      <c r="J37" s="109">
        <v>1031</v>
      </c>
      <c r="K37" s="109">
        <v>28</v>
      </c>
      <c r="L37" s="109">
        <v>18287</v>
      </c>
      <c r="M37" s="109">
        <v>914</v>
      </c>
      <c r="N37" s="109">
        <v>25</v>
      </c>
      <c r="O37" s="109">
        <v>18935</v>
      </c>
      <c r="P37" s="110">
        <v>947</v>
      </c>
      <c r="Q37" s="109">
        <v>18</v>
      </c>
      <c r="R37" s="109">
        <v>15530</v>
      </c>
      <c r="S37" s="109">
        <v>777</v>
      </c>
      <c r="T37" s="109">
        <v>19</v>
      </c>
      <c r="U37" s="109">
        <v>18467</v>
      </c>
      <c r="V37" s="109">
        <v>923</v>
      </c>
      <c r="W37" s="109">
        <v>202</v>
      </c>
      <c r="X37" s="109">
        <v>386457</v>
      </c>
      <c r="Y37" s="109">
        <v>19323</v>
      </c>
      <c r="Z37" s="102">
        <f t="shared" si="16"/>
        <v>329</v>
      </c>
      <c r="AA37" s="102">
        <f t="shared" si="16"/>
        <v>478305</v>
      </c>
      <c r="AB37" s="111">
        <f t="shared" si="16"/>
        <v>23915</v>
      </c>
    </row>
    <row r="38" spans="1:28" ht="15" customHeight="1">
      <c r="A38" s="102"/>
      <c r="B38" s="108" t="s">
        <v>51</v>
      </c>
      <c r="C38" s="114"/>
      <c r="D38" s="97"/>
      <c r="E38" s="112" t="s">
        <v>49</v>
      </c>
      <c r="F38" s="112" t="s">
        <v>8</v>
      </c>
      <c r="G38" s="96">
        <f aca="true" t="shared" si="17" ref="G38:AB38">SUM(G36:G37)</f>
        <v>3842</v>
      </c>
      <c r="H38" s="96">
        <f t="shared" si="17"/>
        <v>37</v>
      </c>
      <c r="I38" s="96">
        <f t="shared" si="17"/>
        <v>20629</v>
      </c>
      <c r="J38" s="96">
        <f t="shared" si="17"/>
        <v>1031</v>
      </c>
      <c r="K38" s="96">
        <f t="shared" si="17"/>
        <v>28</v>
      </c>
      <c r="L38" s="96">
        <f t="shared" si="17"/>
        <v>18287</v>
      </c>
      <c r="M38" s="96">
        <f t="shared" si="17"/>
        <v>914</v>
      </c>
      <c r="N38" s="96">
        <f t="shared" si="17"/>
        <v>25</v>
      </c>
      <c r="O38" s="96">
        <f t="shared" si="17"/>
        <v>18935</v>
      </c>
      <c r="P38" s="113">
        <f t="shared" si="17"/>
        <v>947</v>
      </c>
      <c r="Q38" s="96">
        <f t="shared" si="17"/>
        <v>18</v>
      </c>
      <c r="R38" s="96">
        <f t="shared" si="17"/>
        <v>15530</v>
      </c>
      <c r="S38" s="96">
        <f t="shared" si="17"/>
        <v>777</v>
      </c>
      <c r="T38" s="96">
        <f t="shared" si="17"/>
        <v>19</v>
      </c>
      <c r="U38" s="96">
        <f t="shared" si="17"/>
        <v>18467</v>
      </c>
      <c r="V38" s="96">
        <f t="shared" si="17"/>
        <v>923</v>
      </c>
      <c r="W38" s="96">
        <f t="shared" si="17"/>
        <v>202</v>
      </c>
      <c r="X38" s="96">
        <f t="shared" si="17"/>
        <v>386457</v>
      </c>
      <c r="Y38" s="96">
        <f t="shared" si="17"/>
        <v>19323</v>
      </c>
      <c r="Z38" s="96">
        <f t="shared" si="17"/>
        <v>329</v>
      </c>
      <c r="AA38" s="96">
        <f t="shared" si="17"/>
        <v>478305</v>
      </c>
      <c r="AB38" s="113">
        <f t="shared" si="17"/>
        <v>23915</v>
      </c>
    </row>
    <row r="39" spans="1:28" ht="15" customHeight="1">
      <c r="A39" s="102"/>
      <c r="B39" s="103"/>
      <c r="C39" s="103"/>
      <c r="D39" s="103"/>
      <c r="E39" s="103"/>
      <c r="F39" s="103"/>
      <c r="G39" s="102"/>
      <c r="H39" s="102"/>
      <c r="I39" s="102"/>
      <c r="J39" s="102"/>
      <c r="K39" s="102"/>
      <c r="L39" s="102"/>
      <c r="M39" s="102"/>
      <c r="N39" s="102"/>
      <c r="O39" s="102"/>
      <c r="P39" s="111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11"/>
    </row>
    <row r="40" spans="1:28" ht="15" customHeight="1">
      <c r="A40" s="115" t="s">
        <v>53</v>
      </c>
      <c r="B40" s="103"/>
      <c r="C40" s="103"/>
      <c r="D40" s="108" t="s">
        <v>126</v>
      </c>
      <c r="E40" s="108" t="s">
        <v>117</v>
      </c>
      <c r="F40" s="108" t="s">
        <v>118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10">
        <v>0</v>
      </c>
      <c r="Q40" s="109">
        <v>0</v>
      </c>
      <c r="R40" s="109">
        <v>0</v>
      </c>
      <c r="S40" s="109">
        <v>0</v>
      </c>
      <c r="T40" s="109">
        <v>0</v>
      </c>
      <c r="U40" s="109">
        <v>0</v>
      </c>
      <c r="V40" s="109">
        <v>0</v>
      </c>
      <c r="W40" s="109">
        <v>3</v>
      </c>
      <c r="X40" s="109">
        <v>7605</v>
      </c>
      <c r="Y40" s="109">
        <v>175</v>
      </c>
      <c r="Z40" s="102">
        <f aca="true" t="shared" si="18" ref="Z40:AB41">SUM(H40,K40,N40,Q40,T40,W40)</f>
        <v>3</v>
      </c>
      <c r="AA40" s="102">
        <f t="shared" si="18"/>
        <v>7605</v>
      </c>
      <c r="AB40" s="111">
        <f t="shared" si="18"/>
        <v>175</v>
      </c>
    </row>
    <row r="41" spans="1:28" ht="15" customHeight="1">
      <c r="A41" s="102"/>
      <c r="B41" s="103"/>
      <c r="C41" s="103"/>
      <c r="D41" s="103"/>
      <c r="E41" s="103"/>
      <c r="F41" s="108" t="s">
        <v>119</v>
      </c>
      <c r="G41" s="109">
        <v>1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38</v>
      </c>
      <c r="O41" s="109">
        <v>29270</v>
      </c>
      <c r="P41" s="110">
        <v>1464</v>
      </c>
      <c r="Q41" s="109">
        <v>513</v>
      </c>
      <c r="R41" s="109">
        <v>447670</v>
      </c>
      <c r="S41" s="109">
        <v>22384</v>
      </c>
      <c r="T41" s="109">
        <v>955</v>
      </c>
      <c r="U41" s="109">
        <v>918774</v>
      </c>
      <c r="V41" s="109">
        <v>44254</v>
      </c>
      <c r="W41" s="109">
        <v>12017</v>
      </c>
      <c r="X41" s="109">
        <v>17551463</v>
      </c>
      <c r="Y41" s="109">
        <v>825593</v>
      </c>
      <c r="Z41" s="102">
        <f t="shared" si="18"/>
        <v>13523</v>
      </c>
      <c r="AA41" s="102">
        <f t="shared" si="18"/>
        <v>18947177</v>
      </c>
      <c r="AB41" s="111">
        <f t="shared" si="18"/>
        <v>893695</v>
      </c>
    </row>
    <row r="42" spans="1:28" ht="15" customHeight="1">
      <c r="A42" s="102"/>
      <c r="B42" s="103"/>
      <c r="C42" s="108" t="s">
        <v>127</v>
      </c>
      <c r="D42" s="108" t="s">
        <v>128</v>
      </c>
      <c r="E42" s="112" t="s">
        <v>49</v>
      </c>
      <c r="F42" s="112" t="s">
        <v>8</v>
      </c>
      <c r="G42" s="96">
        <f aca="true" t="shared" si="19" ref="G42:AB42">SUM(G40:G41)</f>
        <v>1</v>
      </c>
      <c r="H42" s="96">
        <f t="shared" si="19"/>
        <v>0</v>
      </c>
      <c r="I42" s="96">
        <f t="shared" si="19"/>
        <v>0</v>
      </c>
      <c r="J42" s="96">
        <f t="shared" si="19"/>
        <v>0</v>
      </c>
      <c r="K42" s="96">
        <f t="shared" si="19"/>
        <v>0</v>
      </c>
      <c r="L42" s="96">
        <f t="shared" si="19"/>
        <v>0</v>
      </c>
      <c r="M42" s="96">
        <f t="shared" si="19"/>
        <v>0</v>
      </c>
      <c r="N42" s="96">
        <f t="shared" si="19"/>
        <v>38</v>
      </c>
      <c r="O42" s="96">
        <f t="shared" si="19"/>
        <v>29270</v>
      </c>
      <c r="P42" s="113">
        <f t="shared" si="19"/>
        <v>1464</v>
      </c>
      <c r="Q42" s="96">
        <f t="shared" si="19"/>
        <v>513</v>
      </c>
      <c r="R42" s="96">
        <f t="shared" si="19"/>
        <v>447670</v>
      </c>
      <c r="S42" s="96">
        <f t="shared" si="19"/>
        <v>22384</v>
      </c>
      <c r="T42" s="96">
        <f t="shared" si="19"/>
        <v>955</v>
      </c>
      <c r="U42" s="96">
        <f t="shared" si="19"/>
        <v>918774</v>
      </c>
      <c r="V42" s="96">
        <f t="shared" si="19"/>
        <v>44254</v>
      </c>
      <c r="W42" s="96">
        <f t="shared" si="19"/>
        <v>12020</v>
      </c>
      <c r="X42" s="96">
        <f t="shared" si="19"/>
        <v>17559068</v>
      </c>
      <c r="Y42" s="96">
        <f t="shared" si="19"/>
        <v>825768</v>
      </c>
      <c r="Z42" s="96">
        <f t="shared" si="19"/>
        <v>13526</v>
      </c>
      <c r="AA42" s="96">
        <f t="shared" si="19"/>
        <v>18954782</v>
      </c>
      <c r="AB42" s="113">
        <f t="shared" si="19"/>
        <v>893870</v>
      </c>
    </row>
    <row r="43" spans="1:28" ht="15" customHeight="1">
      <c r="A43" s="102"/>
      <c r="B43" s="103"/>
      <c r="C43" s="103"/>
      <c r="D43" s="103"/>
      <c r="E43" s="103"/>
      <c r="F43" s="103"/>
      <c r="G43" s="102"/>
      <c r="H43" s="102"/>
      <c r="I43" s="102"/>
      <c r="J43" s="102"/>
      <c r="K43" s="102"/>
      <c r="L43" s="102"/>
      <c r="M43" s="102"/>
      <c r="N43" s="102"/>
      <c r="O43" s="102"/>
      <c r="P43" s="111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11"/>
    </row>
    <row r="44" spans="1:28" ht="15" customHeight="1">
      <c r="A44" s="102"/>
      <c r="B44" s="103"/>
      <c r="C44" s="103"/>
      <c r="D44" s="108" t="s">
        <v>49</v>
      </c>
      <c r="E44" s="108" t="s">
        <v>122</v>
      </c>
      <c r="F44" s="108" t="s">
        <v>118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10">
        <v>0</v>
      </c>
      <c r="Q44" s="109">
        <v>0</v>
      </c>
      <c r="R44" s="109">
        <v>0</v>
      </c>
      <c r="S44" s="109">
        <v>0</v>
      </c>
      <c r="T44" s="109">
        <v>0</v>
      </c>
      <c r="U44" s="109">
        <v>0</v>
      </c>
      <c r="V44" s="109">
        <v>0</v>
      </c>
      <c r="W44" s="109">
        <v>0</v>
      </c>
      <c r="X44" s="109">
        <v>0</v>
      </c>
      <c r="Y44" s="109">
        <v>0</v>
      </c>
      <c r="Z44" s="102">
        <f aca="true" t="shared" si="20" ref="Z44:AB45">SUM(H44,K44,N44,Q44,T44,W44)</f>
        <v>0</v>
      </c>
      <c r="AA44" s="102">
        <f t="shared" si="20"/>
        <v>0</v>
      </c>
      <c r="AB44" s="111">
        <f t="shared" si="20"/>
        <v>0</v>
      </c>
    </row>
    <row r="45" spans="1:28" ht="15" customHeight="1">
      <c r="A45" s="102"/>
      <c r="B45" s="108" t="s">
        <v>52</v>
      </c>
      <c r="C45" s="103"/>
      <c r="D45" s="103"/>
      <c r="E45" s="108" t="s">
        <v>123</v>
      </c>
      <c r="F45" s="108" t="s">
        <v>119</v>
      </c>
      <c r="G45" s="109">
        <v>14538</v>
      </c>
      <c r="H45" s="109">
        <v>106</v>
      </c>
      <c r="I45" s="109">
        <v>58309</v>
      </c>
      <c r="J45" s="109">
        <v>2881</v>
      </c>
      <c r="K45" s="109">
        <v>75</v>
      </c>
      <c r="L45" s="109">
        <v>48657</v>
      </c>
      <c r="M45" s="109">
        <v>2417</v>
      </c>
      <c r="N45" s="109">
        <v>30</v>
      </c>
      <c r="O45" s="109">
        <v>21982</v>
      </c>
      <c r="P45" s="110">
        <v>1029</v>
      </c>
      <c r="Q45" s="109">
        <v>25</v>
      </c>
      <c r="R45" s="109">
        <v>21134</v>
      </c>
      <c r="S45" s="109">
        <v>1057</v>
      </c>
      <c r="T45" s="109">
        <v>23</v>
      </c>
      <c r="U45" s="109">
        <v>21501</v>
      </c>
      <c r="V45" s="109">
        <v>1060</v>
      </c>
      <c r="W45" s="109">
        <v>157</v>
      </c>
      <c r="X45" s="109">
        <v>208575</v>
      </c>
      <c r="Y45" s="109">
        <v>10404</v>
      </c>
      <c r="Z45" s="102">
        <f t="shared" si="20"/>
        <v>416</v>
      </c>
      <c r="AA45" s="102">
        <f t="shared" si="20"/>
        <v>380158</v>
      </c>
      <c r="AB45" s="111">
        <f t="shared" si="20"/>
        <v>18848</v>
      </c>
    </row>
    <row r="46" spans="1:28" ht="15" customHeight="1">
      <c r="A46" s="102"/>
      <c r="B46" s="103"/>
      <c r="C46" s="108" t="s">
        <v>129</v>
      </c>
      <c r="D46" s="114"/>
      <c r="E46" s="112" t="s">
        <v>49</v>
      </c>
      <c r="F46" s="112" t="s">
        <v>8</v>
      </c>
      <c r="G46" s="96">
        <f aca="true" t="shared" si="21" ref="G46:AB46">SUM(G44:G45)</f>
        <v>14538</v>
      </c>
      <c r="H46" s="96">
        <f t="shared" si="21"/>
        <v>106</v>
      </c>
      <c r="I46" s="96">
        <f t="shared" si="21"/>
        <v>58309</v>
      </c>
      <c r="J46" s="96">
        <f t="shared" si="21"/>
        <v>2881</v>
      </c>
      <c r="K46" s="96">
        <f t="shared" si="21"/>
        <v>75</v>
      </c>
      <c r="L46" s="96">
        <f t="shared" si="21"/>
        <v>48657</v>
      </c>
      <c r="M46" s="96">
        <f t="shared" si="21"/>
        <v>2417</v>
      </c>
      <c r="N46" s="96">
        <f t="shared" si="21"/>
        <v>30</v>
      </c>
      <c r="O46" s="96">
        <f t="shared" si="21"/>
        <v>21982</v>
      </c>
      <c r="P46" s="113">
        <f t="shared" si="21"/>
        <v>1029</v>
      </c>
      <c r="Q46" s="96">
        <f t="shared" si="21"/>
        <v>25</v>
      </c>
      <c r="R46" s="96">
        <f t="shared" si="21"/>
        <v>21134</v>
      </c>
      <c r="S46" s="96">
        <f t="shared" si="21"/>
        <v>1057</v>
      </c>
      <c r="T46" s="96">
        <f t="shared" si="21"/>
        <v>23</v>
      </c>
      <c r="U46" s="96">
        <f t="shared" si="21"/>
        <v>21501</v>
      </c>
      <c r="V46" s="96">
        <f t="shared" si="21"/>
        <v>1060</v>
      </c>
      <c r="W46" s="96">
        <f t="shared" si="21"/>
        <v>157</v>
      </c>
      <c r="X46" s="96">
        <f t="shared" si="21"/>
        <v>208575</v>
      </c>
      <c r="Y46" s="96">
        <f t="shared" si="21"/>
        <v>10404</v>
      </c>
      <c r="Z46" s="96">
        <f t="shared" si="21"/>
        <v>416</v>
      </c>
      <c r="AA46" s="96">
        <f t="shared" si="21"/>
        <v>380158</v>
      </c>
      <c r="AB46" s="113">
        <f t="shared" si="21"/>
        <v>18848</v>
      </c>
    </row>
    <row r="47" spans="1:28" ht="15" customHeight="1">
      <c r="A47" s="102"/>
      <c r="B47" s="103"/>
      <c r="C47" s="103"/>
      <c r="D47" s="103"/>
      <c r="E47" s="103"/>
      <c r="F47" s="103"/>
      <c r="G47" s="102"/>
      <c r="H47" s="102"/>
      <c r="I47" s="102"/>
      <c r="J47" s="102"/>
      <c r="K47" s="102"/>
      <c r="L47" s="102"/>
      <c r="M47" s="102"/>
      <c r="N47" s="102"/>
      <c r="O47" s="102"/>
      <c r="P47" s="111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11"/>
    </row>
    <row r="48" spans="1:28" ht="15" customHeight="1">
      <c r="A48" s="102"/>
      <c r="B48" s="103"/>
      <c r="C48" s="103"/>
      <c r="D48" s="108" t="s">
        <v>130</v>
      </c>
      <c r="E48" s="108" t="s">
        <v>117</v>
      </c>
      <c r="F48" s="108" t="s">
        <v>118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10">
        <v>0</v>
      </c>
      <c r="Q48" s="109">
        <v>0</v>
      </c>
      <c r="R48" s="109">
        <v>0</v>
      </c>
      <c r="S48" s="109">
        <v>0</v>
      </c>
      <c r="T48" s="109">
        <v>0</v>
      </c>
      <c r="U48" s="109">
        <v>0</v>
      </c>
      <c r="V48" s="109">
        <v>0</v>
      </c>
      <c r="W48" s="109">
        <v>0</v>
      </c>
      <c r="X48" s="109">
        <v>0</v>
      </c>
      <c r="Y48" s="109">
        <v>0</v>
      </c>
      <c r="Z48" s="102">
        <f aca="true" t="shared" si="22" ref="Z48:AB49">SUM(H48,K48,N48,Q48,T48,W48)</f>
        <v>0</v>
      </c>
      <c r="AA48" s="102">
        <f t="shared" si="22"/>
        <v>0</v>
      </c>
      <c r="AB48" s="111">
        <f t="shared" si="22"/>
        <v>0</v>
      </c>
    </row>
    <row r="49" spans="1:28" ht="15" customHeight="1">
      <c r="A49" s="102"/>
      <c r="B49" s="103"/>
      <c r="C49" s="103"/>
      <c r="D49" s="103"/>
      <c r="E49" s="103"/>
      <c r="F49" s="108" t="s">
        <v>119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10">
        <v>0</v>
      </c>
      <c r="Q49" s="109">
        <v>0</v>
      </c>
      <c r="R49" s="109">
        <v>0</v>
      </c>
      <c r="S49" s="109">
        <v>0</v>
      </c>
      <c r="T49" s="109">
        <v>1</v>
      </c>
      <c r="U49" s="109">
        <v>975</v>
      </c>
      <c r="V49" s="109">
        <v>49</v>
      </c>
      <c r="W49" s="109">
        <v>0</v>
      </c>
      <c r="X49" s="109">
        <v>0</v>
      </c>
      <c r="Y49" s="109">
        <v>0</v>
      </c>
      <c r="Z49" s="102">
        <f t="shared" si="22"/>
        <v>1</v>
      </c>
      <c r="AA49" s="102">
        <f t="shared" si="22"/>
        <v>975</v>
      </c>
      <c r="AB49" s="111">
        <f t="shared" si="22"/>
        <v>49</v>
      </c>
    </row>
    <row r="50" spans="1:28" ht="15" customHeight="1">
      <c r="A50" s="115" t="s">
        <v>49</v>
      </c>
      <c r="B50" s="103"/>
      <c r="C50" s="108" t="s">
        <v>49</v>
      </c>
      <c r="D50" s="108" t="s">
        <v>128</v>
      </c>
      <c r="E50" s="112" t="s">
        <v>49</v>
      </c>
      <c r="F50" s="112" t="s">
        <v>8</v>
      </c>
      <c r="G50" s="96">
        <f aca="true" t="shared" si="23" ref="G50:AB50">SUM(G48:G49)</f>
        <v>0</v>
      </c>
      <c r="H50" s="96">
        <f t="shared" si="23"/>
        <v>0</v>
      </c>
      <c r="I50" s="96">
        <f t="shared" si="23"/>
        <v>0</v>
      </c>
      <c r="J50" s="96">
        <f t="shared" si="23"/>
        <v>0</v>
      </c>
      <c r="K50" s="96">
        <f t="shared" si="23"/>
        <v>0</v>
      </c>
      <c r="L50" s="96">
        <f t="shared" si="23"/>
        <v>0</v>
      </c>
      <c r="M50" s="96">
        <f t="shared" si="23"/>
        <v>0</v>
      </c>
      <c r="N50" s="96">
        <f t="shared" si="23"/>
        <v>0</v>
      </c>
      <c r="O50" s="96">
        <f t="shared" si="23"/>
        <v>0</v>
      </c>
      <c r="P50" s="113">
        <f t="shared" si="23"/>
        <v>0</v>
      </c>
      <c r="Q50" s="96">
        <f t="shared" si="23"/>
        <v>0</v>
      </c>
      <c r="R50" s="96">
        <f t="shared" si="23"/>
        <v>0</v>
      </c>
      <c r="S50" s="96">
        <f t="shared" si="23"/>
        <v>0</v>
      </c>
      <c r="T50" s="96">
        <f t="shared" si="23"/>
        <v>1</v>
      </c>
      <c r="U50" s="96">
        <f t="shared" si="23"/>
        <v>975</v>
      </c>
      <c r="V50" s="96">
        <f t="shared" si="23"/>
        <v>49</v>
      </c>
      <c r="W50" s="96">
        <f t="shared" si="23"/>
        <v>0</v>
      </c>
      <c r="X50" s="96">
        <f t="shared" si="23"/>
        <v>0</v>
      </c>
      <c r="Y50" s="96">
        <f t="shared" si="23"/>
        <v>0</v>
      </c>
      <c r="Z50" s="96">
        <f t="shared" si="23"/>
        <v>1</v>
      </c>
      <c r="AA50" s="96">
        <f t="shared" si="23"/>
        <v>975</v>
      </c>
      <c r="AB50" s="113">
        <f t="shared" si="23"/>
        <v>49</v>
      </c>
    </row>
    <row r="51" spans="1:28" ht="15" customHeight="1">
      <c r="A51" s="102"/>
      <c r="B51" s="103"/>
      <c r="C51" s="103"/>
      <c r="D51" s="103"/>
      <c r="E51" s="103"/>
      <c r="F51" s="103"/>
      <c r="G51" s="102"/>
      <c r="H51" s="102"/>
      <c r="I51" s="102"/>
      <c r="J51" s="102"/>
      <c r="K51" s="102"/>
      <c r="L51" s="102"/>
      <c r="M51" s="102"/>
      <c r="N51" s="102"/>
      <c r="O51" s="102"/>
      <c r="P51" s="111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11"/>
    </row>
    <row r="52" spans="1:28" ht="15" customHeight="1">
      <c r="A52" s="102"/>
      <c r="B52" s="108" t="s">
        <v>54</v>
      </c>
      <c r="C52" s="103"/>
      <c r="D52" s="108" t="s">
        <v>49</v>
      </c>
      <c r="E52" s="108" t="s">
        <v>122</v>
      </c>
      <c r="F52" s="108" t="s">
        <v>118</v>
      </c>
      <c r="G52" s="109">
        <v>0</v>
      </c>
      <c r="H52" s="109">
        <v>0</v>
      </c>
      <c r="I52" s="109">
        <v>0</v>
      </c>
      <c r="J52" s="109">
        <v>0</v>
      </c>
      <c r="K52" s="109">
        <v>0</v>
      </c>
      <c r="L52" s="109">
        <v>0</v>
      </c>
      <c r="M52" s="109">
        <v>0</v>
      </c>
      <c r="N52" s="109">
        <v>0</v>
      </c>
      <c r="O52" s="109">
        <v>0</v>
      </c>
      <c r="P52" s="110">
        <v>0</v>
      </c>
      <c r="Q52" s="109">
        <v>0</v>
      </c>
      <c r="R52" s="109">
        <v>0</v>
      </c>
      <c r="S52" s="109">
        <v>0</v>
      </c>
      <c r="T52" s="109">
        <v>0</v>
      </c>
      <c r="U52" s="109">
        <v>0</v>
      </c>
      <c r="V52" s="109">
        <v>0</v>
      </c>
      <c r="W52" s="109">
        <v>0</v>
      </c>
      <c r="X52" s="109">
        <v>0</v>
      </c>
      <c r="Y52" s="109">
        <v>0</v>
      </c>
      <c r="Z52" s="102">
        <f aca="true" t="shared" si="24" ref="Z52:AB53">SUM(H52,K52,N52,Q52,T52,W52)</f>
        <v>0</v>
      </c>
      <c r="AA52" s="102">
        <f t="shared" si="24"/>
        <v>0</v>
      </c>
      <c r="AB52" s="111">
        <f t="shared" si="24"/>
        <v>0</v>
      </c>
    </row>
    <row r="53" spans="1:28" ht="15" customHeight="1">
      <c r="A53" s="102"/>
      <c r="B53" s="103"/>
      <c r="C53" s="103"/>
      <c r="D53" s="103"/>
      <c r="E53" s="108" t="s">
        <v>123</v>
      </c>
      <c r="F53" s="108" t="s">
        <v>119</v>
      </c>
      <c r="G53" s="109">
        <v>6</v>
      </c>
      <c r="H53" s="109">
        <v>0</v>
      </c>
      <c r="I53" s="109">
        <v>0</v>
      </c>
      <c r="J53" s="109">
        <v>0</v>
      </c>
      <c r="K53" s="109">
        <v>3</v>
      </c>
      <c r="L53" s="109">
        <v>1875</v>
      </c>
      <c r="M53" s="109">
        <v>94</v>
      </c>
      <c r="N53" s="109">
        <v>0</v>
      </c>
      <c r="O53" s="109">
        <v>0</v>
      </c>
      <c r="P53" s="110">
        <v>0</v>
      </c>
      <c r="Q53" s="109">
        <v>0</v>
      </c>
      <c r="R53" s="109">
        <v>0</v>
      </c>
      <c r="S53" s="109">
        <v>0</v>
      </c>
      <c r="T53" s="109">
        <v>0</v>
      </c>
      <c r="U53" s="109">
        <v>0</v>
      </c>
      <c r="V53" s="109">
        <v>0</v>
      </c>
      <c r="W53" s="109">
        <v>0</v>
      </c>
      <c r="X53" s="109">
        <v>0</v>
      </c>
      <c r="Y53" s="109">
        <v>0</v>
      </c>
      <c r="Z53" s="102">
        <f t="shared" si="24"/>
        <v>3</v>
      </c>
      <c r="AA53" s="102">
        <f t="shared" si="24"/>
        <v>1875</v>
      </c>
      <c r="AB53" s="111">
        <f t="shared" si="24"/>
        <v>94</v>
      </c>
    </row>
    <row r="54" spans="1:28" ht="15" customHeight="1">
      <c r="A54" s="102"/>
      <c r="B54" s="103"/>
      <c r="C54" s="114"/>
      <c r="D54" s="114"/>
      <c r="E54" s="112" t="s">
        <v>49</v>
      </c>
      <c r="F54" s="112" t="s">
        <v>8</v>
      </c>
      <c r="G54" s="96">
        <f aca="true" t="shared" si="25" ref="G54:AB54">SUM(G52:G53)</f>
        <v>6</v>
      </c>
      <c r="H54" s="96">
        <f t="shared" si="25"/>
        <v>0</v>
      </c>
      <c r="I54" s="96">
        <f t="shared" si="25"/>
        <v>0</v>
      </c>
      <c r="J54" s="96">
        <f t="shared" si="25"/>
        <v>0</v>
      </c>
      <c r="K54" s="96">
        <f t="shared" si="25"/>
        <v>3</v>
      </c>
      <c r="L54" s="96">
        <f t="shared" si="25"/>
        <v>1875</v>
      </c>
      <c r="M54" s="96">
        <f t="shared" si="25"/>
        <v>94</v>
      </c>
      <c r="N54" s="96">
        <f t="shared" si="25"/>
        <v>0</v>
      </c>
      <c r="O54" s="96">
        <f t="shared" si="25"/>
        <v>0</v>
      </c>
      <c r="P54" s="113">
        <f t="shared" si="25"/>
        <v>0</v>
      </c>
      <c r="Q54" s="96">
        <f t="shared" si="25"/>
        <v>0</v>
      </c>
      <c r="R54" s="96">
        <f t="shared" si="25"/>
        <v>0</v>
      </c>
      <c r="S54" s="96">
        <f t="shared" si="25"/>
        <v>0</v>
      </c>
      <c r="T54" s="96">
        <f t="shared" si="25"/>
        <v>0</v>
      </c>
      <c r="U54" s="96">
        <f t="shared" si="25"/>
        <v>0</v>
      </c>
      <c r="V54" s="96">
        <f t="shared" si="25"/>
        <v>0</v>
      </c>
      <c r="W54" s="96">
        <f t="shared" si="25"/>
        <v>0</v>
      </c>
      <c r="X54" s="96">
        <f t="shared" si="25"/>
        <v>0</v>
      </c>
      <c r="Y54" s="96">
        <f t="shared" si="25"/>
        <v>0</v>
      </c>
      <c r="Z54" s="96">
        <f t="shared" si="25"/>
        <v>3</v>
      </c>
      <c r="AA54" s="96">
        <f t="shared" si="25"/>
        <v>1875</v>
      </c>
      <c r="AB54" s="113">
        <f t="shared" si="25"/>
        <v>94</v>
      </c>
    </row>
    <row r="55" spans="1:28" ht="15" customHeight="1">
      <c r="A55" s="102"/>
      <c r="B55" s="103"/>
      <c r="C55" s="103"/>
      <c r="D55" s="104"/>
      <c r="E55" s="104"/>
      <c r="F55" s="103"/>
      <c r="G55" s="102"/>
      <c r="H55" s="102"/>
      <c r="I55" s="102"/>
      <c r="J55" s="102"/>
      <c r="K55" s="102"/>
      <c r="L55" s="102"/>
      <c r="M55" s="102"/>
      <c r="N55" s="102"/>
      <c r="O55" s="102"/>
      <c r="P55" s="111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11"/>
    </row>
    <row r="56" spans="1:28" ht="15" customHeight="1">
      <c r="A56" s="102"/>
      <c r="B56" s="103"/>
      <c r="C56" s="203" t="s">
        <v>140</v>
      </c>
      <c r="D56" s="204"/>
      <c r="E56" s="205"/>
      <c r="F56" s="108" t="s">
        <v>131</v>
      </c>
      <c r="G56" s="109">
        <v>5</v>
      </c>
      <c r="H56" s="109">
        <v>1</v>
      </c>
      <c r="I56" s="109">
        <v>531</v>
      </c>
      <c r="J56" s="109">
        <v>27</v>
      </c>
      <c r="K56" s="109">
        <v>0</v>
      </c>
      <c r="L56" s="109">
        <v>0</v>
      </c>
      <c r="M56" s="109">
        <v>0</v>
      </c>
      <c r="N56" s="109">
        <v>0</v>
      </c>
      <c r="O56" s="109">
        <v>0</v>
      </c>
      <c r="P56" s="110">
        <v>0</v>
      </c>
      <c r="Q56" s="109">
        <v>0</v>
      </c>
      <c r="R56" s="109">
        <v>0</v>
      </c>
      <c r="S56" s="109">
        <v>0</v>
      </c>
      <c r="T56" s="109">
        <v>0</v>
      </c>
      <c r="U56" s="109">
        <v>0</v>
      </c>
      <c r="V56" s="109">
        <v>0</v>
      </c>
      <c r="W56" s="109">
        <v>9</v>
      </c>
      <c r="X56" s="109">
        <v>52781</v>
      </c>
      <c r="Y56" s="109">
        <v>2639</v>
      </c>
      <c r="Z56" s="102">
        <f aca="true" t="shared" si="26" ref="Z56:AB57">SUM(H56,K56,N56,Q56,T56,W56)</f>
        <v>10</v>
      </c>
      <c r="AA56" s="102">
        <f t="shared" si="26"/>
        <v>53312</v>
      </c>
      <c r="AB56" s="111">
        <f t="shared" si="26"/>
        <v>2666</v>
      </c>
    </row>
    <row r="57" spans="1:28" ht="15" customHeight="1">
      <c r="A57" s="102"/>
      <c r="B57" s="103"/>
      <c r="C57" s="206"/>
      <c r="D57" s="207"/>
      <c r="E57" s="208"/>
      <c r="F57" s="112" t="s">
        <v>132</v>
      </c>
      <c r="G57" s="116">
        <v>38</v>
      </c>
      <c r="H57" s="116">
        <v>0</v>
      </c>
      <c r="I57" s="116">
        <v>0</v>
      </c>
      <c r="J57" s="116">
        <v>0</v>
      </c>
      <c r="K57" s="116">
        <v>0</v>
      </c>
      <c r="L57" s="116">
        <v>0</v>
      </c>
      <c r="M57" s="116">
        <v>0</v>
      </c>
      <c r="N57" s="116">
        <v>1</v>
      </c>
      <c r="O57" s="116">
        <v>742</v>
      </c>
      <c r="P57" s="117">
        <v>37</v>
      </c>
      <c r="Q57" s="116">
        <v>0</v>
      </c>
      <c r="R57" s="116">
        <v>0</v>
      </c>
      <c r="S57" s="116">
        <v>0</v>
      </c>
      <c r="T57" s="116">
        <v>0</v>
      </c>
      <c r="U57" s="116">
        <v>0</v>
      </c>
      <c r="V57" s="116">
        <v>0</v>
      </c>
      <c r="W57" s="116">
        <v>1</v>
      </c>
      <c r="X57" s="116">
        <v>1490</v>
      </c>
      <c r="Y57" s="116">
        <v>75</v>
      </c>
      <c r="Z57" s="96">
        <f t="shared" si="26"/>
        <v>2</v>
      </c>
      <c r="AA57" s="96">
        <f t="shared" si="26"/>
        <v>2232</v>
      </c>
      <c r="AB57" s="113">
        <f t="shared" si="26"/>
        <v>112</v>
      </c>
    </row>
    <row r="58" spans="1:28" ht="15" customHeight="1">
      <c r="A58" s="102"/>
      <c r="B58" s="103"/>
      <c r="C58" s="103"/>
      <c r="D58" s="104"/>
      <c r="E58" s="103"/>
      <c r="F58" s="103"/>
      <c r="G58" s="102"/>
      <c r="H58" s="102"/>
      <c r="I58" s="102"/>
      <c r="J58" s="102"/>
      <c r="K58" s="102"/>
      <c r="L58" s="102"/>
      <c r="M58" s="102"/>
      <c r="N58" s="102"/>
      <c r="O58" s="102"/>
      <c r="P58" s="111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11"/>
    </row>
    <row r="59" spans="1:28" ht="15" customHeight="1">
      <c r="A59" s="102"/>
      <c r="B59" s="108" t="s">
        <v>56</v>
      </c>
      <c r="C59" s="103"/>
      <c r="D59" s="104"/>
      <c r="E59" s="108" t="s">
        <v>117</v>
      </c>
      <c r="F59" s="108" t="s">
        <v>118</v>
      </c>
      <c r="G59" s="102">
        <f aca="true" t="shared" si="27" ref="G59:AB59">SUM(G32,G40,G48)</f>
        <v>0</v>
      </c>
      <c r="H59" s="102">
        <f t="shared" si="27"/>
        <v>0</v>
      </c>
      <c r="I59" s="102">
        <f t="shared" si="27"/>
        <v>0</v>
      </c>
      <c r="J59" s="102">
        <f t="shared" si="27"/>
        <v>0</v>
      </c>
      <c r="K59" s="102">
        <f t="shared" si="27"/>
        <v>0</v>
      </c>
      <c r="L59" s="102">
        <f t="shared" si="27"/>
        <v>0</v>
      </c>
      <c r="M59" s="102">
        <f t="shared" si="27"/>
        <v>0</v>
      </c>
      <c r="N59" s="102">
        <f t="shared" si="27"/>
        <v>0</v>
      </c>
      <c r="O59" s="102">
        <f t="shared" si="27"/>
        <v>0</v>
      </c>
      <c r="P59" s="111">
        <f t="shared" si="27"/>
        <v>0</v>
      </c>
      <c r="Q59" s="102">
        <f t="shared" si="27"/>
        <v>0</v>
      </c>
      <c r="R59" s="102">
        <f t="shared" si="27"/>
        <v>0</v>
      </c>
      <c r="S59" s="102">
        <f t="shared" si="27"/>
        <v>0</v>
      </c>
      <c r="T59" s="102">
        <f t="shared" si="27"/>
        <v>0</v>
      </c>
      <c r="U59" s="102">
        <f t="shared" si="27"/>
        <v>0</v>
      </c>
      <c r="V59" s="102">
        <f t="shared" si="27"/>
        <v>0</v>
      </c>
      <c r="W59" s="102">
        <f t="shared" si="27"/>
        <v>3</v>
      </c>
      <c r="X59" s="102">
        <f t="shared" si="27"/>
        <v>7605</v>
      </c>
      <c r="Y59" s="102">
        <f t="shared" si="27"/>
        <v>175</v>
      </c>
      <c r="Z59" s="102">
        <f t="shared" si="27"/>
        <v>3</v>
      </c>
      <c r="AA59" s="102">
        <f t="shared" si="27"/>
        <v>7605</v>
      </c>
      <c r="AB59" s="111">
        <f t="shared" si="27"/>
        <v>175</v>
      </c>
    </row>
    <row r="60" spans="1:28" ht="15" customHeight="1">
      <c r="A60" s="102"/>
      <c r="B60" s="103"/>
      <c r="C60" s="103"/>
      <c r="D60" s="104"/>
      <c r="E60" s="103"/>
      <c r="F60" s="108" t="s">
        <v>119</v>
      </c>
      <c r="G60" s="102">
        <f aca="true" t="shared" si="28" ref="G60:AB60">SUM(G33,G41,G49,G56)</f>
        <v>6</v>
      </c>
      <c r="H60" s="102">
        <f t="shared" si="28"/>
        <v>1</v>
      </c>
      <c r="I60" s="102">
        <f t="shared" si="28"/>
        <v>531</v>
      </c>
      <c r="J60" s="102">
        <f t="shared" si="28"/>
        <v>27</v>
      </c>
      <c r="K60" s="102">
        <f t="shared" si="28"/>
        <v>0</v>
      </c>
      <c r="L60" s="102">
        <f t="shared" si="28"/>
        <v>0</v>
      </c>
      <c r="M60" s="102">
        <f t="shared" si="28"/>
        <v>0</v>
      </c>
      <c r="N60" s="102">
        <f t="shared" si="28"/>
        <v>39</v>
      </c>
      <c r="O60" s="102">
        <f t="shared" si="28"/>
        <v>30070</v>
      </c>
      <c r="P60" s="111">
        <f t="shared" si="28"/>
        <v>1504</v>
      </c>
      <c r="Q60" s="102">
        <f t="shared" si="28"/>
        <v>513</v>
      </c>
      <c r="R60" s="102">
        <f t="shared" si="28"/>
        <v>447670</v>
      </c>
      <c r="S60" s="102">
        <f t="shared" si="28"/>
        <v>22384</v>
      </c>
      <c r="T60" s="102">
        <f t="shared" si="28"/>
        <v>958</v>
      </c>
      <c r="U60" s="102">
        <f t="shared" si="28"/>
        <v>921629</v>
      </c>
      <c r="V60" s="102">
        <f t="shared" si="28"/>
        <v>44397</v>
      </c>
      <c r="W60" s="102">
        <f t="shared" si="28"/>
        <v>14428</v>
      </c>
      <c r="X60" s="102">
        <f t="shared" si="28"/>
        <v>26292162</v>
      </c>
      <c r="Y60" s="102">
        <f t="shared" si="28"/>
        <v>1261727</v>
      </c>
      <c r="Z60" s="102">
        <f t="shared" si="28"/>
        <v>15939</v>
      </c>
      <c r="AA60" s="102">
        <f t="shared" si="28"/>
        <v>27692062</v>
      </c>
      <c r="AB60" s="111">
        <f t="shared" si="28"/>
        <v>1330039</v>
      </c>
    </row>
    <row r="61" spans="1:28" ht="15" customHeight="1">
      <c r="A61" s="102"/>
      <c r="B61" s="103"/>
      <c r="C61" s="107" t="s">
        <v>58</v>
      </c>
      <c r="D61" s="104"/>
      <c r="E61" s="112" t="s">
        <v>49</v>
      </c>
      <c r="F61" s="112" t="s">
        <v>8</v>
      </c>
      <c r="G61" s="96">
        <f aca="true" t="shared" si="29" ref="G61:AB61">SUM(G34,G42,G50,G56)</f>
        <v>6</v>
      </c>
      <c r="H61" s="96">
        <f t="shared" si="29"/>
        <v>1</v>
      </c>
      <c r="I61" s="96">
        <f t="shared" si="29"/>
        <v>531</v>
      </c>
      <c r="J61" s="96">
        <f t="shared" si="29"/>
        <v>27</v>
      </c>
      <c r="K61" s="96">
        <f t="shared" si="29"/>
        <v>0</v>
      </c>
      <c r="L61" s="96">
        <f t="shared" si="29"/>
        <v>0</v>
      </c>
      <c r="M61" s="96">
        <f t="shared" si="29"/>
        <v>0</v>
      </c>
      <c r="N61" s="96">
        <f t="shared" si="29"/>
        <v>39</v>
      </c>
      <c r="O61" s="96">
        <f t="shared" si="29"/>
        <v>30070</v>
      </c>
      <c r="P61" s="113">
        <f t="shared" si="29"/>
        <v>1504</v>
      </c>
      <c r="Q61" s="96">
        <f t="shared" si="29"/>
        <v>513</v>
      </c>
      <c r="R61" s="96">
        <f t="shared" si="29"/>
        <v>447670</v>
      </c>
      <c r="S61" s="96">
        <f t="shared" si="29"/>
        <v>22384</v>
      </c>
      <c r="T61" s="96">
        <f t="shared" si="29"/>
        <v>958</v>
      </c>
      <c r="U61" s="96">
        <f t="shared" si="29"/>
        <v>921629</v>
      </c>
      <c r="V61" s="96">
        <f t="shared" si="29"/>
        <v>44397</v>
      </c>
      <c r="W61" s="96">
        <f t="shared" si="29"/>
        <v>14431</v>
      </c>
      <c r="X61" s="96">
        <f t="shared" si="29"/>
        <v>26299767</v>
      </c>
      <c r="Y61" s="96">
        <f t="shared" si="29"/>
        <v>1261902</v>
      </c>
      <c r="Z61" s="96">
        <f t="shared" si="29"/>
        <v>15942</v>
      </c>
      <c r="AA61" s="96">
        <f t="shared" si="29"/>
        <v>27699667</v>
      </c>
      <c r="AB61" s="113">
        <f t="shared" si="29"/>
        <v>1330214</v>
      </c>
    </row>
    <row r="62" spans="1:28" ht="15" customHeight="1">
      <c r="A62" s="102"/>
      <c r="B62" s="103"/>
      <c r="C62" s="103"/>
      <c r="D62" s="104"/>
      <c r="E62" s="103"/>
      <c r="F62" s="103"/>
      <c r="G62" s="102"/>
      <c r="H62" s="102"/>
      <c r="I62" s="102"/>
      <c r="J62" s="102"/>
      <c r="K62" s="102"/>
      <c r="L62" s="102"/>
      <c r="M62" s="102"/>
      <c r="N62" s="102"/>
      <c r="O62" s="102"/>
      <c r="P62" s="111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11"/>
    </row>
    <row r="63" spans="1:28" ht="15" customHeight="1">
      <c r="A63" s="102"/>
      <c r="B63" s="103"/>
      <c r="C63" s="103"/>
      <c r="D63" s="104"/>
      <c r="E63" s="108" t="s">
        <v>122</v>
      </c>
      <c r="F63" s="108" t="s">
        <v>118</v>
      </c>
      <c r="G63" s="102">
        <f aca="true" t="shared" si="30" ref="G63:AB63">SUM(G36,G44,G52)</f>
        <v>0</v>
      </c>
      <c r="H63" s="102">
        <f t="shared" si="30"/>
        <v>0</v>
      </c>
      <c r="I63" s="102">
        <f t="shared" si="30"/>
        <v>0</v>
      </c>
      <c r="J63" s="102">
        <f t="shared" si="30"/>
        <v>0</v>
      </c>
      <c r="K63" s="102">
        <f t="shared" si="30"/>
        <v>0</v>
      </c>
      <c r="L63" s="102">
        <f t="shared" si="30"/>
        <v>0</v>
      </c>
      <c r="M63" s="102">
        <f t="shared" si="30"/>
        <v>0</v>
      </c>
      <c r="N63" s="102">
        <f t="shared" si="30"/>
        <v>0</v>
      </c>
      <c r="O63" s="102">
        <f t="shared" si="30"/>
        <v>0</v>
      </c>
      <c r="P63" s="111">
        <f t="shared" si="30"/>
        <v>0</v>
      </c>
      <c r="Q63" s="102">
        <f t="shared" si="30"/>
        <v>0</v>
      </c>
      <c r="R63" s="102">
        <f t="shared" si="30"/>
        <v>0</v>
      </c>
      <c r="S63" s="102">
        <f t="shared" si="30"/>
        <v>0</v>
      </c>
      <c r="T63" s="102">
        <f t="shared" si="30"/>
        <v>0</v>
      </c>
      <c r="U63" s="102">
        <f t="shared" si="30"/>
        <v>0</v>
      </c>
      <c r="V63" s="102">
        <f t="shared" si="30"/>
        <v>0</v>
      </c>
      <c r="W63" s="102">
        <f t="shared" si="30"/>
        <v>0</v>
      </c>
      <c r="X63" s="102">
        <f t="shared" si="30"/>
        <v>0</v>
      </c>
      <c r="Y63" s="102">
        <f t="shared" si="30"/>
        <v>0</v>
      </c>
      <c r="Z63" s="102">
        <f t="shared" si="30"/>
        <v>0</v>
      </c>
      <c r="AA63" s="102">
        <f t="shared" si="30"/>
        <v>0</v>
      </c>
      <c r="AB63" s="111">
        <f t="shared" si="30"/>
        <v>0</v>
      </c>
    </row>
    <row r="64" spans="1:28" ht="15" customHeight="1">
      <c r="A64" s="102"/>
      <c r="B64" s="103"/>
      <c r="C64" s="103"/>
      <c r="D64" s="104"/>
      <c r="E64" s="108" t="s">
        <v>123</v>
      </c>
      <c r="F64" s="108" t="s">
        <v>119</v>
      </c>
      <c r="G64" s="102">
        <f aca="true" t="shared" si="31" ref="G64:AB64">SUM(G37,G45,G53,G57)</f>
        <v>18424</v>
      </c>
      <c r="H64" s="102">
        <f t="shared" si="31"/>
        <v>143</v>
      </c>
      <c r="I64" s="102">
        <f t="shared" si="31"/>
        <v>78938</v>
      </c>
      <c r="J64" s="102">
        <f t="shared" si="31"/>
        <v>3912</v>
      </c>
      <c r="K64" s="102">
        <f t="shared" si="31"/>
        <v>106</v>
      </c>
      <c r="L64" s="102">
        <f t="shared" si="31"/>
        <v>68819</v>
      </c>
      <c r="M64" s="102">
        <f t="shared" si="31"/>
        <v>3425</v>
      </c>
      <c r="N64" s="102">
        <f t="shared" si="31"/>
        <v>56</v>
      </c>
      <c r="O64" s="102">
        <f t="shared" si="31"/>
        <v>41659</v>
      </c>
      <c r="P64" s="111">
        <f t="shared" si="31"/>
        <v>2013</v>
      </c>
      <c r="Q64" s="102">
        <f t="shared" si="31"/>
        <v>43</v>
      </c>
      <c r="R64" s="102">
        <f t="shared" si="31"/>
        <v>36664</v>
      </c>
      <c r="S64" s="102">
        <f t="shared" si="31"/>
        <v>1834</v>
      </c>
      <c r="T64" s="102">
        <f t="shared" si="31"/>
        <v>42</v>
      </c>
      <c r="U64" s="102">
        <f t="shared" si="31"/>
        <v>39968</v>
      </c>
      <c r="V64" s="102">
        <f t="shared" si="31"/>
        <v>1983</v>
      </c>
      <c r="W64" s="102">
        <f t="shared" si="31"/>
        <v>360</v>
      </c>
      <c r="X64" s="102">
        <f t="shared" si="31"/>
        <v>596522</v>
      </c>
      <c r="Y64" s="102">
        <f t="shared" si="31"/>
        <v>29802</v>
      </c>
      <c r="Z64" s="102">
        <f t="shared" si="31"/>
        <v>750</v>
      </c>
      <c r="AA64" s="102">
        <f t="shared" si="31"/>
        <v>862570</v>
      </c>
      <c r="AB64" s="111">
        <f t="shared" si="31"/>
        <v>42969</v>
      </c>
    </row>
    <row r="65" spans="1:28" ht="15" customHeight="1">
      <c r="A65" s="102"/>
      <c r="B65" s="114"/>
      <c r="C65" s="114"/>
      <c r="D65" s="97"/>
      <c r="E65" s="112" t="s">
        <v>49</v>
      </c>
      <c r="F65" s="112" t="s">
        <v>8</v>
      </c>
      <c r="G65" s="96">
        <f aca="true" t="shared" si="32" ref="G65:AB65">SUM(G38,G46,G54,G57)</f>
        <v>18424</v>
      </c>
      <c r="H65" s="96">
        <f t="shared" si="32"/>
        <v>143</v>
      </c>
      <c r="I65" s="96">
        <f t="shared" si="32"/>
        <v>78938</v>
      </c>
      <c r="J65" s="96">
        <f t="shared" si="32"/>
        <v>3912</v>
      </c>
      <c r="K65" s="96">
        <f t="shared" si="32"/>
        <v>106</v>
      </c>
      <c r="L65" s="96">
        <f t="shared" si="32"/>
        <v>68819</v>
      </c>
      <c r="M65" s="96">
        <f t="shared" si="32"/>
        <v>3425</v>
      </c>
      <c r="N65" s="96">
        <f t="shared" si="32"/>
        <v>56</v>
      </c>
      <c r="O65" s="96">
        <f t="shared" si="32"/>
        <v>41659</v>
      </c>
      <c r="P65" s="113">
        <f t="shared" si="32"/>
        <v>2013</v>
      </c>
      <c r="Q65" s="96">
        <f t="shared" si="32"/>
        <v>43</v>
      </c>
      <c r="R65" s="96">
        <f t="shared" si="32"/>
        <v>36664</v>
      </c>
      <c r="S65" s="96">
        <f t="shared" si="32"/>
        <v>1834</v>
      </c>
      <c r="T65" s="96">
        <f t="shared" si="32"/>
        <v>42</v>
      </c>
      <c r="U65" s="96">
        <f t="shared" si="32"/>
        <v>39968</v>
      </c>
      <c r="V65" s="96">
        <f t="shared" si="32"/>
        <v>1983</v>
      </c>
      <c r="W65" s="96">
        <f t="shared" si="32"/>
        <v>360</v>
      </c>
      <c r="X65" s="96">
        <f t="shared" si="32"/>
        <v>596522</v>
      </c>
      <c r="Y65" s="96">
        <f t="shared" si="32"/>
        <v>29802</v>
      </c>
      <c r="Z65" s="96">
        <f t="shared" si="32"/>
        <v>750</v>
      </c>
      <c r="AA65" s="96">
        <f t="shared" si="32"/>
        <v>862570</v>
      </c>
      <c r="AB65" s="113">
        <f t="shared" si="32"/>
        <v>42969</v>
      </c>
    </row>
    <row r="66" spans="1:28" ht="15" customHeight="1">
      <c r="A66" s="102"/>
      <c r="B66" s="103"/>
      <c r="C66" s="104"/>
      <c r="D66" s="104"/>
      <c r="E66" s="103"/>
      <c r="F66" s="103"/>
      <c r="G66" s="102"/>
      <c r="H66" s="102"/>
      <c r="I66" s="102"/>
      <c r="J66" s="102"/>
      <c r="K66" s="102"/>
      <c r="L66" s="102"/>
      <c r="M66" s="102"/>
      <c r="N66" s="102"/>
      <c r="O66" s="102"/>
      <c r="P66" s="111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11"/>
    </row>
    <row r="67" spans="1:28" ht="15" customHeight="1">
      <c r="A67" s="102"/>
      <c r="B67" s="103"/>
      <c r="C67" s="104"/>
      <c r="D67" s="104"/>
      <c r="E67" s="108" t="s">
        <v>117</v>
      </c>
      <c r="F67" s="108" t="s">
        <v>118</v>
      </c>
      <c r="G67" s="109">
        <v>0</v>
      </c>
      <c r="H67" s="109">
        <v>0</v>
      </c>
      <c r="I67" s="109">
        <v>0</v>
      </c>
      <c r="J67" s="109">
        <v>0</v>
      </c>
      <c r="K67" s="109">
        <v>0</v>
      </c>
      <c r="L67" s="109">
        <v>0</v>
      </c>
      <c r="M67" s="109">
        <v>0</v>
      </c>
      <c r="N67" s="109">
        <v>0</v>
      </c>
      <c r="O67" s="109">
        <v>0</v>
      </c>
      <c r="P67" s="110">
        <v>0</v>
      </c>
      <c r="Q67" s="109">
        <v>0</v>
      </c>
      <c r="R67" s="109">
        <v>0</v>
      </c>
      <c r="S67" s="109">
        <v>0</v>
      </c>
      <c r="T67" s="109">
        <v>0</v>
      </c>
      <c r="U67" s="109">
        <v>0</v>
      </c>
      <c r="V67" s="109">
        <v>0</v>
      </c>
      <c r="W67" s="109">
        <v>0</v>
      </c>
      <c r="X67" s="109">
        <v>0</v>
      </c>
      <c r="Y67" s="109">
        <v>0</v>
      </c>
      <c r="Z67" s="102">
        <f aca="true" t="shared" si="33" ref="Z67:AB68">SUM(H67,K67,N67,Q67,T67,W67)</f>
        <v>0</v>
      </c>
      <c r="AA67" s="102">
        <f t="shared" si="33"/>
        <v>0</v>
      </c>
      <c r="AB67" s="111">
        <f t="shared" si="33"/>
        <v>0</v>
      </c>
    </row>
    <row r="68" spans="1:28" ht="15" customHeight="1">
      <c r="A68" s="102"/>
      <c r="B68" s="103"/>
      <c r="C68" s="118" t="s">
        <v>133</v>
      </c>
      <c r="D68" s="104"/>
      <c r="E68" s="103"/>
      <c r="F68" s="108" t="s">
        <v>119</v>
      </c>
      <c r="G68" s="109">
        <v>0</v>
      </c>
      <c r="H68" s="109">
        <v>0</v>
      </c>
      <c r="I68" s="109">
        <v>0</v>
      </c>
      <c r="J68" s="109">
        <v>0</v>
      </c>
      <c r="K68" s="109">
        <v>0</v>
      </c>
      <c r="L68" s="109">
        <v>0</v>
      </c>
      <c r="M68" s="109">
        <v>0</v>
      </c>
      <c r="N68" s="109">
        <v>0</v>
      </c>
      <c r="O68" s="109">
        <v>0</v>
      </c>
      <c r="P68" s="110">
        <v>0</v>
      </c>
      <c r="Q68" s="109">
        <v>0</v>
      </c>
      <c r="R68" s="109">
        <v>0</v>
      </c>
      <c r="S68" s="109">
        <v>0</v>
      </c>
      <c r="T68" s="109">
        <v>0</v>
      </c>
      <c r="U68" s="109">
        <v>0</v>
      </c>
      <c r="V68" s="109">
        <v>0</v>
      </c>
      <c r="W68" s="109">
        <v>269</v>
      </c>
      <c r="X68" s="109">
        <v>1104479</v>
      </c>
      <c r="Y68" s="109">
        <v>55224</v>
      </c>
      <c r="Z68" s="102">
        <f t="shared" si="33"/>
        <v>269</v>
      </c>
      <c r="AA68" s="102">
        <f t="shared" si="33"/>
        <v>1104479</v>
      </c>
      <c r="AB68" s="111">
        <f t="shared" si="33"/>
        <v>55224</v>
      </c>
    </row>
    <row r="69" spans="1:28" ht="15" customHeight="1">
      <c r="A69" s="102"/>
      <c r="B69" s="103"/>
      <c r="C69" s="104"/>
      <c r="D69" s="104"/>
      <c r="E69" s="112" t="s">
        <v>49</v>
      </c>
      <c r="F69" s="112" t="s">
        <v>8</v>
      </c>
      <c r="G69" s="96">
        <f aca="true" t="shared" si="34" ref="G69:AB69">SUM(G67:G68)</f>
        <v>0</v>
      </c>
      <c r="H69" s="96">
        <f t="shared" si="34"/>
        <v>0</v>
      </c>
      <c r="I69" s="96">
        <f t="shared" si="34"/>
        <v>0</v>
      </c>
      <c r="J69" s="96">
        <f t="shared" si="34"/>
        <v>0</v>
      </c>
      <c r="K69" s="96">
        <f t="shared" si="34"/>
        <v>0</v>
      </c>
      <c r="L69" s="96">
        <f t="shared" si="34"/>
        <v>0</v>
      </c>
      <c r="M69" s="96">
        <f t="shared" si="34"/>
        <v>0</v>
      </c>
      <c r="N69" s="96">
        <f t="shared" si="34"/>
        <v>0</v>
      </c>
      <c r="O69" s="96">
        <f t="shared" si="34"/>
        <v>0</v>
      </c>
      <c r="P69" s="113">
        <f t="shared" si="34"/>
        <v>0</v>
      </c>
      <c r="Q69" s="96">
        <f t="shared" si="34"/>
        <v>0</v>
      </c>
      <c r="R69" s="96">
        <f t="shared" si="34"/>
        <v>0</v>
      </c>
      <c r="S69" s="96">
        <f t="shared" si="34"/>
        <v>0</v>
      </c>
      <c r="T69" s="96">
        <f t="shared" si="34"/>
        <v>0</v>
      </c>
      <c r="U69" s="96">
        <f t="shared" si="34"/>
        <v>0</v>
      </c>
      <c r="V69" s="96">
        <f t="shared" si="34"/>
        <v>0</v>
      </c>
      <c r="W69" s="96">
        <f t="shared" si="34"/>
        <v>269</v>
      </c>
      <c r="X69" s="96">
        <f t="shared" si="34"/>
        <v>1104479</v>
      </c>
      <c r="Y69" s="96">
        <f t="shared" si="34"/>
        <v>55224</v>
      </c>
      <c r="Z69" s="96">
        <f t="shared" si="34"/>
        <v>269</v>
      </c>
      <c r="AA69" s="96">
        <f t="shared" si="34"/>
        <v>1104479</v>
      </c>
      <c r="AB69" s="113">
        <f t="shared" si="34"/>
        <v>55224</v>
      </c>
    </row>
    <row r="70" spans="1:28" ht="15" customHeight="1">
      <c r="A70" s="102"/>
      <c r="B70" s="103"/>
      <c r="C70" s="104"/>
      <c r="D70" s="104"/>
      <c r="E70" s="103"/>
      <c r="F70" s="103"/>
      <c r="G70" s="102"/>
      <c r="H70" s="102"/>
      <c r="I70" s="102"/>
      <c r="J70" s="102"/>
      <c r="K70" s="102"/>
      <c r="L70" s="102"/>
      <c r="M70" s="102"/>
      <c r="N70" s="102"/>
      <c r="O70" s="102"/>
      <c r="P70" s="111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11"/>
    </row>
    <row r="71" spans="1:28" ht="15" customHeight="1">
      <c r="A71" s="102"/>
      <c r="B71" s="103"/>
      <c r="C71" s="118" t="s">
        <v>134</v>
      </c>
      <c r="D71" s="104"/>
      <c r="E71" s="108" t="s">
        <v>122</v>
      </c>
      <c r="F71" s="108" t="s">
        <v>118</v>
      </c>
      <c r="G71" s="109">
        <v>0</v>
      </c>
      <c r="H71" s="109">
        <v>0</v>
      </c>
      <c r="I71" s="109">
        <v>0</v>
      </c>
      <c r="J71" s="109">
        <v>0</v>
      </c>
      <c r="K71" s="109">
        <v>0</v>
      </c>
      <c r="L71" s="109">
        <v>0</v>
      </c>
      <c r="M71" s="109">
        <v>0</v>
      </c>
      <c r="N71" s="109">
        <v>0</v>
      </c>
      <c r="O71" s="109">
        <v>0</v>
      </c>
      <c r="P71" s="110">
        <v>0</v>
      </c>
      <c r="Q71" s="109">
        <v>0</v>
      </c>
      <c r="R71" s="109">
        <v>0</v>
      </c>
      <c r="S71" s="109">
        <v>0</v>
      </c>
      <c r="T71" s="109">
        <v>0</v>
      </c>
      <c r="U71" s="109">
        <v>0</v>
      </c>
      <c r="V71" s="109">
        <v>0</v>
      </c>
      <c r="W71" s="109">
        <v>0</v>
      </c>
      <c r="X71" s="109">
        <v>0</v>
      </c>
      <c r="Y71" s="109">
        <v>0</v>
      </c>
      <c r="Z71" s="102">
        <f aca="true" t="shared" si="35" ref="Z71:AB72">SUM(H71,K71,N71,Q71,T71,W71)</f>
        <v>0</v>
      </c>
      <c r="AA71" s="102">
        <f t="shared" si="35"/>
        <v>0</v>
      </c>
      <c r="AB71" s="111">
        <f t="shared" si="35"/>
        <v>0</v>
      </c>
    </row>
    <row r="72" spans="1:28" ht="15" customHeight="1">
      <c r="A72" s="102"/>
      <c r="B72" s="103"/>
      <c r="C72" s="104"/>
      <c r="D72" s="104"/>
      <c r="E72" s="108" t="s">
        <v>123</v>
      </c>
      <c r="F72" s="108" t="s">
        <v>119</v>
      </c>
      <c r="G72" s="109">
        <v>286</v>
      </c>
      <c r="H72" s="109">
        <v>2</v>
      </c>
      <c r="I72" s="109">
        <v>1155</v>
      </c>
      <c r="J72" s="109">
        <v>58</v>
      </c>
      <c r="K72" s="109">
        <v>7</v>
      </c>
      <c r="L72" s="109">
        <v>4460</v>
      </c>
      <c r="M72" s="109">
        <v>223</v>
      </c>
      <c r="N72" s="109">
        <v>1</v>
      </c>
      <c r="O72" s="109">
        <v>784</v>
      </c>
      <c r="P72" s="110">
        <v>39</v>
      </c>
      <c r="Q72" s="109">
        <v>2</v>
      </c>
      <c r="R72" s="109">
        <v>1712</v>
      </c>
      <c r="S72" s="109">
        <v>86</v>
      </c>
      <c r="T72" s="109">
        <v>5</v>
      </c>
      <c r="U72" s="109">
        <v>4764</v>
      </c>
      <c r="V72" s="109">
        <v>238</v>
      </c>
      <c r="W72" s="109">
        <v>8</v>
      </c>
      <c r="X72" s="109">
        <v>12434</v>
      </c>
      <c r="Y72" s="109">
        <v>622</v>
      </c>
      <c r="Z72" s="102">
        <f t="shared" si="35"/>
        <v>25</v>
      </c>
      <c r="AA72" s="102">
        <f t="shared" si="35"/>
        <v>25309</v>
      </c>
      <c r="AB72" s="111">
        <f t="shared" si="35"/>
        <v>1266</v>
      </c>
    </row>
    <row r="73" spans="1:28" ht="15" customHeight="1">
      <c r="A73" s="111"/>
      <c r="B73" s="114"/>
      <c r="C73" s="97"/>
      <c r="D73" s="97"/>
      <c r="E73" s="112" t="s">
        <v>49</v>
      </c>
      <c r="F73" s="112" t="s">
        <v>8</v>
      </c>
      <c r="G73" s="96">
        <f aca="true" t="shared" si="36" ref="G73:AB73">SUM(G71:G72)</f>
        <v>286</v>
      </c>
      <c r="H73" s="96">
        <f t="shared" si="36"/>
        <v>2</v>
      </c>
      <c r="I73" s="96">
        <f t="shared" si="36"/>
        <v>1155</v>
      </c>
      <c r="J73" s="96">
        <f t="shared" si="36"/>
        <v>58</v>
      </c>
      <c r="K73" s="96">
        <f t="shared" si="36"/>
        <v>7</v>
      </c>
      <c r="L73" s="96">
        <f t="shared" si="36"/>
        <v>4460</v>
      </c>
      <c r="M73" s="96">
        <f t="shared" si="36"/>
        <v>223</v>
      </c>
      <c r="N73" s="96">
        <f t="shared" si="36"/>
        <v>1</v>
      </c>
      <c r="O73" s="96">
        <f t="shared" si="36"/>
        <v>784</v>
      </c>
      <c r="P73" s="113">
        <f t="shared" si="36"/>
        <v>39</v>
      </c>
      <c r="Q73" s="96">
        <f t="shared" si="36"/>
        <v>2</v>
      </c>
      <c r="R73" s="96">
        <f t="shared" si="36"/>
        <v>1712</v>
      </c>
      <c r="S73" s="96">
        <f t="shared" si="36"/>
        <v>86</v>
      </c>
      <c r="T73" s="96">
        <f t="shared" si="36"/>
        <v>5</v>
      </c>
      <c r="U73" s="96">
        <f t="shared" si="36"/>
        <v>4764</v>
      </c>
      <c r="V73" s="96">
        <f t="shared" si="36"/>
        <v>238</v>
      </c>
      <c r="W73" s="96">
        <f t="shared" si="36"/>
        <v>8</v>
      </c>
      <c r="X73" s="96">
        <f t="shared" si="36"/>
        <v>12434</v>
      </c>
      <c r="Y73" s="96">
        <f t="shared" si="36"/>
        <v>622</v>
      </c>
      <c r="Z73" s="96">
        <f t="shared" si="36"/>
        <v>25</v>
      </c>
      <c r="AA73" s="96">
        <f t="shared" si="36"/>
        <v>25309</v>
      </c>
      <c r="AB73" s="113">
        <f t="shared" si="36"/>
        <v>1266</v>
      </c>
    </row>
    <row r="74" spans="1:28" ht="15" customHeight="1">
      <c r="A74" s="102"/>
      <c r="B74" s="103"/>
      <c r="C74" s="104"/>
      <c r="D74" s="104"/>
      <c r="E74" s="103"/>
      <c r="F74" s="103"/>
      <c r="G74" s="102"/>
      <c r="H74" s="102"/>
      <c r="I74" s="105" t="s">
        <v>44</v>
      </c>
      <c r="J74" s="105" t="s">
        <v>44</v>
      </c>
      <c r="K74" s="102"/>
      <c r="L74" s="105" t="s">
        <v>44</v>
      </c>
      <c r="M74" s="105" t="s">
        <v>44</v>
      </c>
      <c r="N74" s="102"/>
      <c r="O74" s="105" t="s">
        <v>44</v>
      </c>
      <c r="P74" s="106" t="s">
        <v>44</v>
      </c>
      <c r="Q74" s="102"/>
      <c r="R74" s="105" t="s">
        <v>44</v>
      </c>
      <c r="S74" s="105" t="s">
        <v>44</v>
      </c>
      <c r="T74" s="102"/>
      <c r="U74" s="105" t="s">
        <v>44</v>
      </c>
      <c r="V74" s="105" t="s">
        <v>44</v>
      </c>
      <c r="W74" s="102"/>
      <c r="X74" s="105" t="s">
        <v>44</v>
      </c>
      <c r="Y74" s="105" t="s">
        <v>44</v>
      </c>
      <c r="Z74" s="102"/>
      <c r="AA74" s="105" t="s">
        <v>44</v>
      </c>
      <c r="AB74" s="106" t="s">
        <v>44</v>
      </c>
    </row>
    <row r="75" spans="1:28" ht="15" customHeight="1">
      <c r="A75" s="102"/>
      <c r="B75" s="103"/>
      <c r="C75" s="104"/>
      <c r="D75" s="104"/>
      <c r="E75" s="103"/>
      <c r="F75" s="103"/>
      <c r="G75" s="102"/>
      <c r="H75" s="102"/>
      <c r="I75" s="102"/>
      <c r="J75" s="102"/>
      <c r="K75" s="102"/>
      <c r="L75" s="102"/>
      <c r="M75" s="102"/>
      <c r="N75" s="102"/>
      <c r="O75" s="102"/>
      <c r="P75" s="111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11"/>
    </row>
    <row r="76" spans="1:28" ht="15" customHeight="1">
      <c r="A76" s="102"/>
      <c r="B76" s="103"/>
      <c r="C76" s="119" t="s">
        <v>135</v>
      </c>
      <c r="D76" s="104"/>
      <c r="E76" s="108" t="s">
        <v>117</v>
      </c>
      <c r="F76" s="108" t="s">
        <v>118</v>
      </c>
      <c r="G76" s="109">
        <v>0</v>
      </c>
      <c r="H76" s="109">
        <v>0</v>
      </c>
      <c r="I76" s="109">
        <v>0</v>
      </c>
      <c r="J76" s="109">
        <v>0</v>
      </c>
      <c r="K76" s="109">
        <v>0</v>
      </c>
      <c r="L76" s="109">
        <v>0</v>
      </c>
      <c r="M76" s="109">
        <v>0</v>
      </c>
      <c r="N76" s="109">
        <v>0</v>
      </c>
      <c r="O76" s="109">
        <v>0</v>
      </c>
      <c r="P76" s="110">
        <v>0</v>
      </c>
      <c r="Q76" s="109">
        <v>0</v>
      </c>
      <c r="R76" s="109">
        <v>0</v>
      </c>
      <c r="S76" s="109">
        <v>0</v>
      </c>
      <c r="T76" s="109">
        <v>0</v>
      </c>
      <c r="U76" s="109">
        <v>0</v>
      </c>
      <c r="V76" s="109">
        <v>0</v>
      </c>
      <c r="W76" s="109">
        <v>0</v>
      </c>
      <c r="X76" s="109">
        <v>0</v>
      </c>
      <c r="Y76" s="109">
        <v>0</v>
      </c>
      <c r="Z76" s="102">
        <f aca="true" t="shared" si="37" ref="Z76:AB77">SUM(H76,K76,N76,Q76,T76,W76)</f>
        <v>0</v>
      </c>
      <c r="AA76" s="102">
        <f t="shared" si="37"/>
        <v>0</v>
      </c>
      <c r="AB76" s="111">
        <f t="shared" si="37"/>
        <v>0</v>
      </c>
    </row>
    <row r="77" spans="1:28" ht="15" customHeight="1">
      <c r="A77" s="102"/>
      <c r="B77" s="103"/>
      <c r="C77" s="119" t="s">
        <v>136</v>
      </c>
      <c r="D77" s="104"/>
      <c r="E77" s="103"/>
      <c r="F77" s="108" t="s">
        <v>119</v>
      </c>
      <c r="G77" s="109">
        <v>43</v>
      </c>
      <c r="H77" s="109">
        <v>3</v>
      </c>
      <c r="I77" s="109">
        <v>1596</v>
      </c>
      <c r="J77" s="109">
        <v>80</v>
      </c>
      <c r="K77" s="109">
        <v>1</v>
      </c>
      <c r="L77" s="109">
        <v>700</v>
      </c>
      <c r="M77" s="109">
        <v>35</v>
      </c>
      <c r="N77" s="109">
        <v>4</v>
      </c>
      <c r="O77" s="109">
        <v>3051</v>
      </c>
      <c r="P77" s="110">
        <v>153</v>
      </c>
      <c r="Q77" s="109">
        <v>1</v>
      </c>
      <c r="R77" s="109">
        <v>831</v>
      </c>
      <c r="S77" s="109">
        <v>42</v>
      </c>
      <c r="T77" s="109">
        <v>4</v>
      </c>
      <c r="U77" s="109">
        <v>3861</v>
      </c>
      <c r="V77" s="109">
        <v>193</v>
      </c>
      <c r="W77" s="109">
        <v>1607</v>
      </c>
      <c r="X77" s="109">
        <v>4993242</v>
      </c>
      <c r="Y77" s="109">
        <v>249549</v>
      </c>
      <c r="Z77" s="102">
        <f t="shared" si="37"/>
        <v>1620</v>
      </c>
      <c r="AA77" s="102">
        <f t="shared" si="37"/>
        <v>5003281</v>
      </c>
      <c r="AB77" s="111">
        <f t="shared" si="37"/>
        <v>250052</v>
      </c>
    </row>
    <row r="78" spans="1:28" ht="15" customHeight="1">
      <c r="A78" s="102"/>
      <c r="B78" s="103"/>
      <c r="C78" s="119" t="s">
        <v>47</v>
      </c>
      <c r="D78" s="104"/>
      <c r="E78" s="112" t="s">
        <v>49</v>
      </c>
      <c r="F78" s="112" t="s">
        <v>8</v>
      </c>
      <c r="G78" s="96">
        <f aca="true" t="shared" si="38" ref="G78:AB78">SUM(G76:G77)</f>
        <v>43</v>
      </c>
      <c r="H78" s="96">
        <f t="shared" si="38"/>
        <v>3</v>
      </c>
      <c r="I78" s="96">
        <f t="shared" si="38"/>
        <v>1596</v>
      </c>
      <c r="J78" s="96">
        <f t="shared" si="38"/>
        <v>80</v>
      </c>
      <c r="K78" s="96">
        <f t="shared" si="38"/>
        <v>1</v>
      </c>
      <c r="L78" s="96">
        <f t="shared" si="38"/>
        <v>700</v>
      </c>
      <c r="M78" s="96">
        <f t="shared" si="38"/>
        <v>35</v>
      </c>
      <c r="N78" s="96">
        <f t="shared" si="38"/>
        <v>4</v>
      </c>
      <c r="O78" s="96">
        <f t="shared" si="38"/>
        <v>3051</v>
      </c>
      <c r="P78" s="113">
        <f t="shared" si="38"/>
        <v>153</v>
      </c>
      <c r="Q78" s="96">
        <f t="shared" si="38"/>
        <v>1</v>
      </c>
      <c r="R78" s="96">
        <f t="shared" si="38"/>
        <v>831</v>
      </c>
      <c r="S78" s="96">
        <f t="shared" si="38"/>
        <v>42</v>
      </c>
      <c r="T78" s="96">
        <f t="shared" si="38"/>
        <v>4</v>
      </c>
      <c r="U78" s="96">
        <f t="shared" si="38"/>
        <v>3861</v>
      </c>
      <c r="V78" s="96">
        <f t="shared" si="38"/>
        <v>193</v>
      </c>
      <c r="W78" s="96">
        <f t="shared" si="38"/>
        <v>1607</v>
      </c>
      <c r="X78" s="96">
        <f t="shared" si="38"/>
        <v>4993242</v>
      </c>
      <c r="Y78" s="96">
        <f t="shared" si="38"/>
        <v>249549</v>
      </c>
      <c r="Z78" s="96">
        <f t="shared" si="38"/>
        <v>1620</v>
      </c>
      <c r="AA78" s="96">
        <f t="shared" si="38"/>
        <v>5003281</v>
      </c>
      <c r="AB78" s="113">
        <f t="shared" si="38"/>
        <v>250052</v>
      </c>
    </row>
    <row r="79" spans="1:28" ht="15" customHeight="1">
      <c r="A79" s="115" t="s">
        <v>50</v>
      </c>
      <c r="B79" s="103"/>
      <c r="C79" s="119" t="s">
        <v>137</v>
      </c>
      <c r="D79" s="104"/>
      <c r="E79" s="103"/>
      <c r="F79" s="103"/>
      <c r="G79" s="102"/>
      <c r="H79" s="102"/>
      <c r="I79" s="102"/>
      <c r="J79" s="102"/>
      <c r="K79" s="102"/>
      <c r="L79" s="102"/>
      <c r="M79" s="102"/>
      <c r="N79" s="102"/>
      <c r="O79" s="102"/>
      <c r="P79" s="111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11"/>
    </row>
    <row r="80" spans="1:28" ht="15" customHeight="1">
      <c r="A80" s="102"/>
      <c r="B80" s="103"/>
      <c r="C80" s="119" t="s">
        <v>49</v>
      </c>
      <c r="D80" s="104"/>
      <c r="E80" s="108" t="s">
        <v>122</v>
      </c>
      <c r="F80" s="108" t="s">
        <v>118</v>
      </c>
      <c r="G80" s="109">
        <v>0</v>
      </c>
      <c r="H80" s="109">
        <v>0</v>
      </c>
      <c r="I80" s="109">
        <v>0</v>
      </c>
      <c r="J80" s="109">
        <v>0</v>
      </c>
      <c r="K80" s="109">
        <v>0</v>
      </c>
      <c r="L80" s="109">
        <v>0</v>
      </c>
      <c r="M80" s="109">
        <v>0</v>
      </c>
      <c r="N80" s="109">
        <v>0</v>
      </c>
      <c r="O80" s="109">
        <v>0</v>
      </c>
      <c r="P80" s="110">
        <v>0</v>
      </c>
      <c r="Q80" s="109">
        <v>0</v>
      </c>
      <c r="R80" s="109">
        <v>0</v>
      </c>
      <c r="S80" s="109">
        <v>0</v>
      </c>
      <c r="T80" s="109">
        <v>0</v>
      </c>
      <c r="U80" s="109">
        <v>0</v>
      </c>
      <c r="V80" s="109">
        <v>0</v>
      </c>
      <c r="W80" s="109">
        <v>0</v>
      </c>
      <c r="X80" s="109">
        <v>0</v>
      </c>
      <c r="Y80" s="109">
        <v>0</v>
      </c>
      <c r="Z80" s="102">
        <f aca="true" t="shared" si="39" ref="Z80:AB81">SUM(H80,K80,N80,Q80,T80,W80)</f>
        <v>0</v>
      </c>
      <c r="AA80" s="102">
        <f t="shared" si="39"/>
        <v>0</v>
      </c>
      <c r="AB80" s="111">
        <f t="shared" si="39"/>
        <v>0</v>
      </c>
    </row>
    <row r="81" spans="1:28" ht="15" customHeight="1">
      <c r="A81" s="102"/>
      <c r="B81" s="103"/>
      <c r="C81" s="104"/>
      <c r="D81" s="104"/>
      <c r="E81" s="108" t="s">
        <v>123</v>
      </c>
      <c r="F81" s="108" t="s">
        <v>119</v>
      </c>
      <c r="G81" s="109">
        <v>4527</v>
      </c>
      <c r="H81" s="109">
        <v>69</v>
      </c>
      <c r="I81" s="109">
        <v>38670</v>
      </c>
      <c r="J81" s="109">
        <v>1934</v>
      </c>
      <c r="K81" s="109">
        <v>54</v>
      </c>
      <c r="L81" s="109">
        <v>35506</v>
      </c>
      <c r="M81" s="109">
        <v>1775</v>
      </c>
      <c r="N81" s="109">
        <v>52</v>
      </c>
      <c r="O81" s="109">
        <v>39483</v>
      </c>
      <c r="P81" s="110">
        <v>1974</v>
      </c>
      <c r="Q81" s="109">
        <v>16</v>
      </c>
      <c r="R81" s="109">
        <v>13892</v>
      </c>
      <c r="S81" s="109">
        <v>695</v>
      </c>
      <c r="T81" s="109">
        <v>46</v>
      </c>
      <c r="U81" s="109">
        <v>45405</v>
      </c>
      <c r="V81" s="109">
        <v>2270</v>
      </c>
      <c r="W81" s="109">
        <v>148</v>
      </c>
      <c r="X81" s="109">
        <v>238578</v>
      </c>
      <c r="Y81" s="109">
        <v>11924</v>
      </c>
      <c r="Z81" s="102">
        <f t="shared" si="39"/>
        <v>385</v>
      </c>
      <c r="AA81" s="102">
        <f t="shared" si="39"/>
        <v>411534</v>
      </c>
      <c r="AB81" s="111">
        <f t="shared" si="39"/>
        <v>20572</v>
      </c>
    </row>
    <row r="82" spans="1:28" ht="15" customHeight="1">
      <c r="A82" s="115" t="s">
        <v>53</v>
      </c>
      <c r="B82" s="114"/>
      <c r="C82" s="97"/>
      <c r="D82" s="97"/>
      <c r="E82" s="112" t="s">
        <v>49</v>
      </c>
      <c r="F82" s="112" t="s">
        <v>8</v>
      </c>
      <c r="G82" s="96">
        <f aca="true" t="shared" si="40" ref="G82:AB82">SUM(G80:G81)</f>
        <v>4527</v>
      </c>
      <c r="H82" s="96">
        <f t="shared" si="40"/>
        <v>69</v>
      </c>
      <c r="I82" s="96">
        <f t="shared" si="40"/>
        <v>38670</v>
      </c>
      <c r="J82" s="96">
        <f t="shared" si="40"/>
        <v>1934</v>
      </c>
      <c r="K82" s="96">
        <f t="shared" si="40"/>
        <v>54</v>
      </c>
      <c r="L82" s="96">
        <f t="shared" si="40"/>
        <v>35506</v>
      </c>
      <c r="M82" s="96">
        <f t="shared" si="40"/>
        <v>1775</v>
      </c>
      <c r="N82" s="96">
        <f t="shared" si="40"/>
        <v>52</v>
      </c>
      <c r="O82" s="96">
        <f t="shared" si="40"/>
        <v>39483</v>
      </c>
      <c r="P82" s="113">
        <f t="shared" si="40"/>
        <v>1974</v>
      </c>
      <c r="Q82" s="96">
        <f t="shared" si="40"/>
        <v>16</v>
      </c>
      <c r="R82" s="96">
        <f t="shared" si="40"/>
        <v>13892</v>
      </c>
      <c r="S82" s="96">
        <f t="shared" si="40"/>
        <v>695</v>
      </c>
      <c r="T82" s="96">
        <f t="shared" si="40"/>
        <v>46</v>
      </c>
      <c r="U82" s="96">
        <f t="shared" si="40"/>
        <v>45405</v>
      </c>
      <c r="V82" s="96">
        <f t="shared" si="40"/>
        <v>2270</v>
      </c>
      <c r="W82" s="96">
        <f t="shared" si="40"/>
        <v>148</v>
      </c>
      <c r="X82" s="96">
        <f t="shared" si="40"/>
        <v>238578</v>
      </c>
      <c r="Y82" s="96">
        <f t="shared" si="40"/>
        <v>11924</v>
      </c>
      <c r="Z82" s="96">
        <f t="shared" si="40"/>
        <v>385</v>
      </c>
      <c r="AA82" s="96">
        <f t="shared" si="40"/>
        <v>411534</v>
      </c>
      <c r="AB82" s="113">
        <f t="shared" si="40"/>
        <v>20572</v>
      </c>
    </row>
    <row r="83" spans="1:28" ht="15" customHeight="1">
      <c r="A83" s="102"/>
      <c r="B83" s="103"/>
      <c r="C83" s="104"/>
      <c r="D83" s="104"/>
      <c r="E83" s="103"/>
      <c r="F83" s="103"/>
      <c r="G83" s="102"/>
      <c r="H83" s="102"/>
      <c r="I83" s="102"/>
      <c r="J83" s="102"/>
      <c r="K83" s="102"/>
      <c r="L83" s="102"/>
      <c r="M83" s="102"/>
      <c r="N83" s="102"/>
      <c r="O83" s="102"/>
      <c r="P83" s="111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11"/>
    </row>
    <row r="84" spans="1:28" ht="15" customHeight="1">
      <c r="A84" s="102"/>
      <c r="B84" s="103"/>
      <c r="C84" s="104"/>
      <c r="D84" s="104"/>
      <c r="E84" s="108" t="s">
        <v>117</v>
      </c>
      <c r="F84" s="108" t="s">
        <v>118</v>
      </c>
      <c r="G84" s="102">
        <f aca="true" t="shared" si="41" ref="G84:AB84">SUM(G24,G59,G67,G76)</f>
        <v>0</v>
      </c>
      <c r="H84" s="102">
        <f t="shared" si="41"/>
        <v>0</v>
      </c>
      <c r="I84" s="102">
        <f t="shared" si="41"/>
        <v>0</v>
      </c>
      <c r="J84" s="102">
        <f t="shared" si="41"/>
        <v>0</v>
      </c>
      <c r="K84" s="102">
        <f t="shared" si="41"/>
        <v>0</v>
      </c>
      <c r="L84" s="102">
        <f t="shared" si="41"/>
        <v>0</v>
      </c>
      <c r="M84" s="102">
        <f t="shared" si="41"/>
        <v>0</v>
      </c>
      <c r="N84" s="102">
        <f t="shared" si="41"/>
        <v>0</v>
      </c>
      <c r="O84" s="102">
        <f t="shared" si="41"/>
        <v>0</v>
      </c>
      <c r="P84" s="111">
        <f t="shared" si="41"/>
        <v>0</v>
      </c>
      <c r="Q84" s="102">
        <f t="shared" si="41"/>
        <v>0</v>
      </c>
      <c r="R84" s="102">
        <f t="shared" si="41"/>
        <v>0</v>
      </c>
      <c r="S84" s="102">
        <f t="shared" si="41"/>
        <v>0</v>
      </c>
      <c r="T84" s="102">
        <f t="shared" si="41"/>
        <v>0</v>
      </c>
      <c r="U84" s="102">
        <f t="shared" si="41"/>
        <v>0</v>
      </c>
      <c r="V84" s="102">
        <f t="shared" si="41"/>
        <v>0</v>
      </c>
      <c r="W84" s="102">
        <f t="shared" si="41"/>
        <v>12</v>
      </c>
      <c r="X84" s="102">
        <f t="shared" si="41"/>
        <v>23778</v>
      </c>
      <c r="Y84" s="102">
        <f t="shared" si="41"/>
        <v>547</v>
      </c>
      <c r="Z84" s="102">
        <f t="shared" si="41"/>
        <v>12</v>
      </c>
      <c r="AA84" s="102">
        <f t="shared" si="41"/>
        <v>23778</v>
      </c>
      <c r="AB84" s="111">
        <f t="shared" si="41"/>
        <v>547</v>
      </c>
    </row>
    <row r="85" spans="1:28" ht="15" customHeight="1">
      <c r="A85" s="115" t="s">
        <v>49</v>
      </c>
      <c r="B85" s="103"/>
      <c r="C85" s="119" t="s">
        <v>138</v>
      </c>
      <c r="D85" s="104"/>
      <c r="E85" s="103"/>
      <c r="F85" s="108" t="s">
        <v>119</v>
      </c>
      <c r="G85" s="102">
        <f aca="true" t="shared" si="42" ref="G85:AB85">SUM(G25,G60,G68,G77)</f>
        <v>66</v>
      </c>
      <c r="H85" s="102">
        <f t="shared" si="42"/>
        <v>11</v>
      </c>
      <c r="I85" s="102">
        <f t="shared" si="42"/>
        <v>5994</v>
      </c>
      <c r="J85" s="102">
        <f t="shared" si="42"/>
        <v>300</v>
      </c>
      <c r="K85" s="102">
        <f t="shared" si="42"/>
        <v>19</v>
      </c>
      <c r="L85" s="102">
        <f t="shared" si="42"/>
        <v>12458</v>
      </c>
      <c r="M85" s="102">
        <f t="shared" si="42"/>
        <v>473</v>
      </c>
      <c r="N85" s="102">
        <f t="shared" si="42"/>
        <v>247</v>
      </c>
      <c r="O85" s="102">
        <f t="shared" si="42"/>
        <v>189925</v>
      </c>
      <c r="P85" s="111">
        <f t="shared" si="42"/>
        <v>7683</v>
      </c>
      <c r="Q85" s="102">
        <f t="shared" si="42"/>
        <v>1981</v>
      </c>
      <c r="R85" s="102">
        <f t="shared" si="42"/>
        <v>1721299</v>
      </c>
      <c r="S85" s="102">
        <f t="shared" si="42"/>
        <v>74693</v>
      </c>
      <c r="T85" s="102">
        <f t="shared" si="42"/>
        <v>4936</v>
      </c>
      <c r="U85" s="102">
        <f t="shared" si="42"/>
        <v>4730489</v>
      </c>
      <c r="V85" s="102">
        <f t="shared" si="42"/>
        <v>207786</v>
      </c>
      <c r="W85" s="102">
        <f t="shared" si="42"/>
        <v>129931</v>
      </c>
      <c r="X85" s="102">
        <f t="shared" si="42"/>
        <v>260470759</v>
      </c>
      <c r="Y85" s="102">
        <f t="shared" si="42"/>
        <v>12324513</v>
      </c>
      <c r="Z85" s="102">
        <f t="shared" si="42"/>
        <v>137125</v>
      </c>
      <c r="AA85" s="102">
        <f t="shared" si="42"/>
        <v>267130924</v>
      </c>
      <c r="AB85" s="111">
        <f t="shared" si="42"/>
        <v>12615448</v>
      </c>
    </row>
    <row r="86" spans="1:28" ht="15" customHeight="1">
      <c r="A86" s="102"/>
      <c r="B86" s="103"/>
      <c r="C86" s="104"/>
      <c r="D86" s="104"/>
      <c r="E86" s="112" t="s">
        <v>49</v>
      </c>
      <c r="F86" s="112" t="s">
        <v>8</v>
      </c>
      <c r="G86" s="96">
        <f aca="true" t="shared" si="43" ref="G86:AB86">SUM(G26,G61,G69,G78)</f>
        <v>66</v>
      </c>
      <c r="H86" s="96">
        <f t="shared" si="43"/>
        <v>11</v>
      </c>
      <c r="I86" s="96">
        <f t="shared" si="43"/>
        <v>5994</v>
      </c>
      <c r="J86" s="96">
        <f t="shared" si="43"/>
        <v>300</v>
      </c>
      <c r="K86" s="96">
        <f t="shared" si="43"/>
        <v>19</v>
      </c>
      <c r="L86" s="96">
        <f t="shared" si="43"/>
        <v>12458</v>
      </c>
      <c r="M86" s="96">
        <f t="shared" si="43"/>
        <v>473</v>
      </c>
      <c r="N86" s="96">
        <f t="shared" si="43"/>
        <v>247</v>
      </c>
      <c r="O86" s="96">
        <f t="shared" si="43"/>
        <v>189925</v>
      </c>
      <c r="P86" s="113">
        <f t="shared" si="43"/>
        <v>7683</v>
      </c>
      <c r="Q86" s="96">
        <f t="shared" si="43"/>
        <v>1981</v>
      </c>
      <c r="R86" s="96">
        <f t="shared" si="43"/>
        <v>1721299</v>
      </c>
      <c r="S86" s="96">
        <f t="shared" si="43"/>
        <v>74693</v>
      </c>
      <c r="T86" s="96">
        <f t="shared" si="43"/>
        <v>4936</v>
      </c>
      <c r="U86" s="96">
        <f t="shared" si="43"/>
        <v>4730489</v>
      </c>
      <c r="V86" s="96">
        <f t="shared" si="43"/>
        <v>207786</v>
      </c>
      <c r="W86" s="96">
        <f t="shared" si="43"/>
        <v>129943</v>
      </c>
      <c r="X86" s="96">
        <f t="shared" si="43"/>
        <v>260494537</v>
      </c>
      <c r="Y86" s="96">
        <f t="shared" si="43"/>
        <v>12325060</v>
      </c>
      <c r="Z86" s="96">
        <f t="shared" si="43"/>
        <v>137137</v>
      </c>
      <c r="AA86" s="96">
        <f t="shared" si="43"/>
        <v>267154702</v>
      </c>
      <c r="AB86" s="113">
        <f t="shared" si="43"/>
        <v>12615995</v>
      </c>
    </row>
    <row r="87" spans="1:28" ht="15" customHeight="1">
      <c r="A87" s="102"/>
      <c r="B87" s="103"/>
      <c r="C87" s="104"/>
      <c r="D87" s="104"/>
      <c r="E87" s="103"/>
      <c r="F87" s="103"/>
      <c r="G87" s="102"/>
      <c r="H87" s="102"/>
      <c r="I87" s="102"/>
      <c r="J87" s="102"/>
      <c r="K87" s="102"/>
      <c r="L87" s="102"/>
      <c r="M87" s="102"/>
      <c r="N87" s="102"/>
      <c r="O87" s="102"/>
      <c r="P87" s="111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11"/>
    </row>
    <row r="88" spans="1:28" ht="15" customHeight="1">
      <c r="A88" s="102"/>
      <c r="B88" s="103"/>
      <c r="C88" s="119" t="s">
        <v>8</v>
      </c>
      <c r="D88" s="104"/>
      <c r="E88" s="108" t="s">
        <v>122</v>
      </c>
      <c r="F88" s="108" t="s">
        <v>118</v>
      </c>
      <c r="G88" s="102">
        <f aca="true" t="shared" si="44" ref="G88:AB88">SUM(G28,G63,G71,G80)</f>
        <v>0</v>
      </c>
      <c r="H88" s="102">
        <f t="shared" si="44"/>
        <v>0</v>
      </c>
      <c r="I88" s="102">
        <f t="shared" si="44"/>
        <v>0</v>
      </c>
      <c r="J88" s="102">
        <f t="shared" si="44"/>
        <v>0</v>
      </c>
      <c r="K88" s="102">
        <f t="shared" si="44"/>
        <v>0</v>
      </c>
      <c r="L88" s="102">
        <f t="shared" si="44"/>
        <v>0</v>
      </c>
      <c r="M88" s="102">
        <f t="shared" si="44"/>
        <v>0</v>
      </c>
      <c r="N88" s="102">
        <f t="shared" si="44"/>
        <v>0</v>
      </c>
      <c r="O88" s="102">
        <f t="shared" si="44"/>
        <v>0</v>
      </c>
      <c r="P88" s="111">
        <f t="shared" si="44"/>
        <v>0</v>
      </c>
      <c r="Q88" s="102">
        <f t="shared" si="44"/>
        <v>0</v>
      </c>
      <c r="R88" s="102">
        <f t="shared" si="44"/>
        <v>0</v>
      </c>
      <c r="S88" s="102">
        <f t="shared" si="44"/>
        <v>0</v>
      </c>
      <c r="T88" s="102">
        <f t="shared" si="44"/>
        <v>0</v>
      </c>
      <c r="U88" s="102">
        <f t="shared" si="44"/>
        <v>0</v>
      </c>
      <c r="V88" s="102">
        <f t="shared" si="44"/>
        <v>0</v>
      </c>
      <c r="W88" s="102">
        <f t="shared" si="44"/>
        <v>0</v>
      </c>
      <c r="X88" s="102">
        <f t="shared" si="44"/>
        <v>0</v>
      </c>
      <c r="Y88" s="102">
        <f t="shared" si="44"/>
        <v>0</v>
      </c>
      <c r="Z88" s="102">
        <f t="shared" si="44"/>
        <v>0</v>
      </c>
      <c r="AA88" s="102">
        <f t="shared" si="44"/>
        <v>0</v>
      </c>
      <c r="AB88" s="111">
        <f t="shared" si="44"/>
        <v>0</v>
      </c>
    </row>
    <row r="89" spans="1:28" ht="15" customHeight="1">
      <c r="A89" s="102"/>
      <c r="B89" s="103"/>
      <c r="C89" s="104"/>
      <c r="D89" s="104"/>
      <c r="E89" s="108" t="s">
        <v>123</v>
      </c>
      <c r="F89" s="108" t="s">
        <v>119</v>
      </c>
      <c r="G89" s="102">
        <f aca="true" t="shared" si="45" ref="G89:AB89">SUM(G29,G64,G72,G81)</f>
        <v>207142</v>
      </c>
      <c r="H89" s="102">
        <f t="shared" si="45"/>
        <v>6002</v>
      </c>
      <c r="I89" s="102">
        <f t="shared" si="45"/>
        <v>3285441</v>
      </c>
      <c r="J89" s="102">
        <f t="shared" si="45"/>
        <v>161739</v>
      </c>
      <c r="K89" s="102">
        <f t="shared" si="45"/>
        <v>4400</v>
      </c>
      <c r="L89" s="102">
        <f t="shared" si="45"/>
        <v>2866693</v>
      </c>
      <c r="M89" s="102">
        <f t="shared" si="45"/>
        <v>139462</v>
      </c>
      <c r="N89" s="102">
        <f t="shared" si="45"/>
        <v>3024</v>
      </c>
      <c r="O89" s="102">
        <f t="shared" si="45"/>
        <v>2267096</v>
      </c>
      <c r="P89" s="111">
        <f t="shared" si="45"/>
        <v>111045</v>
      </c>
      <c r="Q89" s="102">
        <f t="shared" si="45"/>
        <v>2185</v>
      </c>
      <c r="R89" s="102">
        <f t="shared" si="45"/>
        <v>1848225</v>
      </c>
      <c r="S89" s="102">
        <f t="shared" si="45"/>
        <v>90251</v>
      </c>
      <c r="T89" s="102">
        <f t="shared" si="45"/>
        <v>1716</v>
      </c>
      <c r="U89" s="102">
        <f t="shared" si="45"/>
        <v>1632062</v>
      </c>
      <c r="V89" s="102">
        <f t="shared" si="45"/>
        <v>80109</v>
      </c>
      <c r="W89" s="102">
        <f t="shared" si="45"/>
        <v>5137</v>
      </c>
      <c r="X89" s="102">
        <f t="shared" si="45"/>
        <v>7852087</v>
      </c>
      <c r="Y89" s="102">
        <f t="shared" si="45"/>
        <v>389245</v>
      </c>
      <c r="Z89" s="102">
        <f t="shared" si="45"/>
        <v>22464</v>
      </c>
      <c r="AA89" s="102">
        <f t="shared" si="45"/>
        <v>19751604</v>
      </c>
      <c r="AB89" s="111">
        <f t="shared" si="45"/>
        <v>971851</v>
      </c>
    </row>
    <row r="90" spans="1:28" ht="15" customHeight="1">
      <c r="A90" s="96"/>
      <c r="B90" s="114"/>
      <c r="C90" s="97"/>
      <c r="D90" s="97"/>
      <c r="E90" s="112" t="s">
        <v>49</v>
      </c>
      <c r="F90" s="112" t="s">
        <v>8</v>
      </c>
      <c r="G90" s="96">
        <f aca="true" t="shared" si="46" ref="G90:AB90">SUM(G30,G65,G73,G82)</f>
        <v>207142</v>
      </c>
      <c r="H90" s="96">
        <f t="shared" si="46"/>
        <v>6002</v>
      </c>
      <c r="I90" s="96">
        <f t="shared" si="46"/>
        <v>3285441</v>
      </c>
      <c r="J90" s="96">
        <f t="shared" si="46"/>
        <v>161739</v>
      </c>
      <c r="K90" s="96">
        <f t="shared" si="46"/>
        <v>4400</v>
      </c>
      <c r="L90" s="96">
        <f t="shared" si="46"/>
        <v>2866693</v>
      </c>
      <c r="M90" s="96">
        <f t="shared" si="46"/>
        <v>139462</v>
      </c>
      <c r="N90" s="96">
        <f t="shared" si="46"/>
        <v>3024</v>
      </c>
      <c r="O90" s="96">
        <f t="shared" si="46"/>
        <v>2267096</v>
      </c>
      <c r="P90" s="113">
        <f t="shared" si="46"/>
        <v>111045</v>
      </c>
      <c r="Q90" s="96">
        <f t="shared" si="46"/>
        <v>2185</v>
      </c>
      <c r="R90" s="96">
        <f t="shared" si="46"/>
        <v>1848225</v>
      </c>
      <c r="S90" s="96">
        <f t="shared" si="46"/>
        <v>90251</v>
      </c>
      <c r="T90" s="96">
        <f t="shared" si="46"/>
        <v>1716</v>
      </c>
      <c r="U90" s="96">
        <f t="shared" si="46"/>
        <v>1632062</v>
      </c>
      <c r="V90" s="96">
        <f t="shared" si="46"/>
        <v>80109</v>
      </c>
      <c r="W90" s="96">
        <f t="shared" si="46"/>
        <v>5137</v>
      </c>
      <c r="X90" s="96">
        <f t="shared" si="46"/>
        <v>7852087</v>
      </c>
      <c r="Y90" s="96">
        <f t="shared" si="46"/>
        <v>389245</v>
      </c>
      <c r="Z90" s="96">
        <f t="shared" si="46"/>
        <v>22464</v>
      </c>
      <c r="AA90" s="96">
        <f t="shared" si="46"/>
        <v>19751604</v>
      </c>
      <c r="AB90" s="113">
        <f t="shared" si="46"/>
        <v>971851</v>
      </c>
    </row>
    <row r="91" spans="1:28" ht="15" customHeight="1">
      <c r="A91" s="102"/>
      <c r="B91" s="103"/>
      <c r="C91" s="104"/>
      <c r="D91" s="104"/>
      <c r="E91" s="103"/>
      <c r="F91" s="103"/>
      <c r="G91" s="102"/>
      <c r="H91" s="102"/>
      <c r="I91" s="102"/>
      <c r="J91" s="102"/>
      <c r="K91" s="102"/>
      <c r="L91" s="102"/>
      <c r="M91" s="102"/>
      <c r="N91" s="102"/>
      <c r="O91" s="102"/>
      <c r="P91" s="111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11"/>
    </row>
    <row r="92" spans="1:28" ht="15" customHeight="1">
      <c r="A92" s="102"/>
      <c r="B92" s="103"/>
      <c r="C92" s="119" t="s">
        <v>126</v>
      </c>
      <c r="D92" s="104"/>
      <c r="E92" s="108" t="s">
        <v>117</v>
      </c>
      <c r="F92" s="108" t="s">
        <v>118</v>
      </c>
      <c r="G92" s="109">
        <v>0</v>
      </c>
      <c r="H92" s="109">
        <v>0</v>
      </c>
      <c r="I92" s="109">
        <v>0</v>
      </c>
      <c r="J92" s="109">
        <v>0</v>
      </c>
      <c r="K92" s="109">
        <v>0</v>
      </c>
      <c r="L92" s="109">
        <v>0</v>
      </c>
      <c r="M92" s="109">
        <v>0</v>
      </c>
      <c r="N92" s="109">
        <v>0</v>
      </c>
      <c r="O92" s="109">
        <v>0</v>
      </c>
      <c r="P92" s="110">
        <v>0</v>
      </c>
      <c r="Q92" s="109">
        <v>0</v>
      </c>
      <c r="R92" s="109">
        <v>0</v>
      </c>
      <c r="S92" s="109">
        <v>0</v>
      </c>
      <c r="T92" s="109">
        <v>0</v>
      </c>
      <c r="U92" s="109">
        <v>0</v>
      </c>
      <c r="V92" s="109">
        <v>0</v>
      </c>
      <c r="W92" s="109">
        <v>0</v>
      </c>
      <c r="X92" s="109">
        <v>0</v>
      </c>
      <c r="Y92" s="109">
        <v>0</v>
      </c>
      <c r="Z92" s="102">
        <f aca="true" t="shared" si="47" ref="Z92:AB93">SUM(H92,K92,N92,Q92,T92,W92)</f>
        <v>0</v>
      </c>
      <c r="AA92" s="102">
        <f t="shared" si="47"/>
        <v>0</v>
      </c>
      <c r="AB92" s="111">
        <f t="shared" si="47"/>
        <v>0</v>
      </c>
    </row>
    <row r="93" spans="1:28" ht="15" customHeight="1">
      <c r="A93" s="102"/>
      <c r="B93" s="103"/>
      <c r="C93" s="119" t="s">
        <v>128</v>
      </c>
      <c r="D93" s="104"/>
      <c r="E93" s="103"/>
      <c r="F93" s="108" t="s">
        <v>119</v>
      </c>
      <c r="G93" s="109">
        <v>4</v>
      </c>
      <c r="H93" s="109">
        <v>83</v>
      </c>
      <c r="I93" s="109">
        <v>48157</v>
      </c>
      <c r="J93" s="109">
        <v>1055</v>
      </c>
      <c r="K93" s="109">
        <v>1327</v>
      </c>
      <c r="L93" s="109">
        <v>873610</v>
      </c>
      <c r="M93" s="109">
        <v>19248</v>
      </c>
      <c r="N93" s="109">
        <v>3421</v>
      </c>
      <c r="O93" s="109">
        <v>2563515</v>
      </c>
      <c r="P93" s="110">
        <v>67619</v>
      </c>
      <c r="Q93" s="109">
        <v>5896</v>
      </c>
      <c r="R93" s="109">
        <v>5112820</v>
      </c>
      <c r="S93" s="109">
        <v>124763</v>
      </c>
      <c r="T93" s="109">
        <v>15898</v>
      </c>
      <c r="U93" s="109">
        <v>15124446</v>
      </c>
      <c r="V93" s="109">
        <v>406071</v>
      </c>
      <c r="W93" s="109">
        <v>25606</v>
      </c>
      <c r="X93" s="109">
        <v>29157818</v>
      </c>
      <c r="Y93" s="109">
        <v>829908</v>
      </c>
      <c r="Z93" s="102">
        <f t="shared" si="47"/>
        <v>52231</v>
      </c>
      <c r="AA93" s="102">
        <f t="shared" si="47"/>
        <v>52880366</v>
      </c>
      <c r="AB93" s="111">
        <f t="shared" si="47"/>
        <v>1448664</v>
      </c>
    </row>
    <row r="94" spans="1:28" ht="15" customHeight="1">
      <c r="A94" s="102"/>
      <c r="B94" s="103"/>
      <c r="C94" s="119" t="s">
        <v>45</v>
      </c>
      <c r="D94" s="104"/>
      <c r="E94" s="112" t="s">
        <v>49</v>
      </c>
      <c r="F94" s="112" t="s">
        <v>8</v>
      </c>
      <c r="G94" s="96">
        <f aca="true" t="shared" si="48" ref="G94:AB94">SUM(G92:G93)</f>
        <v>4</v>
      </c>
      <c r="H94" s="96">
        <f t="shared" si="48"/>
        <v>83</v>
      </c>
      <c r="I94" s="96">
        <f t="shared" si="48"/>
        <v>48157</v>
      </c>
      <c r="J94" s="96">
        <f t="shared" si="48"/>
        <v>1055</v>
      </c>
      <c r="K94" s="96">
        <f t="shared" si="48"/>
        <v>1327</v>
      </c>
      <c r="L94" s="96">
        <f t="shared" si="48"/>
        <v>873610</v>
      </c>
      <c r="M94" s="96">
        <f t="shared" si="48"/>
        <v>19248</v>
      </c>
      <c r="N94" s="96">
        <f t="shared" si="48"/>
        <v>3421</v>
      </c>
      <c r="O94" s="96">
        <f t="shared" si="48"/>
        <v>2563515</v>
      </c>
      <c r="P94" s="113">
        <f t="shared" si="48"/>
        <v>67619</v>
      </c>
      <c r="Q94" s="96">
        <f t="shared" si="48"/>
        <v>5896</v>
      </c>
      <c r="R94" s="96">
        <f t="shared" si="48"/>
        <v>5112820</v>
      </c>
      <c r="S94" s="96">
        <f t="shared" si="48"/>
        <v>124763</v>
      </c>
      <c r="T94" s="96">
        <f t="shared" si="48"/>
        <v>15898</v>
      </c>
      <c r="U94" s="96">
        <f t="shared" si="48"/>
        <v>15124446</v>
      </c>
      <c r="V94" s="96">
        <f t="shared" si="48"/>
        <v>406071</v>
      </c>
      <c r="W94" s="96">
        <f t="shared" si="48"/>
        <v>25606</v>
      </c>
      <c r="X94" s="96">
        <f t="shared" si="48"/>
        <v>29157818</v>
      </c>
      <c r="Y94" s="96">
        <f t="shared" si="48"/>
        <v>829908</v>
      </c>
      <c r="Z94" s="96">
        <f t="shared" si="48"/>
        <v>52231</v>
      </c>
      <c r="AA94" s="96">
        <f t="shared" si="48"/>
        <v>52880366</v>
      </c>
      <c r="AB94" s="113">
        <f t="shared" si="48"/>
        <v>1448664</v>
      </c>
    </row>
    <row r="95" spans="1:28" ht="15" customHeight="1">
      <c r="A95" s="102"/>
      <c r="B95" s="103"/>
      <c r="C95" s="119" t="s">
        <v>47</v>
      </c>
      <c r="D95" s="104"/>
      <c r="E95" s="103"/>
      <c r="F95" s="103"/>
      <c r="G95" s="102"/>
      <c r="H95" s="102"/>
      <c r="I95" s="102"/>
      <c r="J95" s="102"/>
      <c r="K95" s="102"/>
      <c r="L95" s="102"/>
      <c r="M95" s="102"/>
      <c r="N95" s="102"/>
      <c r="O95" s="102"/>
      <c r="P95" s="111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11"/>
    </row>
    <row r="96" spans="1:28" ht="15" customHeight="1">
      <c r="A96" s="102"/>
      <c r="B96" s="103"/>
      <c r="C96" s="119" t="s">
        <v>49</v>
      </c>
      <c r="D96" s="104"/>
      <c r="E96" s="108" t="s">
        <v>122</v>
      </c>
      <c r="F96" s="108" t="s">
        <v>118</v>
      </c>
      <c r="G96" s="109">
        <v>0</v>
      </c>
      <c r="H96" s="109">
        <v>0</v>
      </c>
      <c r="I96" s="109">
        <v>0</v>
      </c>
      <c r="J96" s="109">
        <v>0</v>
      </c>
      <c r="K96" s="109">
        <v>0</v>
      </c>
      <c r="L96" s="109">
        <v>0</v>
      </c>
      <c r="M96" s="109">
        <v>0</v>
      </c>
      <c r="N96" s="109">
        <v>0</v>
      </c>
      <c r="O96" s="109">
        <v>0</v>
      </c>
      <c r="P96" s="110">
        <v>0</v>
      </c>
      <c r="Q96" s="109">
        <v>0</v>
      </c>
      <c r="R96" s="109">
        <v>0</v>
      </c>
      <c r="S96" s="109">
        <v>0</v>
      </c>
      <c r="T96" s="109">
        <v>0</v>
      </c>
      <c r="U96" s="109">
        <v>0</v>
      </c>
      <c r="V96" s="109">
        <v>0</v>
      </c>
      <c r="W96" s="109">
        <v>0</v>
      </c>
      <c r="X96" s="109">
        <v>0</v>
      </c>
      <c r="Y96" s="109">
        <v>0</v>
      </c>
      <c r="Z96" s="102">
        <f aca="true" t="shared" si="49" ref="Z96:AB97">SUM(H96,K96,N96,Q96,T96,W96)</f>
        <v>0</v>
      </c>
      <c r="AA96" s="102">
        <f t="shared" si="49"/>
        <v>0</v>
      </c>
      <c r="AB96" s="111">
        <f t="shared" si="49"/>
        <v>0</v>
      </c>
    </row>
    <row r="97" spans="1:28" ht="15" customHeight="1">
      <c r="A97" s="115" t="s">
        <v>62</v>
      </c>
      <c r="B97" s="103"/>
      <c r="C97" s="104"/>
      <c r="D97" s="104"/>
      <c r="E97" s="108" t="s">
        <v>123</v>
      </c>
      <c r="F97" s="108" t="s">
        <v>119</v>
      </c>
      <c r="G97" s="109">
        <v>81524</v>
      </c>
      <c r="H97" s="109">
        <v>2266</v>
      </c>
      <c r="I97" s="109">
        <v>1231846</v>
      </c>
      <c r="J97" s="109">
        <v>34102</v>
      </c>
      <c r="K97" s="109">
        <v>823</v>
      </c>
      <c r="L97" s="109">
        <v>534544</v>
      </c>
      <c r="M97" s="109">
        <v>15640</v>
      </c>
      <c r="N97" s="109">
        <v>87</v>
      </c>
      <c r="O97" s="109">
        <v>63286</v>
      </c>
      <c r="P97" s="110">
        <v>1882</v>
      </c>
      <c r="Q97" s="109">
        <v>7</v>
      </c>
      <c r="R97" s="109">
        <v>5793</v>
      </c>
      <c r="S97" s="109">
        <v>164</v>
      </c>
      <c r="T97" s="109">
        <v>2</v>
      </c>
      <c r="U97" s="109">
        <v>1908</v>
      </c>
      <c r="V97" s="109">
        <v>57</v>
      </c>
      <c r="W97" s="109">
        <v>0</v>
      </c>
      <c r="X97" s="109">
        <v>0</v>
      </c>
      <c r="Y97" s="109">
        <v>0</v>
      </c>
      <c r="Z97" s="102">
        <f t="shared" si="49"/>
        <v>3185</v>
      </c>
      <c r="AA97" s="102">
        <f t="shared" si="49"/>
        <v>1837377</v>
      </c>
      <c r="AB97" s="111">
        <f t="shared" si="49"/>
        <v>51845</v>
      </c>
    </row>
    <row r="98" spans="1:28" ht="15" customHeight="1">
      <c r="A98" s="102"/>
      <c r="B98" s="114"/>
      <c r="C98" s="97"/>
      <c r="D98" s="97"/>
      <c r="E98" s="112" t="s">
        <v>49</v>
      </c>
      <c r="F98" s="112" t="s">
        <v>8</v>
      </c>
      <c r="G98" s="96">
        <f aca="true" t="shared" si="50" ref="G98:AB98">SUM(G96:G97)</f>
        <v>81524</v>
      </c>
      <c r="H98" s="96">
        <f t="shared" si="50"/>
        <v>2266</v>
      </c>
      <c r="I98" s="96">
        <f t="shared" si="50"/>
        <v>1231846</v>
      </c>
      <c r="J98" s="96">
        <f t="shared" si="50"/>
        <v>34102</v>
      </c>
      <c r="K98" s="96">
        <f t="shared" si="50"/>
        <v>823</v>
      </c>
      <c r="L98" s="96">
        <f t="shared" si="50"/>
        <v>534544</v>
      </c>
      <c r="M98" s="96">
        <f t="shared" si="50"/>
        <v>15640</v>
      </c>
      <c r="N98" s="96">
        <f t="shared" si="50"/>
        <v>87</v>
      </c>
      <c r="O98" s="96">
        <f t="shared" si="50"/>
        <v>63286</v>
      </c>
      <c r="P98" s="113">
        <f t="shared" si="50"/>
        <v>1882</v>
      </c>
      <c r="Q98" s="96">
        <f t="shared" si="50"/>
        <v>7</v>
      </c>
      <c r="R98" s="96">
        <f t="shared" si="50"/>
        <v>5793</v>
      </c>
      <c r="S98" s="96">
        <f t="shared" si="50"/>
        <v>164</v>
      </c>
      <c r="T98" s="96">
        <f t="shared" si="50"/>
        <v>2</v>
      </c>
      <c r="U98" s="96">
        <f t="shared" si="50"/>
        <v>1908</v>
      </c>
      <c r="V98" s="96">
        <f t="shared" si="50"/>
        <v>57</v>
      </c>
      <c r="W98" s="96">
        <f t="shared" si="50"/>
        <v>0</v>
      </c>
      <c r="X98" s="96">
        <f t="shared" si="50"/>
        <v>0</v>
      </c>
      <c r="Y98" s="96">
        <f t="shared" si="50"/>
        <v>0</v>
      </c>
      <c r="Z98" s="96">
        <f t="shared" si="50"/>
        <v>3185</v>
      </c>
      <c r="AA98" s="96">
        <f t="shared" si="50"/>
        <v>1837377</v>
      </c>
      <c r="AB98" s="113">
        <f t="shared" si="50"/>
        <v>51845</v>
      </c>
    </row>
    <row r="99" spans="1:28" ht="15" customHeight="1">
      <c r="A99" s="102"/>
      <c r="B99" s="103"/>
      <c r="C99" s="104"/>
      <c r="D99" s="104"/>
      <c r="E99" s="103"/>
      <c r="F99" s="103"/>
      <c r="G99" s="102"/>
      <c r="H99" s="102"/>
      <c r="I99" s="102"/>
      <c r="J99" s="102"/>
      <c r="K99" s="102"/>
      <c r="L99" s="102"/>
      <c r="M99" s="102"/>
      <c r="N99" s="102"/>
      <c r="O99" s="102"/>
      <c r="P99" s="111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11"/>
    </row>
    <row r="100" spans="1:28" ht="15" customHeight="1">
      <c r="A100" s="102"/>
      <c r="B100" s="103"/>
      <c r="C100" s="119" t="s">
        <v>126</v>
      </c>
      <c r="D100" s="104"/>
      <c r="E100" s="108" t="s">
        <v>117</v>
      </c>
      <c r="F100" s="108" t="s">
        <v>118</v>
      </c>
      <c r="G100" s="109">
        <v>0</v>
      </c>
      <c r="H100" s="109">
        <v>0</v>
      </c>
      <c r="I100" s="109">
        <v>0</v>
      </c>
      <c r="J100" s="109">
        <v>0</v>
      </c>
      <c r="K100" s="109">
        <v>0</v>
      </c>
      <c r="L100" s="109">
        <v>0</v>
      </c>
      <c r="M100" s="109">
        <v>0</v>
      </c>
      <c r="N100" s="109">
        <v>0</v>
      </c>
      <c r="O100" s="109">
        <v>0</v>
      </c>
      <c r="P100" s="110">
        <v>0</v>
      </c>
      <c r="Q100" s="109">
        <v>0</v>
      </c>
      <c r="R100" s="109">
        <v>0</v>
      </c>
      <c r="S100" s="109">
        <v>0</v>
      </c>
      <c r="T100" s="109">
        <v>0</v>
      </c>
      <c r="U100" s="109">
        <v>0</v>
      </c>
      <c r="V100" s="109">
        <v>0</v>
      </c>
      <c r="W100" s="109">
        <v>19</v>
      </c>
      <c r="X100" s="109">
        <v>29070</v>
      </c>
      <c r="Y100" s="109">
        <v>87</v>
      </c>
      <c r="Z100" s="102">
        <f aca="true" t="shared" si="51" ref="Z100:AB101">SUM(H100,K100,N100,Q100,T100,W100)</f>
        <v>19</v>
      </c>
      <c r="AA100" s="102">
        <f t="shared" si="51"/>
        <v>29070</v>
      </c>
      <c r="AB100" s="111">
        <f t="shared" si="51"/>
        <v>87</v>
      </c>
    </row>
    <row r="101" spans="1:28" ht="15" customHeight="1">
      <c r="A101" s="102"/>
      <c r="B101" s="103"/>
      <c r="C101" s="119" t="s">
        <v>128</v>
      </c>
      <c r="D101" s="104"/>
      <c r="E101" s="103"/>
      <c r="F101" s="108" t="s">
        <v>119</v>
      </c>
      <c r="G101" s="109">
        <v>1351</v>
      </c>
      <c r="H101" s="109">
        <v>3792</v>
      </c>
      <c r="I101" s="109">
        <v>2161882</v>
      </c>
      <c r="J101" s="109">
        <v>55746</v>
      </c>
      <c r="K101" s="109">
        <v>3119</v>
      </c>
      <c r="L101" s="109">
        <v>2024939</v>
      </c>
      <c r="M101" s="109">
        <v>53648</v>
      </c>
      <c r="N101" s="109">
        <v>4929</v>
      </c>
      <c r="O101" s="109">
        <v>3670370</v>
      </c>
      <c r="P101" s="110">
        <v>90790</v>
      </c>
      <c r="Q101" s="109">
        <v>3642</v>
      </c>
      <c r="R101" s="109">
        <v>3056020</v>
      </c>
      <c r="S101" s="109">
        <v>77181</v>
      </c>
      <c r="T101" s="109">
        <v>2707</v>
      </c>
      <c r="U101" s="109">
        <v>2574353</v>
      </c>
      <c r="V101" s="109">
        <v>62031</v>
      </c>
      <c r="W101" s="109">
        <v>1387</v>
      </c>
      <c r="X101" s="109">
        <v>1566713</v>
      </c>
      <c r="Y101" s="109">
        <v>42491</v>
      </c>
      <c r="Z101" s="102">
        <f t="shared" si="51"/>
        <v>19576</v>
      </c>
      <c r="AA101" s="102">
        <f t="shared" si="51"/>
        <v>15054277</v>
      </c>
      <c r="AB101" s="111">
        <f t="shared" si="51"/>
        <v>381887</v>
      </c>
    </row>
    <row r="102" spans="1:28" ht="15" customHeight="1">
      <c r="A102" s="102"/>
      <c r="B102" s="103"/>
      <c r="C102" s="119" t="s">
        <v>51</v>
      </c>
      <c r="D102" s="104"/>
      <c r="E102" s="112" t="s">
        <v>49</v>
      </c>
      <c r="F102" s="112" t="s">
        <v>8</v>
      </c>
      <c r="G102" s="96">
        <f aca="true" t="shared" si="52" ref="G102:AB102">SUM(G100:G101)</f>
        <v>1351</v>
      </c>
      <c r="H102" s="96">
        <f t="shared" si="52"/>
        <v>3792</v>
      </c>
      <c r="I102" s="96">
        <f t="shared" si="52"/>
        <v>2161882</v>
      </c>
      <c r="J102" s="96">
        <f t="shared" si="52"/>
        <v>55746</v>
      </c>
      <c r="K102" s="96">
        <f t="shared" si="52"/>
        <v>3119</v>
      </c>
      <c r="L102" s="96">
        <f t="shared" si="52"/>
        <v>2024939</v>
      </c>
      <c r="M102" s="96">
        <f t="shared" si="52"/>
        <v>53648</v>
      </c>
      <c r="N102" s="96">
        <f t="shared" si="52"/>
        <v>4929</v>
      </c>
      <c r="O102" s="96">
        <f t="shared" si="52"/>
        <v>3670370</v>
      </c>
      <c r="P102" s="113">
        <f t="shared" si="52"/>
        <v>90790</v>
      </c>
      <c r="Q102" s="96">
        <f t="shared" si="52"/>
        <v>3642</v>
      </c>
      <c r="R102" s="96">
        <f t="shared" si="52"/>
        <v>3056020</v>
      </c>
      <c r="S102" s="96">
        <f t="shared" si="52"/>
        <v>77181</v>
      </c>
      <c r="T102" s="96">
        <f t="shared" si="52"/>
        <v>2707</v>
      </c>
      <c r="U102" s="96">
        <f t="shared" si="52"/>
        <v>2574353</v>
      </c>
      <c r="V102" s="96">
        <f t="shared" si="52"/>
        <v>62031</v>
      </c>
      <c r="W102" s="96">
        <f t="shared" si="52"/>
        <v>1406</v>
      </c>
      <c r="X102" s="96">
        <f t="shared" si="52"/>
        <v>1595783</v>
      </c>
      <c r="Y102" s="96">
        <f t="shared" si="52"/>
        <v>42578</v>
      </c>
      <c r="Z102" s="96">
        <f t="shared" si="52"/>
        <v>19595</v>
      </c>
      <c r="AA102" s="96">
        <f t="shared" si="52"/>
        <v>15083347</v>
      </c>
      <c r="AB102" s="113">
        <f t="shared" si="52"/>
        <v>381974</v>
      </c>
    </row>
    <row r="103" spans="1:28" ht="15" customHeight="1">
      <c r="A103" s="115" t="s">
        <v>50</v>
      </c>
      <c r="B103" s="103"/>
      <c r="C103" s="119" t="s">
        <v>52</v>
      </c>
      <c r="D103" s="104"/>
      <c r="E103" s="103"/>
      <c r="F103" s="103"/>
      <c r="G103" s="102"/>
      <c r="H103" s="102"/>
      <c r="I103" s="102"/>
      <c r="J103" s="102"/>
      <c r="K103" s="102"/>
      <c r="L103" s="102"/>
      <c r="M103" s="102"/>
      <c r="N103" s="102"/>
      <c r="O103" s="102"/>
      <c r="P103" s="111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11"/>
    </row>
    <row r="104" spans="1:28" ht="15" customHeight="1">
      <c r="A104" s="102"/>
      <c r="B104" s="103"/>
      <c r="C104" s="119" t="s">
        <v>54</v>
      </c>
      <c r="D104" s="104"/>
      <c r="E104" s="108" t="s">
        <v>122</v>
      </c>
      <c r="F104" s="108" t="s">
        <v>118</v>
      </c>
      <c r="G104" s="109">
        <v>0</v>
      </c>
      <c r="H104" s="109">
        <v>0</v>
      </c>
      <c r="I104" s="109">
        <v>0</v>
      </c>
      <c r="J104" s="109">
        <v>0</v>
      </c>
      <c r="K104" s="109">
        <v>0</v>
      </c>
      <c r="L104" s="109">
        <v>0</v>
      </c>
      <c r="M104" s="109">
        <v>0</v>
      </c>
      <c r="N104" s="109">
        <v>0</v>
      </c>
      <c r="O104" s="109">
        <v>0</v>
      </c>
      <c r="P104" s="110">
        <v>0</v>
      </c>
      <c r="Q104" s="109">
        <v>0</v>
      </c>
      <c r="R104" s="109">
        <v>0</v>
      </c>
      <c r="S104" s="109">
        <v>0</v>
      </c>
      <c r="T104" s="109">
        <v>0</v>
      </c>
      <c r="U104" s="109">
        <v>0</v>
      </c>
      <c r="V104" s="109">
        <v>0</v>
      </c>
      <c r="W104" s="109">
        <v>0</v>
      </c>
      <c r="X104" s="109">
        <v>0</v>
      </c>
      <c r="Y104" s="109">
        <v>0</v>
      </c>
      <c r="Z104" s="102">
        <f aca="true" t="shared" si="53" ref="Z104:AB105">SUM(H104,K104,N104,Q104,T104,W104)</f>
        <v>0</v>
      </c>
      <c r="AA104" s="102">
        <f t="shared" si="53"/>
        <v>0</v>
      </c>
      <c r="AB104" s="111">
        <f t="shared" si="53"/>
        <v>0</v>
      </c>
    </row>
    <row r="105" spans="1:28" ht="15" customHeight="1">
      <c r="A105" s="102"/>
      <c r="B105" s="103"/>
      <c r="C105" s="119" t="s">
        <v>56</v>
      </c>
      <c r="D105" s="104"/>
      <c r="E105" s="108" t="s">
        <v>123</v>
      </c>
      <c r="F105" s="108" t="s">
        <v>119</v>
      </c>
      <c r="G105" s="109">
        <v>60775</v>
      </c>
      <c r="H105" s="109">
        <v>111</v>
      </c>
      <c r="I105" s="109">
        <v>59330</v>
      </c>
      <c r="J105" s="109">
        <v>1537</v>
      </c>
      <c r="K105" s="109">
        <v>29</v>
      </c>
      <c r="L105" s="109">
        <v>18506</v>
      </c>
      <c r="M105" s="109">
        <v>519</v>
      </c>
      <c r="N105" s="109">
        <v>7</v>
      </c>
      <c r="O105" s="109">
        <v>5324</v>
      </c>
      <c r="P105" s="110">
        <v>160</v>
      </c>
      <c r="Q105" s="109">
        <v>0</v>
      </c>
      <c r="R105" s="109">
        <v>0</v>
      </c>
      <c r="S105" s="109">
        <v>0</v>
      </c>
      <c r="T105" s="109">
        <v>0</v>
      </c>
      <c r="U105" s="109">
        <v>0</v>
      </c>
      <c r="V105" s="109">
        <v>0</v>
      </c>
      <c r="W105" s="109">
        <v>1</v>
      </c>
      <c r="X105" s="109">
        <v>1124</v>
      </c>
      <c r="Y105" s="109">
        <v>25</v>
      </c>
      <c r="Z105" s="102">
        <f t="shared" si="53"/>
        <v>148</v>
      </c>
      <c r="AA105" s="102">
        <f t="shared" si="53"/>
        <v>84284</v>
      </c>
      <c r="AB105" s="111">
        <f t="shared" si="53"/>
        <v>2241</v>
      </c>
    </row>
    <row r="106" spans="1:28" ht="15" customHeight="1">
      <c r="A106" s="102"/>
      <c r="B106" s="114"/>
      <c r="C106" s="97"/>
      <c r="D106" s="97"/>
      <c r="E106" s="112" t="s">
        <v>49</v>
      </c>
      <c r="F106" s="112" t="s">
        <v>8</v>
      </c>
      <c r="G106" s="96">
        <f aca="true" t="shared" si="54" ref="G106:AB106">SUM(G104:G105)</f>
        <v>60775</v>
      </c>
      <c r="H106" s="96">
        <f t="shared" si="54"/>
        <v>111</v>
      </c>
      <c r="I106" s="96">
        <f t="shared" si="54"/>
        <v>59330</v>
      </c>
      <c r="J106" s="96">
        <f t="shared" si="54"/>
        <v>1537</v>
      </c>
      <c r="K106" s="96">
        <f t="shared" si="54"/>
        <v>29</v>
      </c>
      <c r="L106" s="96">
        <f t="shared" si="54"/>
        <v>18506</v>
      </c>
      <c r="M106" s="96">
        <f t="shared" si="54"/>
        <v>519</v>
      </c>
      <c r="N106" s="96">
        <f t="shared" si="54"/>
        <v>7</v>
      </c>
      <c r="O106" s="96">
        <f t="shared" si="54"/>
        <v>5324</v>
      </c>
      <c r="P106" s="113">
        <f t="shared" si="54"/>
        <v>160</v>
      </c>
      <c r="Q106" s="96">
        <f t="shared" si="54"/>
        <v>0</v>
      </c>
      <c r="R106" s="96">
        <f t="shared" si="54"/>
        <v>0</v>
      </c>
      <c r="S106" s="96">
        <f t="shared" si="54"/>
        <v>0</v>
      </c>
      <c r="T106" s="96">
        <f t="shared" si="54"/>
        <v>0</v>
      </c>
      <c r="U106" s="96">
        <f t="shared" si="54"/>
        <v>0</v>
      </c>
      <c r="V106" s="96">
        <f t="shared" si="54"/>
        <v>0</v>
      </c>
      <c r="W106" s="96">
        <f t="shared" si="54"/>
        <v>1</v>
      </c>
      <c r="X106" s="96">
        <f t="shared" si="54"/>
        <v>1124</v>
      </c>
      <c r="Y106" s="96">
        <f t="shared" si="54"/>
        <v>25</v>
      </c>
      <c r="Z106" s="96">
        <f t="shared" si="54"/>
        <v>148</v>
      </c>
      <c r="AA106" s="96">
        <f t="shared" si="54"/>
        <v>84284</v>
      </c>
      <c r="AB106" s="113">
        <f t="shared" si="54"/>
        <v>2241</v>
      </c>
    </row>
    <row r="107" spans="1:28" ht="15" customHeight="1">
      <c r="A107" s="102"/>
      <c r="B107" s="103"/>
      <c r="C107" s="104"/>
      <c r="D107" s="104"/>
      <c r="E107" s="103"/>
      <c r="F107" s="103"/>
      <c r="G107" s="102"/>
      <c r="H107" s="102"/>
      <c r="I107" s="102"/>
      <c r="J107" s="102"/>
      <c r="K107" s="102"/>
      <c r="L107" s="102"/>
      <c r="M107" s="102"/>
      <c r="N107" s="102"/>
      <c r="O107" s="102"/>
      <c r="P107" s="111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11"/>
    </row>
    <row r="108" spans="1:28" ht="15" customHeight="1">
      <c r="A108" s="102"/>
      <c r="B108" s="103"/>
      <c r="C108" s="119" t="s">
        <v>130</v>
      </c>
      <c r="D108" s="104"/>
      <c r="E108" s="108" t="s">
        <v>117</v>
      </c>
      <c r="F108" s="108" t="s">
        <v>118</v>
      </c>
      <c r="G108" s="109">
        <v>0</v>
      </c>
      <c r="H108" s="109">
        <v>0</v>
      </c>
      <c r="I108" s="109">
        <v>0</v>
      </c>
      <c r="J108" s="109">
        <v>0</v>
      </c>
      <c r="K108" s="109">
        <v>0</v>
      </c>
      <c r="L108" s="109">
        <v>0</v>
      </c>
      <c r="M108" s="109">
        <v>0</v>
      </c>
      <c r="N108" s="109">
        <v>0</v>
      </c>
      <c r="O108" s="109">
        <v>0</v>
      </c>
      <c r="P108" s="110">
        <v>0</v>
      </c>
      <c r="Q108" s="109">
        <v>0</v>
      </c>
      <c r="R108" s="109">
        <v>0</v>
      </c>
      <c r="S108" s="109">
        <v>0</v>
      </c>
      <c r="T108" s="109">
        <v>0</v>
      </c>
      <c r="U108" s="109">
        <v>0</v>
      </c>
      <c r="V108" s="109">
        <v>0</v>
      </c>
      <c r="W108" s="109">
        <v>0</v>
      </c>
      <c r="X108" s="109">
        <v>0</v>
      </c>
      <c r="Y108" s="109">
        <v>0</v>
      </c>
      <c r="Z108" s="102">
        <f aca="true" t="shared" si="55" ref="Z108:AB109">SUM(H108,K108,N108,Q108,T108,W108)</f>
        <v>0</v>
      </c>
      <c r="AA108" s="102">
        <f t="shared" si="55"/>
        <v>0</v>
      </c>
      <c r="AB108" s="111">
        <f t="shared" si="55"/>
        <v>0</v>
      </c>
    </row>
    <row r="109" spans="1:28" ht="15" customHeight="1">
      <c r="A109" s="115" t="s">
        <v>53</v>
      </c>
      <c r="B109" s="103"/>
      <c r="C109" s="119" t="s">
        <v>128</v>
      </c>
      <c r="D109" s="104"/>
      <c r="E109" s="103"/>
      <c r="F109" s="108" t="s">
        <v>119</v>
      </c>
      <c r="G109" s="109">
        <v>0</v>
      </c>
      <c r="H109" s="109">
        <v>0</v>
      </c>
      <c r="I109" s="109">
        <v>0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10">
        <v>0</v>
      </c>
      <c r="Q109" s="109">
        <v>0</v>
      </c>
      <c r="R109" s="109">
        <v>0</v>
      </c>
      <c r="S109" s="109">
        <v>0</v>
      </c>
      <c r="T109" s="109">
        <v>0</v>
      </c>
      <c r="U109" s="109">
        <v>0</v>
      </c>
      <c r="V109" s="109">
        <v>0</v>
      </c>
      <c r="W109" s="109">
        <v>0</v>
      </c>
      <c r="X109" s="109">
        <v>0</v>
      </c>
      <c r="Y109" s="109">
        <v>0</v>
      </c>
      <c r="Z109" s="102">
        <f t="shared" si="55"/>
        <v>0</v>
      </c>
      <c r="AA109" s="102">
        <f t="shared" si="55"/>
        <v>0</v>
      </c>
      <c r="AB109" s="111">
        <f t="shared" si="55"/>
        <v>0</v>
      </c>
    </row>
    <row r="110" spans="1:28" ht="15" customHeight="1">
      <c r="A110" s="102"/>
      <c r="B110" s="103"/>
      <c r="C110" s="119" t="s">
        <v>51</v>
      </c>
      <c r="D110" s="104"/>
      <c r="E110" s="112" t="s">
        <v>49</v>
      </c>
      <c r="F110" s="112" t="s">
        <v>8</v>
      </c>
      <c r="G110" s="96">
        <f aca="true" t="shared" si="56" ref="G110:AB110">SUM(G108:G109)</f>
        <v>0</v>
      </c>
      <c r="H110" s="96">
        <f t="shared" si="56"/>
        <v>0</v>
      </c>
      <c r="I110" s="96">
        <f t="shared" si="56"/>
        <v>0</v>
      </c>
      <c r="J110" s="96">
        <f t="shared" si="56"/>
        <v>0</v>
      </c>
      <c r="K110" s="96">
        <f t="shared" si="56"/>
        <v>0</v>
      </c>
      <c r="L110" s="96">
        <f t="shared" si="56"/>
        <v>0</v>
      </c>
      <c r="M110" s="96">
        <f t="shared" si="56"/>
        <v>0</v>
      </c>
      <c r="N110" s="96">
        <f t="shared" si="56"/>
        <v>0</v>
      </c>
      <c r="O110" s="96">
        <f t="shared" si="56"/>
        <v>0</v>
      </c>
      <c r="P110" s="113">
        <f t="shared" si="56"/>
        <v>0</v>
      </c>
      <c r="Q110" s="96">
        <f t="shared" si="56"/>
        <v>0</v>
      </c>
      <c r="R110" s="96">
        <f t="shared" si="56"/>
        <v>0</v>
      </c>
      <c r="S110" s="96">
        <f t="shared" si="56"/>
        <v>0</v>
      </c>
      <c r="T110" s="96">
        <f t="shared" si="56"/>
        <v>0</v>
      </c>
      <c r="U110" s="96">
        <f t="shared" si="56"/>
        <v>0</v>
      </c>
      <c r="V110" s="96">
        <f t="shared" si="56"/>
        <v>0</v>
      </c>
      <c r="W110" s="96">
        <f t="shared" si="56"/>
        <v>0</v>
      </c>
      <c r="X110" s="96">
        <f t="shared" si="56"/>
        <v>0</v>
      </c>
      <c r="Y110" s="96">
        <f t="shared" si="56"/>
        <v>0</v>
      </c>
      <c r="Z110" s="96">
        <f t="shared" si="56"/>
        <v>0</v>
      </c>
      <c r="AA110" s="96">
        <f t="shared" si="56"/>
        <v>0</v>
      </c>
      <c r="AB110" s="113">
        <f t="shared" si="56"/>
        <v>0</v>
      </c>
    </row>
    <row r="111" spans="1:28" ht="15" customHeight="1">
      <c r="A111" s="102"/>
      <c r="B111" s="103"/>
      <c r="C111" s="119" t="s">
        <v>52</v>
      </c>
      <c r="D111" s="104"/>
      <c r="E111" s="103"/>
      <c r="F111" s="103"/>
      <c r="G111" s="102"/>
      <c r="H111" s="102"/>
      <c r="I111" s="102"/>
      <c r="J111" s="102"/>
      <c r="K111" s="102"/>
      <c r="L111" s="102"/>
      <c r="M111" s="102"/>
      <c r="N111" s="102"/>
      <c r="O111" s="102"/>
      <c r="P111" s="111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11"/>
    </row>
    <row r="112" spans="1:28" ht="15" customHeight="1">
      <c r="A112" s="102"/>
      <c r="B112" s="103"/>
      <c r="C112" s="119" t="s">
        <v>54</v>
      </c>
      <c r="D112" s="104"/>
      <c r="E112" s="108" t="s">
        <v>122</v>
      </c>
      <c r="F112" s="108" t="s">
        <v>118</v>
      </c>
      <c r="G112" s="109">
        <v>0</v>
      </c>
      <c r="H112" s="109">
        <v>0</v>
      </c>
      <c r="I112" s="109">
        <v>0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10">
        <v>0</v>
      </c>
      <c r="Q112" s="109">
        <v>0</v>
      </c>
      <c r="R112" s="109">
        <v>0</v>
      </c>
      <c r="S112" s="109">
        <v>0</v>
      </c>
      <c r="T112" s="109">
        <v>0</v>
      </c>
      <c r="U112" s="109">
        <v>0</v>
      </c>
      <c r="V112" s="109">
        <v>0</v>
      </c>
      <c r="W112" s="109">
        <v>0</v>
      </c>
      <c r="X112" s="109">
        <v>0</v>
      </c>
      <c r="Y112" s="109">
        <v>0</v>
      </c>
      <c r="Z112" s="102">
        <f aca="true" t="shared" si="57" ref="Z112:AB113">SUM(H112,K112,N112,Q112,T112,W112)</f>
        <v>0</v>
      </c>
      <c r="AA112" s="102">
        <f t="shared" si="57"/>
        <v>0</v>
      </c>
      <c r="AB112" s="111">
        <f t="shared" si="57"/>
        <v>0</v>
      </c>
    </row>
    <row r="113" spans="1:28" ht="15" customHeight="1">
      <c r="A113" s="102"/>
      <c r="B113" s="103"/>
      <c r="C113" s="119" t="s">
        <v>56</v>
      </c>
      <c r="D113" s="104"/>
      <c r="E113" s="108" t="s">
        <v>123</v>
      </c>
      <c r="F113" s="108" t="s">
        <v>119</v>
      </c>
      <c r="G113" s="109">
        <v>0</v>
      </c>
      <c r="H113" s="109">
        <v>0</v>
      </c>
      <c r="I113" s="109">
        <v>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10">
        <v>0</v>
      </c>
      <c r="Q113" s="109">
        <v>0</v>
      </c>
      <c r="R113" s="109">
        <v>0</v>
      </c>
      <c r="S113" s="109">
        <v>0</v>
      </c>
      <c r="T113" s="109">
        <v>0</v>
      </c>
      <c r="U113" s="109">
        <v>0</v>
      </c>
      <c r="V113" s="109">
        <v>0</v>
      </c>
      <c r="W113" s="109">
        <v>0</v>
      </c>
      <c r="X113" s="109">
        <v>0</v>
      </c>
      <c r="Y113" s="109">
        <v>0</v>
      </c>
      <c r="Z113" s="102">
        <f t="shared" si="57"/>
        <v>0</v>
      </c>
      <c r="AA113" s="102">
        <f t="shared" si="57"/>
        <v>0</v>
      </c>
      <c r="AB113" s="111">
        <f t="shared" si="57"/>
        <v>0</v>
      </c>
    </row>
    <row r="114" spans="1:28" ht="15" customHeight="1">
      <c r="A114" s="102"/>
      <c r="B114" s="114"/>
      <c r="C114" s="97"/>
      <c r="D114" s="97"/>
      <c r="E114" s="112" t="s">
        <v>49</v>
      </c>
      <c r="F114" s="112" t="s">
        <v>8</v>
      </c>
      <c r="G114" s="96">
        <f aca="true" t="shared" si="58" ref="G114:AB114">SUM(G112:G113)</f>
        <v>0</v>
      </c>
      <c r="H114" s="96">
        <f t="shared" si="58"/>
        <v>0</v>
      </c>
      <c r="I114" s="96">
        <f t="shared" si="58"/>
        <v>0</v>
      </c>
      <c r="J114" s="96">
        <f t="shared" si="58"/>
        <v>0</v>
      </c>
      <c r="K114" s="96">
        <f t="shared" si="58"/>
        <v>0</v>
      </c>
      <c r="L114" s="96">
        <f t="shared" si="58"/>
        <v>0</v>
      </c>
      <c r="M114" s="96">
        <f t="shared" si="58"/>
        <v>0</v>
      </c>
      <c r="N114" s="96">
        <f t="shared" si="58"/>
        <v>0</v>
      </c>
      <c r="O114" s="96">
        <f t="shared" si="58"/>
        <v>0</v>
      </c>
      <c r="P114" s="113">
        <f t="shared" si="58"/>
        <v>0</v>
      </c>
      <c r="Q114" s="96">
        <f t="shared" si="58"/>
        <v>0</v>
      </c>
      <c r="R114" s="96">
        <f t="shared" si="58"/>
        <v>0</v>
      </c>
      <c r="S114" s="96">
        <f t="shared" si="58"/>
        <v>0</v>
      </c>
      <c r="T114" s="96">
        <f t="shared" si="58"/>
        <v>0</v>
      </c>
      <c r="U114" s="96">
        <f t="shared" si="58"/>
        <v>0</v>
      </c>
      <c r="V114" s="96">
        <f t="shared" si="58"/>
        <v>0</v>
      </c>
      <c r="W114" s="96">
        <f t="shared" si="58"/>
        <v>0</v>
      </c>
      <c r="X114" s="96">
        <f t="shared" si="58"/>
        <v>0</v>
      </c>
      <c r="Y114" s="96">
        <f t="shared" si="58"/>
        <v>0</v>
      </c>
      <c r="Z114" s="96">
        <f t="shared" si="58"/>
        <v>0</v>
      </c>
      <c r="AA114" s="96">
        <f t="shared" si="58"/>
        <v>0</v>
      </c>
      <c r="AB114" s="113">
        <f t="shared" si="58"/>
        <v>0</v>
      </c>
    </row>
    <row r="115" spans="1:28" ht="15" customHeight="1">
      <c r="A115" s="115" t="s">
        <v>49</v>
      </c>
      <c r="B115" s="103"/>
      <c r="C115" s="104"/>
      <c r="D115" s="104"/>
      <c r="E115" s="103"/>
      <c r="F115" s="103"/>
      <c r="G115" s="102"/>
      <c r="H115" s="102"/>
      <c r="I115" s="102"/>
      <c r="J115" s="102"/>
      <c r="K115" s="102"/>
      <c r="L115" s="102"/>
      <c r="M115" s="102"/>
      <c r="N115" s="102"/>
      <c r="O115" s="102"/>
      <c r="P115" s="111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  <c r="AA115" s="102"/>
      <c r="AB115" s="111"/>
    </row>
    <row r="116" spans="1:28" ht="15" customHeight="1">
      <c r="A116" s="102"/>
      <c r="B116" s="103"/>
      <c r="C116" s="104"/>
      <c r="D116" s="104"/>
      <c r="E116" s="108" t="s">
        <v>117</v>
      </c>
      <c r="F116" s="108" t="s">
        <v>118</v>
      </c>
      <c r="G116" s="102">
        <f aca="true" t="shared" si="59" ref="G116:AB116">SUM(G92,G100,G108)</f>
        <v>0</v>
      </c>
      <c r="H116" s="102">
        <f t="shared" si="59"/>
        <v>0</v>
      </c>
      <c r="I116" s="102">
        <f t="shared" si="59"/>
        <v>0</v>
      </c>
      <c r="J116" s="102">
        <f t="shared" si="59"/>
        <v>0</v>
      </c>
      <c r="K116" s="102">
        <f t="shared" si="59"/>
        <v>0</v>
      </c>
      <c r="L116" s="102">
        <f t="shared" si="59"/>
        <v>0</v>
      </c>
      <c r="M116" s="102">
        <f t="shared" si="59"/>
        <v>0</v>
      </c>
      <c r="N116" s="102">
        <f t="shared" si="59"/>
        <v>0</v>
      </c>
      <c r="O116" s="102">
        <f t="shared" si="59"/>
        <v>0</v>
      </c>
      <c r="P116" s="111">
        <f t="shared" si="59"/>
        <v>0</v>
      </c>
      <c r="Q116" s="102">
        <f t="shared" si="59"/>
        <v>0</v>
      </c>
      <c r="R116" s="102">
        <f t="shared" si="59"/>
        <v>0</v>
      </c>
      <c r="S116" s="102">
        <f t="shared" si="59"/>
        <v>0</v>
      </c>
      <c r="T116" s="102">
        <f t="shared" si="59"/>
        <v>0</v>
      </c>
      <c r="U116" s="102">
        <f t="shared" si="59"/>
        <v>0</v>
      </c>
      <c r="V116" s="102">
        <f t="shared" si="59"/>
        <v>0</v>
      </c>
      <c r="W116" s="102">
        <f t="shared" si="59"/>
        <v>19</v>
      </c>
      <c r="X116" s="102">
        <f t="shared" si="59"/>
        <v>29070</v>
      </c>
      <c r="Y116" s="102">
        <f t="shared" si="59"/>
        <v>87</v>
      </c>
      <c r="Z116" s="102">
        <f t="shared" si="59"/>
        <v>19</v>
      </c>
      <c r="AA116" s="102">
        <f t="shared" si="59"/>
        <v>29070</v>
      </c>
      <c r="AB116" s="111">
        <f t="shared" si="59"/>
        <v>87</v>
      </c>
    </row>
    <row r="117" spans="1:28" ht="15" customHeight="1">
      <c r="A117" s="102"/>
      <c r="B117" s="103"/>
      <c r="C117" s="119" t="s">
        <v>138</v>
      </c>
      <c r="D117" s="104"/>
      <c r="E117" s="103"/>
      <c r="F117" s="108" t="s">
        <v>119</v>
      </c>
      <c r="G117" s="102">
        <f aca="true" t="shared" si="60" ref="G117:AB117">SUM(G93,G101,G109)</f>
        <v>1355</v>
      </c>
      <c r="H117" s="102">
        <f t="shared" si="60"/>
        <v>3875</v>
      </c>
      <c r="I117" s="102">
        <f t="shared" si="60"/>
        <v>2210039</v>
      </c>
      <c r="J117" s="102">
        <f t="shared" si="60"/>
        <v>56801</v>
      </c>
      <c r="K117" s="102">
        <f t="shared" si="60"/>
        <v>4446</v>
      </c>
      <c r="L117" s="102">
        <f t="shared" si="60"/>
        <v>2898549</v>
      </c>
      <c r="M117" s="102">
        <f t="shared" si="60"/>
        <v>72896</v>
      </c>
      <c r="N117" s="102">
        <f t="shared" si="60"/>
        <v>8350</v>
      </c>
      <c r="O117" s="102">
        <f t="shared" si="60"/>
        <v>6233885</v>
      </c>
      <c r="P117" s="111">
        <f t="shared" si="60"/>
        <v>158409</v>
      </c>
      <c r="Q117" s="102">
        <f t="shared" si="60"/>
        <v>9538</v>
      </c>
      <c r="R117" s="102">
        <f t="shared" si="60"/>
        <v>8168840</v>
      </c>
      <c r="S117" s="102">
        <f t="shared" si="60"/>
        <v>201944</v>
      </c>
      <c r="T117" s="102">
        <f t="shared" si="60"/>
        <v>18605</v>
      </c>
      <c r="U117" s="102">
        <f t="shared" si="60"/>
        <v>17698799</v>
      </c>
      <c r="V117" s="102">
        <f t="shared" si="60"/>
        <v>468102</v>
      </c>
      <c r="W117" s="102">
        <f t="shared" si="60"/>
        <v>26993</v>
      </c>
      <c r="X117" s="102">
        <f t="shared" si="60"/>
        <v>30724531</v>
      </c>
      <c r="Y117" s="102">
        <f t="shared" si="60"/>
        <v>872399</v>
      </c>
      <c r="Z117" s="102">
        <f t="shared" si="60"/>
        <v>71807</v>
      </c>
      <c r="AA117" s="102">
        <f t="shared" si="60"/>
        <v>67934643</v>
      </c>
      <c r="AB117" s="111">
        <f t="shared" si="60"/>
        <v>1830551</v>
      </c>
    </row>
    <row r="118" spans="1:28" ht="15" customHeight="1">
      <c r="A118" s="102"/>
      <c r="B118" s="103"/>
      <c r="C118" s="104"/>
      <c r="D118" s="104"/>
      <c r="E118" s="112" t="s">
        <v>49</v>
      </c>
      <c r="F118" s="112" t="s">
        <v>8</v>
      </c>
      <c r="G118" s="96">
        <f aca="true" t="shared" si="61" ref="G118:AB118">SUM(G94,G102,G110)</f>
        <v>1355</v>
      </c>
      <c r="H118" s="96">
        <f t="shared" si="61"/>
        <v>3875</v>
      </c>
      <c r="I118" s="96">
        <f t="shared" si="61"/>
        <v>2210039</v>
      </c>
      <c r="J118" s="96">
        <f t="shared" si="61"/>
        <v>56801</v>
      </c>
      <c r="K118" s="96">
        <f t="shared" si="61"/>
        <v>4446</v>
      </c>
      <c r="L118" s="96">
        <f t="shared" si="61"/>
        <v>2898549</v>
      </c>
      <c r="M118" s="96">
        <f t="shared" si="61"/>
        <v>72896</v>
      </c>
      <c r="N118" s="96">
        <f t="shared" si="61"/>
        <v>8350</v>
      </c>
      <c r="O118" s="96">
        <f t="shared" si="61"/>
        <v>6233885</v>
      </c>
      <c r="P118" s="113">
        <f t="shared" si="61"/>
        <v>158409</v>
      </c>
      <c r="Q118" s="96">
        <f t="shared" si="61"/>
        <v>9538</v>
      </c>
      <c r="R118" s="96">
        <f t="shared" si="61"/>
        <v>8168840</v>
      </c>
      <c r="S118" s="96">
        <f t="shared" si="61"/>
        <v>201944</v>
      </c>
      <c r="T118" s="96">
        <f t="shared" si="61"/>
        <v>18605</v>
      </c>
      <c r="U118" s="96">
        <f t="shared" si="61"/>
        <v>17698799</v>
      </c>
      <c r="V118" s="96">
        <f t="shared" si="61"/>
        <v>468102</v>
      </c>
      <c r="W118" s="96">
        <f t="shared" si="61"/>
        <v>27012</v>
      </c>
      <c r="X118" s="96">
        <f t="shared" si="61"/>
        <v>30753601</v>
      </c>
      <c r="Y118" s="96">
        <f t="shared" si="61"/>
        <v>872486</v>
      </c>
      <c r="Z118" s="96">
        <f t="shared" si="61"/>
        <v>71826</v>
      </c>
      <c r="AA118" s="96">
        <f t="shared" si="61"/>
        <v>67963713</v>
      </c>
      <c r="AB118" s="113">
        <f t="shared" si="61"/>
        <v>1830638</v>
      </c>
    </row>
    <row r="119" spans="1:28" ht="15" customHeight="1">
      <c r="A119" s="102"/>
      <c r="B119" s="103"/>
      <c r="C119" s="104"/>
      <c r="D119" s="104"/>
      <c r="E119" s="103"/>
      <c r="F119" s="103"/>
      <c r="G119" s="102"/>
      <c r="H119" s="102"/>
      <c r="I119" s="102"/>
      <c r="J119" s="102"/>
      <c r="K119" s="102"/>
      <c r="L119" s="102"/>
      <c r="M119" s="102"/>
      <c r="N119" s="102"/>
      <c r="O119" s="102"/>
      <c r="P119" s="111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  <c r="AA119" s="102"/>
      <c r="AB119" s="111"/>
    </row>
    <row r="120" spans="1:28" ht="15" customHeight="1">
      <c r="A120" s="102"/>
      <c r="B120" s="103"/>
      <c r="C120" s="119" t="s">
        <v>8</v>
      </c>
      <c r="D120" s="104"/>
      <c r="E120" s="108" t="s">
        <v>122</v>
      </c>
      <c r="F120" s="108" t="s">
        <v>118</v>
      </c>
      <c r="G120" s="102">
        <f aca="true" t="shared" si="62" ref="G120:AB120">SUM(G96,G104,G112)</f>
        <v>0</v>
      </c>
      <c r="H120" s="102">
        <f t="shared" si="62"/>
        <v>0</v>
      </c>
      <c r="I120" s="102">
        <f t="shared" si="62"/>
        <v>0</v>
      </c>
      <c r="J120" s="102">
        <f t="shared" si="62"/>
        <v>0</v>
      </c>
      <c r="K120" s="102">
        <f t="shared" si="62"/>
        <v>0</v>
      </c>
      <c r="L120" s="102">
        <f t="shared" si="62"/>
        <v>0</v>
      </c>
      <c r="M120" s="102">
        <f t="shared" si="62"/>
        <v>0</v>
      </c>
      <c r="N120" s="102">
        <f t="shared" si="62"/>
        <v>0</v>
      </c>
      <c r="O120" s="102">
        <f t="shared" si="62"/>
        <v>0</v>
      </c>
      <c r="P120" s="111">
        <f t="shared" si="62"/>
        <v>0</v>
      </c>
      <c r="Q120" s="102">
        <f t="shared" si="62"/>
        <v>0</v>
      </c>
      <c r="R120" s="102">
        <f t="shared" si="62"/>
        <v>0</v>
      </c>
      <c r="S120" s="102">
        <f t="shared" si="62"/>
        <v>0</v>
      </c>
      <c r="T120" s="102">
        <f t="shared" si="62"/>
        <v>0</v>
      </c>
      <c r="U120" s="102">
        <f t="shared" si="62"/>
        <v>0</v>
      </c>
      <c r="V120" s="102">
        <f t="shared" si="62"/>
        <v>0</v>
      </c>
      <c r="W120" s="102">
        <f t="shared" si="62"/>
        <v>0</v>
      </c>
      <c r="X120" s="102">
        <f t="shared" si="62"/>
        <v>0</v>
      </c>
      <c r="Y120" s="102">
        <f t="shared" si="62"/>
        <v>0</v>
      </c>
      <c r="Z120" s="102">
        <f t="shared" si="62"/>
        <v>0</v>
      </c>
      <c r="AA120" s="102">
        <f t="shared" si="62"/>
        <v>0</v>
      </c>
      <c r="AB120" s="111">
        <f t="shared" si="62"/>
        <v>0</v>
      </c>
    </row>
    <row r="121" spans="1:28" ht="15" customHeight="1">
      <c r="A121" s="102"/>
      <c r="B121" s="103"/>
      <c r="C121" s="104"/>
      <c r="D121" s="104"/>
      <c r="E121" s="108" t="s">
        <v>123</v>
      </c>
      <c r="F121" s="108" t="s">
        <v>119</v>
      </c>
      <c r="G121" s="102">
        <f aca="true" t="shared" si="63" ref="G121:AB121">SUM(G97,G105,G113)</f>
        <v>142299</v>
      </c>
      <c r="H121" s="102">
        <f t="shared" si="63"/>
        <v>2377</v>
      </c>
      <c r="I121" s="102">
        <f t="shared" si="63"/>
        <v>1291176</v>
      </c>
      <c r="J121" s="102">
        <f t="shared" si="63"/>
        <v>35639</v>
      </c>
      <c r="K121" s="102">
        <f t="shared" si="63"/>
        <v>852</v>
      </c>
      <c r="L121" s="102">
        <f t="shared" si="63"/>
        <v>553050</v>
      </c>
      <c r="M121" s="102">
        <f t="shared" si="63"/>
        <v>16159</v>
      </c>
      <c r="N121" s="102">
        <f t="shared" si="63"/>
        <v>94</v>
      </c>
      <c r="O121" s="102">
        <f t="shared" si="63"/>
        <v>68610</v>
      </c>
      <c r="P121" s="111">
        <f t="shared" si="63"/>
        <v>2042</v>
      </c>
      <c r="Q121" s="102">
        <f t="shared" si="63"/>
        <v>7</v>
      </c>
      <c r="R121" s="102">
        <f t="shared" si="63"/>
        <v>5793</v>
      </c>
      <c r="S121" s="102">
        <f t="shared" si="63"/>
        <v>164</v>
      </c>
      <c r="T121" s="102">
        <f t="shared" si="63"/>
        <v>2</v>
      </c>
      <c r="U121" s="102">
        <f t="shared" si="63"/>
        <v>1908</v>
      </c>
      <c r="V121" s="102">
        <f t="shared" si="63"/>
        <v>57</v>
      </c>
      <c r="W121" s="102">
        <f t="shared" si="63"/>
        <v>1</v>
      </c>
      <c r="X121" s="102">
        <f t="shared" si="63"/>
        <v>1124</v>
      </c>
      <c r="Y121" s="102">
        <f t="shared" si="63"/>
        <v>25</v>
      </c>
      <c r="Z121" s="102">
        <f t="shared" si="63"/>
        <v>3333</v>
      </c>
      <c r="AA121" s="102">
        <f t="shared" si="63"/>
        <v>1921661</v>
      </c>
      <c r="AB121" s="111">
        <f t="shared" si="63"/>
        <v>54086</v>
      </c>
    </row>
    <row r="122" spans="1:28" ht="15" customHeight="1">
      <c r="A122" s="96"/>
      <c r="B122" s="114"/>
      <c r="C122" s="97"/>
      <c r="D122" s="97"/>
      <c r="E122" s="112" t="s">
        <v>49</v>
      </c>
      <c r="F122" s="112" t="s">
        <v>8</v>
      </c>
      <c r="G122" s="96">
        <f aca="true" t="shared" si="64" ref="G122:AB122">SUM(G98,G106,G114)</f>
        <v>142299</v>
      </c>
      <c r="H122" s="96">
        <f t="shared" si="64"/>
        <v>2377</v>
      </c>
      <c r="I122" s="96">
        <f t="shared" si="64"/>
        <v>1291176</v>
      </c>
      <c r="J122" s="96">
        <f t="shared" si="64"/>
        <v>35639</v>
      </c>
      <c r="K122" s="96">
        <f t="shared" si="64"/>
        <v>852</v>
      </c>
      <c r="L122" s="96">
        <f t="shared" si="64"/>
        <v>553050</v>
      </c>
      <c r="M122" s="96">
        <f t="shared" si="64"/>
        <v>16159</v>
      </c>
      <c r="N122" s="96">
        <f t="shared" si="64"/>
        <v>94</v>
      </c>
      <c r="O122" s="96">
        <f t="shared" si="64"/>
        <v>68610</v>
      </c>
      <c r="P122" s="113">
        <f t="shared" si="64"/>
        <v>2042</v>
      </c>
      <c r="Q122" s="96">
        <f t="shared" si="64"/>
        <v>7</v>
      </c>
      <c r="R122" s="96">
        <f t="shared" si="64"/>
        <v>5793</v>
      </c>
      <c r="S122" s="96">
        <f t="shared" si="64"/>
        <v>164</v>
      </c>
      <c r="T122" s="96">
        <f t="shared" si="64"/>
        <v>2</v>
      </c>
      <c r="U122" s="96">
        <f t="shared" si="64"/>
        <v>1908</v>
      </c>
      <c r="V122" s="96">
        <f t="shared" si="64"/>
        <v>57</v>
      </c>
      <c r="W122" s="96">
        <f t="shared" si="64"/>
        <v>1</v>
      </c>
      <c r="X122" s="96">
        <f t="shared" si="64"/>
        <v>1124</v>
      </c>
      <c r="Y122" s="96">
        <f t="shared" si="64"/>
        <v>25</v>
      </c>
      <c r="Z122" s="96">
        <f t="shared" si="64"/>
        <v>3333</v>
      </c>
      <c r="AA122" s="96">
        <f t="shared" si="64"/>
        <v>1921661</v>
      </c>
      <c r="AB122" s="113">
        <f t="shared" si="64"/>
        <v>54086</v>
      </c>
    </row>
    <row r="123" spans="1:28" ht="15" customHeight="1">
      <c r="A123" s="102"/>
      <c r="B123" s="104"/>
      <c r="C123" s="104"/>
      <c r="D123" s="104"/>
      <c r="E123" s="103"/>
      <c r="F123" s="103"/>
      <c r="G123" s="102"/>
      <c r="H123" s="102"/>
      <c r="I123" s="102"/>
      <c r="J123" s="102"/>
      <c r="K123" s="102"/>
      <c r="L123" s="102"/>
      <c r="M123" s="102"/>
      <c r="N123" s="102"/>
      <c r="O123" s="102"/>
      <c r="P123" s="111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2"/>
      <c r="AB123" s="111"/>
    </row>
    <row r="124" spans="1:28" ht="15" customHeight="1">
      <c r="A124" s="102"/>
      <c r="B124" s="104"/>
      <c r="C124" s="104"/>
      <c r="D124" s="104"/>
      <c r="E124" s="108" t="s">
        <v>117</v>
      </c>
      <c r="F124" s="108" t="s">
        <v>118</v>
      </c>
      <c r="G124" s="102">
        <f aca="true" t="shared" si="65" ref="G124:AB124">SUM(G84,G116)</f>
        <v>0</v>
      </c>
      <c r="H124" s="102">
        <f t="shared" si="65"/>
        <v>0</v>
      </c>
      <c r="I124" s="102">
        <f t="shared" si="65"/>
        <v>0</v>
      </c>
      <c r="J124" s="102">
        <f t="shared" si="65"/>
        <v>0</v>
      </c>
      <c r="K124" s="102">
        <f t="shared" si="65"/>
        <v>0</v>
      </c>
      <c r="L124" s="102">
        <f t="shared" si="65"/>
        <v>0</v>
      </c>
      <c r="M124" s="102">
        <f t="shared" si="65"/>
        <v>0</v>
      </c>
      <c r="N124" s="102">
        <f t="shared" si="65"/>
        <v>0</v>
      </c>
      <c r="O124" s="102">
        <f t="shared" si="65"/>
        <v>0</v>
      </c>
      <c r="P124" s="111">
        <f t="shared" si="65"/>
        <v>0</v>
      </c>
      <c r="Q124" s="102">
        <f t="shared" si="65"/>
        <v>0</v>
      </c>
      <c r="R124" s="102">
        <f t="shared" si="65"/>
        <v>0</v>
      </c>
      <c r="S124" s="102">
        <f t="shared" si="65"/>
        <v>0</v>
      </c>
      <c r="T124" s="102">
        <f t="shared" si="65"/>
        <v>0</v>
      </c>
      <c r="U124" s="102">
        <f t="shared" si="65"/>
        <v>0</v>
      </c>
      <c r="V124" s="102">
        <f t="shared" si="65"/>
        <v>0</v>
      </c>
      <c r="W124" s="102">
        <f t="shared" si="65"/>
        <v>31</v>
      </c>
      <c r="X124" s="102">
        <f t="shared" si="65"/>
        <v>52848</v>
      </c>
      <c r="Y124" s="102">
        <f t="shared" si="65"/>
        <v>634</v>
      </c>
      <c r="Z124" s="102">
        <f t="shared" si="65"/>
        <v>31</v>
      </c>
      <c r="AA124" s="102">
        <f t="shared" si="65"/>
        <v>52848</v>
      </c>
      <c r="AB124" s="111">
        <f t="shared" si="65"/>
        <v>634</v>
      </c>
    </row>
    <row r="125" spans="1:28" ht="15" customHeight="1">
      <c r="A125" s="102"/>
      <c r="B125" s="104"/>
      <c r="C125" s="104"/>
      <c r="D125" s="104"/>
      <c r="E125" s="103"/>
      <c r="F125" s="108" t="s">
        <v>119</v>
      </c>
      <c r="G125" s="102">
        <f aca="true" t="shared" si="66" ref="G125:AB125">SUM(G85,G117)</f>
        <v>1421</v>
      </c>
      <c r="H125" s="102">
        <f t="shared" si="66"/>
        <v>3886</v>
      </c>
      <c r="I125" s="102">
        <f t="shared" si="66"/>
        <v>2216033</v>
      </c>
      <c r="J125" s="102">
        <f t="shared" si="66"/>
        <v>57101</v>
      </c>
      <c r="K125" s="102">
        <f t="shared" si="66"/>
        <v>4465</v>
      </c>
      <c r="L125" s="102">
        <f t="shared" si="66"/>
        <v>2911007</v>
      </c>
      <c r="M125" s="102">
        <f t="shared" si="66"/>
        <v>73369</v>
      </c>
      <c r="N125" s="102">
        <f t="shared" si="66"/>
        <v>8597</v>
      </c>
      <c r="O125" s="102">
        <f t="shared" si="66"/>
        <v>6423810</v>
      </c>
      <c r="P125" s="111">
        <f t="shared" si="66"/>
        <v>166092</v>
      </c>
      <c r="Q125" s="102">
        <f t="shared" si="66"/>
        <v>11519</v>
      </c>
      <c r="R125" s="102">
        <f t="shared" si="66"/>
        <v>9890139</v>
      </c>
      <c r="S125" s="102">
        <f t="shared" si="66"/>
        <v>276637</v>
      </c>
      <c r="T125" s="102">
        <f t="shared" si="66"/>
        <v>23541</v>
      </c>
      <c r="U125" s="102">
        <f t="shared" si="66"/>
        <v>22429288</v>
      </c>
      <c r="V125" s="102">
        <f t="shared" si="66"/>
        <v>675888</v>
      </c>
      <c r="W125" s="102">
        <f t="shared" si="66"/>
        <v>156924</v>
      </c>
      <c r="X125" s="102">
        <f t="shared" si="66"/>
        <v>291195290</v>
      </c>
      <c r="Y125" s="102">
        <f t="shared" si="66"/>
        <v>13196912</v>
      </c>
      <c r="Z125" s="102">
        <f t="shared" si="66"/>
        <v>208932</v>
      </c>
      <c r="AA125" s="102">
        <f t="shared" si="66"/>
        <v>335065567</v>
      </c>
      <c r="AB125" s="111">
        <f t="shared" si="66"/>
        <v>14445999</v>
      </c>
    </row>
    <row r="126" spans="1:28" ht="15" customHeight="1">
      <c r="A126" s="102"/>
      <c r="B126" s="119" t="s">
        <v>139</v>
      </c>
      <c r="C126" s="104"/>
      <c r="D126" s="104"/>
      <c r="E126" s="112" t="s">
        <v>49</v>
      </c>
      <c r="F126" s="112" t="s">
        <v>8</v>
      </c>
      <c r="G126" s="96">
        <f aca="true" t="shared" si="67" ref="G126:AB126">SUM(G86,G118)</f>
        <v>1421</v>
      </c>
      <c r="H126" s="96">
        <f t="shared" si="67"/>
        <v>3886</v>
      </c>
      <c r="I126" s="96">
        <f t="shared" si="67"/>
        <v>2216033</v>
      </c>
      <c r="J126" s="96">
        <f t="shared" si="67"/>
        <v>57101</v>
      </c>
      <c r="K126" s="96">
        <f t="shared" si="67"/>
        <v>4465</v>
      </c>
      <c r="L126" s="96">
        <f t="shared" si="67"/>
        <v>2911007</v>
      </c>
      <c r="M126" s="96">
        <f t="shared" si="67"/>
        <v>73369</v>
      </c>
      <c r="N126" s="96">
        <f t="shared" si="67"/>
        <v>8597</v>
      </c>
      <c r="O126" s="96">
        <f t="shared" si="67"/>
        <v>6423810</v>
      </c>
      <c r="P126" s="113">
        <f t="shared" si="67"/>
        <v>166092</v>
      </c>
      <c r="Q126" s="96">
        <f t="shared" si="67"/>
        <v>11519</v>
      </c>
      <c r="R126" s="96">
        <f t="shared" si="67"/>
        <v>9890139</v>
      </c>
      <c r="S126" s="96">
        <f t="shared" si="67"/>
        <v>276637</v>
      </c>
      <c r="T126" s="96">
        <f t="shared" si="67"/>
        <v>23541</v>
      </c>
      <c r="U126" s="96">
        <f t="shared" si="67"/>
        <v>22429288</v>
      </c>
      <c r="V126" s="96">
        <f t="shared" si="67"/>
        <v>675888</v>
      </c>
      <c r="W126" s="96">
        <f t="shared" si="67"/>
        <v>156955</v>
      </c>
      <c r="X126" s="96">
        <f t="shared" si="67"/>
        <v>291248138</v>
      </c>
      <c r="Y126" s="96">
        <f t="shared" si="67"/>
        <v>13197546</v>
      </c>
      <c r="Z126" s="96">
        <f t="shared" si="67"/>
        <v>208963</v>
      </c>
      <c r="AA126" s="96">
        <f t="shared" si="67"/>
        <v>335118415</v>
      </c>
      <c r="AB126" s="113">
        <f t="shared" si="67"/>
        <v>14446633</v>
      </c>
    </row>
    <row r="127" spans="1:28" ht="15" customHeight="1">
      <c r="A127" s="102"/>
      <c r="B127" s="104"/>
      <c r="C127" s="104"/>
      <c r="D127" s="104"/>
      <c r="E127" s="103"/>
      <c r="F127" s="103"/>
      <c r="G127" s="102"/>
      <c r="H127" s="102"/>
      <c r="I127" s="102"/>
      <c r="J127" s="102"/>
      <c r="K127" s="102"/>
      <c r="L127" s="102"/>
      <c r="M127" s="102"/>
      <c r="N127" s="102"/>
      <c r="O127" s="102"/>
      <c r="P127" s="111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11"/>
    </row>
    <row r="128" spans="1:28" ht="15" customHeight="1">
      <c r="A128" s="102"/>
      <c r="B128" s="104"/>
      <c r="C128" s="104"/>
      <c r="D128" s="104"/>
      <c r="E128" s="108" t="s">
        <v>122</v>
      </c>
      <c r="F128" s="108" t="s">
        <v>118</v>
      </c>
      <c r="G128" s="102">
        <f aca="true" t="shared" si="68" ref="G128:AB128">SUM(G88,G120)</f>
        <v>0</v>
      </c>
      <c r="H128" s="102">
        <f t="shared" si="68"/>
        <v>0</v>
      </c>
      <c r="I128" s="102">
        <f t="shared" si="68"/>
        <v>0</v>
      </c>
      <c r="J128" s="102">
        <f t="shared" si="68"/>
        <v>0</v>
      </c>
      <c r="K128" s="102">
        <f t="shared" si="68"/>
        <v>0</v>
      </c>
      <c r="L128" s="102">
        <f t="shared" si="68"/>
        <v>0</v>
      </c>
      <c r="M128" s="102">
        <f t="shared" si="68"/>
        <v>0</v>
      </c>
      <c r="N128" s="102">
        <f t="shared" si="68"/>
        <v>0</v>
      </c>
      <c r="O128" s="102">
        <f t="shared" si="68"/>
        <v>0</v>
      </c>
      <c r="P128" s="111">
        <f t="shared" si="68"/>
        <v>0</v>
      </c>
      <c r="Q128" s="102">
        <f t="shared" si="68"/>
        <v>0</v>
      </c>
      <c r="R128" s="102">
        <f t="shared" si="68"/>
        <v>0</v>
      </c>
      <c r="S128" s="102">
        <f t="shared" si="68"/>
        <v>0</v>
      </c>
      <c r="T128" s="102">
        <f t="shared" si="68"/>
        <v>0</v>
      </c>
      <c r="U128" s="102">
        <f t="shared" si="68"/>
        <v>0</v>
      </c>
      <c r="V128" s="102">
        <f t="shared" si="68"/>
        <v>0</v>
      </c>
      <c r="W128" s="102">
        <f t="shared" si="68"/>
        <v>0</v>
      </c>
      <c r="X128" s="102">
        <f t="shared" si="68"/>
        <v>0</v>
      </c>
      <c r="Y128" s="102">
        <f t="shared" si="68"/>
        <v>0</v>
      </c>
      <c r="Z128" s="102">
        <f t="shared" si="68"/>
        <v>0</v>
      </c>
      <c r="AA128" s="102">
        <f t="shared" si="68"/>
        <v>0</v>
      </c>
      <c r="AB128" s="111">
        <f t="shared" si="68"/>
        <v>0</v>
      </c>
    </row>
    <row r="129" spans="1:28" ht="15" customHeight="1">
      <c r="A129" s="102"/>
      <c r="B129" s="104"/>
      <c r="C129" s="104"/>
      <c r="D129" s="104"/>
      <c r="E129" s="108" t="s">
        <v>123</v>
      </c>
      <c r="F129" s="108" t="s">
        <v>119</v>
      </c>
      <c r="G129" s="102">
        <f aca="true" t="shared" si="69" ref="G129:AB129">SUM(G89,G121)</f>
        <v>349441</v>
      </c>
      <c r="H129" s="102">
        <f t="shared" si="69"/>
        <v>8379</v>
      </c>
      <c r="I129" s="102">
        <f t="shared" si="69"/>
        <v>4576617</v>
      </c>
      <c r="J129" s="102">
        <f t="shared" si="69"/>
        <v>197378</v>
      </c>
      <c r="K129" s="102">
        <f t="shared" si="69"/>
        <v>5252</v>
      </c>
      <c r="L129" s="102">
        <f t="shared" si="69"/>
        <v>3419743</v>
      </c>
      <c r="M129" s="102">
        <f t="shared" si="69"/>
        <v>155621</v>
      </c>
      <c r="N129" s="102">
        <f t="shared" si="69"/>
        <v>3118</v>
      </c>
      <c r="O129" s="102">
        <f t="shared" si="69"/>
        <v>2335706</v>
      </c>
      <c r="P129" s="111">
        <f t="shared" si="69"/>
        <v>113087</v>
      </c>
      <c r="Q129" s="102">
        <f t="shared" si="69"/>
        <v>2192</v>
      </c>
      <c r="R129" s="102">
        <f t="shared" si="69"/>
        <v>1854018</v>
      </c>
      <c r="S129" s="102">
        <f t="shared" si="69"/>
        <v>90415</v>
      </c>
      <c r="T129" s="102">
        <f t="shared" si="69"/>
        <v>1718</v>
      </c>
      <c r="U129" s="102">
        <f t="shared" si="69"/>
        <v>1633970</v>
      </c>
      <c r="V129" s="102">
        <f t="shared" si="69"/>
        <v>80166</v>
      </c>
      <c r="W129" s="102">
        <f t="shared" si="69"/>
        <v>5138</v>
      </c>
      <c r="X129" s="102">
        <f t="shared" si="69"/>
        <v>7853211</v>
      </c>
      <c r="Y129" s="102">
        <f t="shared" si="69"/>
        <v>389270</v>
      </c>
      <c r="Z129" s="102">
        <f t="shared" si="69"/>
        <v>25797</v>
      </c>
      <c r="AA129" s="102">
        <f t="shared" si="69"/>
        <v>21673265</v>
      </c>
      <c r="AB129" s="111">
        <f t="shared" si="69"/>
        <v>1025937</v>
      </c>
    </row>
    <row r="130" spans="1:28" ht="15" customHeight="1">
      <c r="A130" s="102"/>
      <c r="B130" s="104"/>
      <c r="C130" s="104"/>
      <c r="D130" s="104"/>
      <c r="E130" s="112" t="s">
        <v>49</v>
      </c>
      <c r="F130" s="112" t="s">
        <v>8</v>
      </c>
      <c r="G130" s="96">
        <f aca="true" t="shared" si="70" ref="G130:AB130">SUM(G90,G122)</f>
        <v>349441</v>
      </c>
      <c r="H130" s="96">
        <f t="shared" si="70"/>
        <v>8379</v>
      </c>
      <c r="I130" s="96">
        <f t="shared" si="70"/>
        <v>4576617</v>
      </c>
      <c r="J130" s="96">
        <f t="shared" si="70"/>
        <v>197378</v>
      </c>
      <c r="K130" s="96">
        <f t="shared" si="70"/>
        <v>5252</v>
      </c>
      <c r="L130" s="96">
        <f t="shared" si="70"/>
        <v>3419743</v>
      </c>
      <c r="M130" s="96">
        <f t="shared" si="70"/>
        <v>155621</v>
      </c>
      <c r="N130" s="96">
        <f t="shared" si="70"/>
        <v>3118</v>
      </c>
      <c r="O130" s="96">
        <f t="shared" si="70"/>
        <v>2335706</v>
      </c>
      <c r="P130" s="113">
        <f t="shared" si="70"/>
        <v>113087</v>
      </c>
      <c r="Q130" s="96">
        <f t="shared" si="70"/>
        <v>2192</v>
      </c>
      <c r="R130" s="96">
        <f t="shared" si="70"/>
        <v>1854018</v>
      </c>
      <c r="S130" s="96">
        <f t="shared" si="70"/>
        <v>90415</v>
      </c>
      <c r="T130" s="96">
        <f t="shared" si="70"/>
        <v>1718</v>
      </c>
      <c r="U130" s="96">
        <f t="shared" si="70"/>
        <v>1633970</v>
      </c>
      <c r="V130" s="96">
        <f t="shared" si="70"/>
        <v>80166</v>
      </c>
      <c r="W130" s="96">
        <f t="shared" si="70"/>
        <v>5138</v>
      </c>
      <c r="X130" s="96">
        <f t="shared" si="70"/>
        <v>7853211</v>
      </c>
      <c r="Y130" s="96">
        <f t="shared" si="70"/>
        <v>389270</v>
      </c>
      <c r="Z130" s="96">
        <f t="shared" si="70"/>
        <v>25797</v>
      </c>
      <c r="AA130" s="96">
        <f t="shared" si="70"/>
        <v>21673265</v>
      </c>
      <c r="AB130" s="113">
        <f t="shared" si="70"/>
        <v>1025937</v>
      </c>
    </row>
    <row r="131" spans="1:28" ht="15" customHeight="1">
      <c r="A131" s="102"/>
      <c r="B131" s="119" t="s">
        <v>8</v>
      </c>
      <c r="C131" s="104"/>
      <c r="D131" s="104"/>
      <c r="E131" s="103"/>
      <c r="F131" s="103"/>
      <c r="G131" s="102"/>
      <c r="H131" s="102"/>
      <c r="I131" s="102"/>
      <c r="J131" s="102"/>
      <c r="K131" s="102"/>
      <c r="L131" s="102"/>
      <c r="M131" s="102"/>
      <c r="N131" s="102"/>
      <c r="O131" s="102"/>
      <c r="P131" s="111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  <c r="AA131" s="102"/>
      <c r="AB131" s="111"/>
    </row>
    <row r="132" spans="1:28" ht="15" customHeight="1">
      <c r="A132" s="102"/>
      <c r="B132" s="104"/>
      <c r="C132" s="104"/>
      <c r="D132" s="104"/>
      <c r="E132" s="108" t="s">
        <v>138</v>
      </c>
      <c r="F132" s="108" t="s">
        <v>118</v>
      </c>
      <c r="G132" s="102">
        <f aca="true" t="shared" si="71" ref="G132:AB132">SUM(G124,G128)</f>
        <v>0</v>
      </c>
      <c r="H132" s="102">
        <f t="shared" si="71"/>
        <v>0</v>
      </c>
      <c r="I132" s="102">
        <f t="shared" si="71"/>
        <v>0</v>
      </c>
      <c r="J132" s="102">
        <f t="shared" si="71"/>
        <v>0</v>
      </c>
      <c r="K132" s="102">
        <f t="shared" si="71"/>
        <v>0</v>
      </c>
      <c r="L132" s="102">
        <f t="shared" si="71"/>
        <v>0</v>
      </c>
      <c r="M132" s="102">
        <f t="shared" si="71"/>
        <v>0</v>
      </c>
      <c r="N132" s="102">
        <f t="shared" si="71"/>
        <v>0</v>
      </c>
      <c r="O132" s="102">
        <f t="shared" si="71"/>
        <v>0</v>
      </c>
      <c r="P132" s="111">
        <f t="shared" si="71"/>
        <v>0</v>
      </c>
      <c r="Q132" s="102">
        <f t="shared" si="71"/>
        <v>0</v>
      </c>
      <c r="R132" s="102">
        <f t="shared" si="71"/>
        <v>0</v>
      </c>
      <c r="S132" s="102">
        <f t="shared" si="71"/>
        <v>0</v>
      </c>
      <c r="T132" s="102">
        <f t="shared" si="71"/>
        <v>0</v>
      </c>
      <c r="U132" s="102">
        <f t="shared" si="71"/>
        <v>0</v>
      </c>
      <c r="V132" s="102">
        <f t="shared" si="71"/>
        <v>0</v>
      </c>
      <c r="W132" s="102">
        <f t="shared" si="71"/>
        <v>31</v>
      </c>
      <c r="X132" s="102">
        <f t="shared" si="71"/>
        <v>52848</v>
      </c>
      <c r="Y132" s="102">
        <f t="shared" si="71"/>
        <v>634</v>
      </c>
      <c r="Z132" s="102">
        <f t="shared" si="71"/>
        <v>31</v>
      </c>
      <c r="AA132" s="102">
        <f t="shared" si="71"/>
        <v>52848</v>
      </c>
      <c r="AB132" s="111">
        <f t="shared" si="71"/>
        <v>634</v>
      </c>
    </row>
    <row r="133" spans="1:28" ht="15" customHeight="1">
      <c r="A133" s="102"/>
      <c r="B133" s="104"/>
      <c r="C133" s="104"/>
      <c r="D133" s="104"/>
      <c r="E133" s="103"/>
      <c r="F133" s="108" t="s">
        <v>119</v>
      </c>
      <c r="G133" s="102">
        <f aca="true" t="shared" si="72" ref="G133:AB133">SUM(G125,G129)</f>
        <v>350862</v>
      </c>
      <c r="H133" s="102">
        <f t="shared" si="72"/>
        <v>12265</v>
      </c>
      <c r="I133" s="102">
        <f t="shared" si="72"/>
        <v>6792650</v>
      </c>
      <c r="J133" s="102">
        <f t="shared" si="72"/>
        <v>254479</v>
      </c>
      <c r="K133" s="102">
        <f t="shared" si="72"/>
        <v>9717</v>
      </c>
      <c r="L133" s="102">
        <f t="shared" si="72"/>
        <v>6330750</v>
      </c>
      <c r="M133" s="102">
        <f t="shared" si="72"/>
        <v>228990</v>
      </c>
      <c r="N133" s="102">
        <f t="shared" si="72"/>
        <v>11715</v>
      </c>
      <c r="O133" s="102">
        <f t="shared" si="72"/>
        <v>8759516</v>
      </c>
      <c r="P133" s="111">
        <f t="shared" si="72"/>
        <v>279179</v>
      </c>
      <c r="Q133" s="102">
        <f t="shared" si="72"/>
        <v>13711</v>
      </c>
      <c r="R133" s="102">
        <f t="shared" si="72"/>
        <v>11744157</v>
      </c>
      <c r="S133" s="102">
        <f t="shared" si="72"/>
        <v>367052</v>
      </c>
      <c r="T133" s="102">
        <f t="shared" si="72"/>
        <v>25259</v>
      </c>
      <c r="U133" s="102">
        <f t="shared" si="72"/>
        <v>24063258</v>
      </c>
      <c r="V133" s="102">
        <f t="shared" si="72"/>
        <v>756054</v>
      </c>
      <c r="W133" s="102">
        <f t="shared" si="72"/>
        <v>162062</v>
      </c>
      <c r="X133" s="102">
        <f t="shared" si="72"/>
        <v>299048501</v>
      </c>
      <c r="Y133" s="102">
        <f t="shared" si="72"/>
        <v>13586182</v>
      </c>
      <c r="Z133" s="102">
        <f t="shared" si="72"/>
        <v>234729</v>
      </c>
      <c r="AA133" s="102">
        <f t="shared" si="72"/>
        <v>356738832</v>
      </c>
      <c r="AB133" s="111">
        <f t="shared" si="72"/>
        <v>15471936</v>
      </c>
    </row>
    <row r="134" spans="1:28" ht="15" customHeight="1">
      <c r="A134" s="96"/>
      <c r="B134" s="97"/>
      <c r="C134" s="97"/>
      <c r="D134" s="97"/>
      <c r="E134" s="112" t="s">
        <v>8</v>
      </c>
      <c r="F134" s="112" t="s">
        <v>8</v>
      </c>
      <c r="G134" s="96">
        <f aca="true" t="shared" si="73" ref="G134:AB134">SUM(G126,G130)</f>
        <v>350862</v>
      </c>
      <c r="H134" s="96">
        <f t="shared" si="73"/>
        <v>12265</v>
      </c>
      <c r="I134" s="96">
        <f t="shared" si="73"/>
        <v>6792650</v>
      </c>
      <c r="J134" s="96">
        <f t="shared" si="73"/>
        <v>254479</v>
      </c>
      <c r="K134" s="96">
        <f t="shared" si="73"/>
        <v>9717</v>
      </c>
      <c r="L134" s="96">
        <f t="shared" si="73"/>
        <v>6330750</v>
      </c>
      <c r="M134" s="96">
        <f t="shared" si="73"/>
        <v>228990</v>
      </c>
      <c r="N134" s="96">
        <f t="shared" si="73"/>
        <v>11715</v>
      </c>
      <c r="O134" s="96">
        <f t="shared" si="73"/>
        <v>8759516</v>
      </c>
      <c r="P134" s="113">
        <f t="shared" si="73"/>
        <v>279179</v>
      </c>
      <c r="Q134" s="96">
        <f t="shared" si="73"/>
        <v>13711</v>
      </c>
      <c r="R134" s="96">
        <f t="shared" si="73"/>
        <v>11744157</v>
      </c>
      <c r="S134" s="96">
        <f t="shared" si="73"/>
        <v>367052</v>
      </c>
      <c r="T134" s="96">
        <f t="shared" si="73"/>
        <v>25259</v>
      </c>
      <c r="U134" s="96">
        <f t="shared" si="73"/>
        <v>24063258</v>
      </c>
      <c r="V134" s="96">
        <f t="shared" si="73"/>
        <v>756054</v>
      </c>
      <c r="W134" s="96">
        <f t="shared" si="73"/>
        <v>162093</v>
      </c>
      <c r="X134" s="96">
        <f t="shared" si="73"/>
        <v>299101349</v>
      </c>
      <c r="Y134" s="96">
        <f t="shared" si="73"/>
        <v>13586816</v>
      </c>
      <c r="Z134" s="96">
        <f t="shared" si="73"/>
        <v>234760</v>
      </c>
      <c r="AA134" s="96">
        <f t="shared" si="73"/>
        <v>356791680</v>
      </c>
      <c r="AB134" s="113">
        <f t="shared" si="73"/>
        <v>15472570</v>
      </c>
    </row>
    <row r="135" spans="1:28" ht="13.5">
      <c r="A135" s="120"/>
      <c r="B135" s="120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</row>
  </sheetData>
  <mergeCells count="1">
    <mergeCell ref="C56:E57"/>
  </mergeCells>
  <printOptions horizontalCentered="1" verticalCentered="1"/>
  <pageMargins left="0.5905511811023623" right="0.4330708661417323" top="0.31496062992125984" bottom="0.1968503937007874" header="0.5118110236220472" footer="0.2755905511811024"/>
  <pageSetup horizontalDpi="240" verticalDpi="240" orientation="portrait" pageOrder="overThenDown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AB135"/>
  <sheetViews>
    <sheetView showGridLines="0" defaultGridColor="0" colorId="22" workbookViewId="0" topLeftCell="A1">
      <selection activeCell="A1" sqref="A1"/>
    </sheetView>
  </sheetViews>
  <sheetFormatPr defaultColWidth="10.59765625" defaultRowHeight="15"/>
  <cols>
    <col min="1" max="5" width="2.59765625" style="123" customWidth="1"/>
    <col min="6" max="6" width="12.59765625" style="123" customWidth="1"/>
    <col min="7" max="7" width="8.59765625" style="123" customWidth="1"/>
    <col min="8" max="8" width="5.59765625" style="123" customWidth="1"/>
    <col min="9" max="9" width="10.59765625" style="123" customWidth="1"/>
    <col min="10" max="10" width="7.59765625" style="123" customWidth="1"/>
    <col min="11" max="11" width="5.59765625" style="123" customWidth="1"/>
    <col min="12" max="12" width="10.59765625" style="123" customWidth="1"/>
    <col min="13" max="13" width="7.59765625" style="123" customWidth="1"/>
    <col min="14" max="14" width="5.59765625" style="123" customWidth="1"/>
    <col min="15" max="15" width="10.59765625" style="123" customWidth="1"/>
    <col min="16" max="16" width="7.59765625" style="123" customWidth="1"/>
    <col min="17" max="17" width="5.59765625" style="123" customWidth="1"/>
    <col min="18" max="18" width="10.59765625" style="123" customWidth="1"/>
    <col min="19" max="19" width="8.59765625" style="123" customWidth="1"/>
    <col min="20" max="20" width="5.59765625" style="123" customWidth="1"/>
    <col min="21" max="21" width="10.59765625" style="123" customWidth="1"/>
    <col min="22" max="22" width="8.59765625" style="123" customWidth="1"/>
    <col min="23" max="23" width="6.59765625" style="123" customWidth="1"/>
    <col min="24" max="24" width="11.59765625" style="123" customWidth="1"/>
    <col min="25" max="25" width="9.59765625" style="123" customWidth="1"/>
    <col min="26" max="26" width="7.59765625" style="123" customWidth="1"/>
    <col min="27" max="27" width="11.59765625" style="123" customWidth="1"/>
    <col min="28" max="16384" width="10.59765625" style="123" customWidth="1"/>
  </cols>
  <sheetData>
    <row r="1" s="87" customFormat="1" ht="21">
      <c r="A1" s="80" t="s">
        <v>142</v>
      </c>
    </row>
    <row r="3" spans="1:28" ht="17.25">
      <c r="A3" s="121" t="s">
        <v>143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</row>
    <row r="4" spans="1:28" ht="13.5">
      <c r="A4" s="124"/>
      <c r="B4" s="122"/>
      <c r="C4" s="122"/>
      <c r="D4" s="122"/>
      <c r="E4" s="122"/>
      <c r="F4" s="122"/>
      <c r="G4" s="122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</row>
    <row r="5" spans="1:28" ht="13.5">
      <c r="A5" s="126"/>
      <c r="B5" s="127"/>
      <c r="C5" s="127"/>
      <c r="D5" s="127"/>
      <c r="E5" s="127"/>
      <c r="F5" s="127"/>
      <c r="G5" s="128" t="s">
        <v>104</v>
      </c>
      <c r="H5" s="129" t="s">
        <v>105</v>
      </c>
      <c r="I5" s="130"/>
      <c r="J5" s="130"/>
      <c r="K5" s="129" t="s">
        <v>106</v>
      </c>
      <c r="L5" s="130"/>
      <c r="M5" s="130"/>
      <c r="N5" s="129" t="s">
        <v>107</v>
      </c>
      <c r="O5" s="130"/>
      <c r="P5" s="131"/>
      <c r="Q5" s="129" t="s">
        <v>108</v>
      </c>
      <c r="R5" s="130"/>
      <c r="S5" s="130"/>
      <c r="T5" s="129" t="s">
        <v>109</v>
      </c>
      <c r="U5" s="130"/>
      <c r="V5" s="130"/>
      <c r="W5" s="129" t="s">
        <v>110</v>
      </c>
      <c r="X5" s="130"/>
      <c r="Y5" s="130"/>
      <c r="Z5" s="132"/>
      <c r="AA5" s="133" t="s">
        <v>111</v>
      </c>
      <c r="AB5" s="131"/>
    </row>
    <row r="6" spans="1:28" ht="13.5">
      <c r="A6" s="134"/>
      <c r="B6" s="125"/>
      <c r="C6" s="135" t="s">
        <v>144</v>
      </c>
      <c r="D6" s="125"/>
      <c r="E6" s="125"/>
      <c r="F6" s="125"/>
      <c r="G6" s="136" t="s">
        <v>113</v>
      </c>
      <c r="H6" s="137" t="s">
        <v>34</v>
      </c>
      <c r="I6" s="137" t="s">
        <v>114</v>
      </c>
      <c r="J6" s="137" t="s">
        <v>115</v>
      </c>
      <c r="K6" s="137" t="s">
        <v>34</v>
      </c>
      <c r="L6" s="137" t="s">
        <v>114</v>
      </c>
      <c r="M6" s="137" t="s">
        <v>115</v>
      </c>
      <c r="N6" s="137" t="s">
        <v>34</v>
      </c>
      <c r="O6" s="137" t="s">
        <v>114</v>
      </c>
      <c r="P6" s="138" t="s">
        <v>115</v>
      </c>
      <c r="Q6" s="137" t="s">
        <v>34</v>
      </c>
      <c r="R6" s="137" t="s">
        <v>114</v>
      </c>
      <c r="S6" s="137" t="s">
        <v>115</v>
      </c>
      <c r="T6" s="137" t="s">
        <v>34</v>
      </c>
      <c r="U6" s="137" t="s">
        <v>114</v>
      </c>
      <c r="V6" s="137" t="s">
        <v>115</v>
      </c>
      <c r="W6" s="137" t="s">
        <v>34</v>
      </c>
      <c r="X6" s="137" t="s">
        <v>114</v>
      </c>
      <c r="Y6" s="137" t="s">
        <v>115</v>
      </c>
      <c r="Z6" s="137" t="s">
        <v>34</v>
      </c>
      <c r="AA6" s="137" t="s">
        <v>114</v>
      </c>
      <c r="AB6" s="138" t="s">
        <v>115</v>
      </c>
    </row>
    <row r="7" spans="1:28" ht="13.5">
      <c r="A7" s="139"/>
      <c r="B7" s="139"/>
      <c r="C7" s="139"/>
      <c r="D7" s="122"/>
      <c r="E7" s="139"/>
      <c r="F7" s="139"/>
      <c r="G7" s="139"/>
      <c r="H7" s="139"/>
      <c r="I7" s="140" t="s">
        <v>44</v>
      </c>
      <c r="J7" s="140" t="s">
        <v>44</v>
      </c>
      <c r="K7" s="139"/>
      <c r="L7" s="140" t="s">
        <v>44</v>
      </c>
      <c r="M7" s="140" t="s">
        <v>44</v>
      </c>
      <c r="N7" s="139"/>
      <c r="O7" s="140" t="s">
        <v>44</v>
      </c>
      <c r="P7" s="141" t="s">
        <v>44</v>
      </c>
      <c r="Q7" s="139"/>
      <c r="R7" s="140" t="s">
        <v>44</v>
      </c>
      <c r="S7" s="140" t="s">
        <v>44</v>
      </c>
      <c r="T7" s="139"/>
      <c r="U7" s="140" t="s">
        <v>44</v>
      </c>
      <c r="V7" s="140" t="s">
        <v>44</v>
      </c>
      <c r="W7" s="139"/>
      <c r="X7" s="140" t="s">
        <v>44</v>
      </c>
      <c r="Y7" s="140" t="s">
        <v>44</v>
      </c>
      <c r="Z7" s="139"/>
      <c r="AA7" s="140" t="s">
        <v>44</v>
      </c>
      <c r="AB7" s="141" t="s">
        <v>44</v>
      </c>
    </row>
    <row r="8" spans="1:28" ht="13.5">
      <c r="A8" s="139"/>
      <c r="B8" s="139"/>
      <c r="C8" s="142" t="s">
        <v>116</v>
      </c>
      <c r="D8" s="122"/>
      <c r="E8" s="143" t="s">
        <v>117</v>
      </c>
      <c r="F8" s="143" t="s">
        <v>118</v>
      </c>
      <c r="G8" s="144">
        <v>0</v>
      </c>
      <c r="H8" s="144">
        <v>0</v>
      </c>
      <c r="I8" s="144">
        <v>0</v>
      </c>
      <c r="J8" s="144">
        <v>0</v>
      </c>
      <c r="K8" s="144">
        <v>0</v>
      </c>
      <c r="L8" s="144">
        <v>0</v>
      </c>
      <c r="M8" s="144">
        <v>0</v>
      </c>
      <c r="N8" s="144">
        <v>0</v>
      </c>
      <c r="O8" s="144">
        <v>0</v>
      </c>
      <c r="P8" s="145">
        <v>0</v>
      </c>
      <c r="Q8" s="144">
        <v>0</v>
      </c>
      <c r="R8" s="144">
        <v>0</v>
      </c>
      <c r="S8" s="144">
        <v>0</v>
      </c>
      <c r="T8" s="144">
        <v>0</v>
      </c>
      <c r="U8" s="144">
        <v>0</v>
      </c>
      <c r="V8" s="144">
        <v>0</v>
      </c>
      <c r="W8" s="144">
        <v>0</v>
      </c>
      <c r="X8" s="144">
        <v>0</v>
      </c>
      <c r="Y8" s="144">
        <v>0</v>
      </c>
      <c r="Z8" s="139">
        <f aca="true" t="shared" si="0" ref="Z8:AB9">SUM(H8,K8,N8,Q8,T8,W8)</f>
        <v>0</v>
      </c>
      <c r="AA8" s="139">
        <f t="shared" si="0"/>
        <v>0</v>
      </c>
      <c r="AB8" s="146">
        <f t="shared" si="0"/>
        <v>0</v>
      </c>
    </row>
    <row r="9" spans="1:28" ht="13.5">
      <c r="A9" s="139"/>
      <c r="B9" s="139"/>
      <c r="C9" s="139"/>
      <c r="D9" s="122"/>
      <c r="E9" s="139"/>
      <c r="F9" s="143" t="s">
        <v>119</v>
      </c>
      <c r="G9" s="144">
        <v>0</v>
      </c>
      <c r="H9" s="144">
        <v>0</v>
      </c>
      <c r="I9" s="144">
        <v>0</v>
      </c>
      <c r="J9" s="144">
        <v>0</v>
      </c>
      <c r="K9" s="144">
        <v>0</v>
      </c>
      <c r="L9" s="144">
        <v>0</v>
      </c>
      <c r="M9" s="144">
        <v>0</v>
      </c>
      <c r="N9" s="144">
        <v>0</v>
      </c>
      <c r="O9" s="144">
        <v>0</v>
      </c>
      <c r="P9" s="145">
        <v>0</v>
      </c>
      <c r="Q9" s="144">
        <v>0</v>
      </c>
      <c r="R9" s="144">
        <v>0</v>
      </c>
      <c r="S9" s="144">
        <v>0</v>
      </c>
      <c r="T9" s="144">
        <v>0</v>
      </c>
      <c r="U9" s="144">
        <v>0</v>
      </c>
      <c r="V9" s="144">
        <v>0</v>
      </c>
      <c r="W9" s="144">
        <v>16</v>
      </c>
      <c r="X9" s="144">
        <v>63211</v>
      </c>
      <c r="Y9" s="144">
        <v>1872</v>
      </c>
      <c r="Z9" s="139">
        <f t="shared" si="0"/>
        <v>16</v>
      </c>
      <c r="AA9" s="139">
        <f t="shared" si="0"/>
        <v>63211</v>
      </c>
      <c r="AB9" s="146">
        <f t="shared" si="0"/>
        <v>1872</v>
      </c>
    </row>
    <row r="10" spans="1:28" ht="13.5">
      <c r="A10" s="139"/>
      <c r="B10" s="139"/>
      <c r="C10" s="142" t="s">
        <v>120</v>
      </c>
      <c r="D10" s="122"/>
      <c r="E10" s="137" t="s">
        <v>49</v>
      </c>
      <c r="F10" s="137" t="s">
        <v>8</v>
      </c>
      <c r="G10" s="134">
        <f aca="true" t="shared" si="1" ref="G10:AB10">SUM(G8:G9)</f>
        <v>0</v>
      </c>
      <c r="H10" s="134">
        <f t="shared" si="1"/>
        <v>0</v>
      </c>
      <c r="I10" s="134">
        <f t="shared" si="1"/>
        <v>0</v>
      </c>
      <c r="J10" s="134">
        <f t="shared" si="1"/>
        <v>0</v>
      </c>
      <c r="K10" s="134">
        <f t="shared" si="1"/>
        <v>0</v>
      </c>
      <c r="L10" s="134">
        <f t="shared" si="1"/>
        <v>0</v>
      </c>
      <c r="M10" s="134">
        <f t="shared" si="1"/>
        <v>0</v>
      </c>
      <c r="N10" s="134">
        <f t="shared" si="1"/>
        <v>0</v>
      </c>
      <c r="O10" s="134">
        <f t="shared" si="1"/>
        <v>0</v>
      </c>
      <c r="P10" s="147">
        <f t="shared" si="1"/>
        <v>0</v>
      </c>
      <c r="Q10" s="134">
        <f t="shared" si="1"/>
        <v>0</v>
      </c>
      <c r="R10" s="134">
        <f t="shared" si="1"/>
        <v>0</v>
      </c>
      <c r="S10" s="134">
        <f t="shared" si="1"/>
        <v>0</v>
      </c>
      <c r="T10" s="134">
        <f t="shared" si="1"/>
        <v>0</v>
      </c>
      <c r="U10" s="134">
        <f t="shared" si="1"/>
        <v>0</v>
      </c>
      <c r="V10" s="134">
        <f t="shared" si="1"/>
        <v>0</v>
      </c>
      <c r="W10" s="134">
        <f t="shared" si="1"/>
        <v>16</v>
      </c>
      <c r="X10" s="134">
        <f t="shared" si="1"/>
        <v>63211</v>
      </c>
      <c r="Y10" s="134">
        <f t="shared" si="1"/>
        <v>1872</v>
      </c>
      <c r="Z10" s="134">
        <f t="shared" si="1"/>
        <v>16</v>
      </c>
      <c r="AA10" s="134">
        <f t="shared" si="1"/>
        <v>63211</v>
      </c>
      <c r="AB10" s="147">
        <f t="shared" si="1"/>
        <v>1872</v>
      </c>
    </row>
    <row r="11" spans="1:28" ht="13.5">
      <c r="A11" s="139"/>
      <c r="B11" s="139"/>
      <c r="C11" s="139"/>
      <c r="D11" s="122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46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46"/>
    </row>
    <row r="12" spans="1:28" ht="13.5">
      <c r="A12" s="139"/>
      <c r="B12" s="143" t="s">
        <v>45</v>
      </c>
      <c r="C12" s="142" t="s">
        <v>121</v>
      </c>
      <c r="D12" s="122"/>
      <c r="E12" s="143" t="s">
        <v>122</v>
      </c>
      <c r="F12" s="143" t="s">
        <v>118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144">
        <v>0</v>
      </c>
      <c r="M12" s="144">
        <v>0</v>
      </c>
      <c r="N12" s="144">
        <v>0</v>
      </c>
      <c r="O12" s="144">
        <v>0</v>
      </c>
      <c r="P12" s="145">
        <v>0</v>
      </c>
      <c r="Q12" s="144">
        <v>0</v>
      </c>
      <c r="R12" s="144">
        <v>0</v>
      </c>
      <c r="S12" s="144">
        <v>0</v>
      </c>
      <c r="T12" s="144">
        <v>0</v>
      </c>
      <c r="U12" s="144">
        <v>0</v>
      </c>
      <c r="V12" s="144">
        <v>0</v>
      </c>
      <c r="W12" s="144">
        <v>0</v>
      </c>
      <c r="X12" s="144">
        <v>0</v>
      </c>
      <c r="Y12" s="144">
        <v>0</v>
      </c>
      <c r="Z12" s="139">
        <f aca="true" t="shared" si="2" ref="Z12:AB13">SUM(H12,K12,N12,Q12,T12,W12)</f>
        <v>0</v>
      </c>
      <c r="AA12" s="139">
        <f t="shared" si="2"/>
        <v>0</v>
      </c>
      <c r="AB12" s="146">
        <f t="shared" si="2"/>
        <v>0</v>
      </c>
    </row>
    <row r="13" spans="1:28" ht="13.5">
      <c r="A13" s="139"/>
      <c r="B13" s="139"/>
      <c r="C13" s="139"/>
      <c r="D13" s="122"/>
      <c r="E13" s="143" t="s">
        <v>123</v>
      </c>
      <c r="F13" s="143" t="s">
        <v>119</v>
      </c>
      <c r="G13" s="144">
        <v>8</v>
      </c>
      <c r="H13" s="144">
        <v>2</v>
      </c>
      <c r="I13" s="144">
        <v>1080</v>
      </c>
      <c r="J13" s="144">
        <v>32</v>
      </c>
      <c r="K13" s="144">
        <v>1</v>
      </c>
      <c r="L13" s="144">
        <v>622</v>
      </c>
      <c r="M13" s="144">
        <v>19</v>
      </c>
      <c r="N13" s="144">
        <v>0</v>
      </c>
      <c r="O13" s="144">
        <v>0</v>
      </c>
      <c r="P13" s="145">
        <v>0</v>
      </c>
      <c r="Q13" s="144">
        <v>1</v>
      </c>
      <c r="R13" s="144">
        <v>849</v>
      </c>
      <c r="S13" s="144">
        <v>25</v>
      </c>
      <c r="T13" s="144">
        <v>0</v>
      </c>
      <c r="U13" s="144">
        <v>0</v>
      </c>
      <c r="V13" s="144">
        <v>0</v>
      </c>
      <c r="W13" s="144">
        <v>1</v>
      </c>
      <c r="X13" s="144">
        <v>2258</v>
      </c>
      <c r="Y13" s="144">
        <v>68</v>
      </c>
      <c r="Z13" s="139">
        <f t="shared" si="2"/>
        <v>5</v>
      </c>
      <c r="AA13" s="139">
        <f t="shared" si="2"/>
        <v>4809</v>
      </c>
      <c r="AB13" s="146">
        <f t="shared" si="2"/>
        <v>144</v>
      </c>
    </row>
    <row r="14" spans="1:28" ht="13.5">
      <c r="A14" s="139"/>
      <c r="B14" s="139"/>
      <c r="C14" s="134"/>
      <c r="D14" s="125"/>
      <c r="E14" s="137" t="s">
        <v>49</v>
      </c>
      <c r="F14" s="137" t="s">
        <v>8</v>
      </c>
      <c r="G14" s="134">
        <f aca="true" t="shared" si="3" ref="G14:AB14">SUM(G12:G13)</f>
        <v>8</v>
      </c>
      <c r="H14" s="134">
        <f t="shared" si="3"/>
        <v>2</v>
      </c>
      <c r="I14" s="134">
        <f t="shared" si="3"/>
        <v>1080</v>
      </c>
      <c r="J14" s="134">
        <f t="shared" si="3"/>
        <v>32</v>
      </c>
      <c r="K14" s="134">
        <f t="shared" si="3"/>
        <v>1</v>
      </c>
      <c r="L14" s="134">
        <f t="shared" si="3"/>
        <v>622</v>
      </c>
      <c r="M14" s="134">
        <f t="shared" si="3"/>
        <v>19</v>
      </c>
      <c r="N14" s="134">
        <f t="shared" si="3"/>
        <v>0</v>
      </c>
      <c r="O14" s="134">
        <f t="shared" si="3"/>
        <v>0</v>
      </c>
      <c r="P14" s="147">
        <f t="shared" si="3"/>
        <v>0</v>
      </c>
      <c r="Q14" s="134">
        <f t="shared" si="3"/>
        <v>1</v>
      </c>
      <c r="R14" s="134">
        <f t="shared" si="3"/>
        <v>849</v>
      </c>
      <c r="S14" s="134">
        <f t="shared" si="3"/>
        <v>25</v>
      </c>
      <c r="T14" s="134">
        <f t="shared" si="3"/>
        <v>0</v>
      </c>
      <c r="U14" s="134">
        <f t="shared" si="3"/>
        <v>0</v>
      </c>
      <c r="V14" s="134">
        <f t="shared" si="3"/>
        <v>0</v>
      </c>
      <c r="W14" s="134">
        <f t="shared" si="3"/>
        <v>1</v>
      </c>
      <c r="X14" s="134">
        <f t="shared" si="3"/>
        <v>2258</v>
      </c>
      <c r="Y14" s="134">
        <f t="shared" si="3"/>
        <v>68</v>
      </c>
      <c r="Z14" s="134">
        <f t="shared" si="3"/>
        <v>5</v>
      </c>
      <c r="AA14" s="134">
        <f t="shared" si="3"/>
        <v>4809</v>
      </c>
      <c r="AB14" s="147">
        <f t="shared" si="3"/>
        <v>144</v>
      </c>
    </row>
    <row r="15" spans="1:28" ht="13.5">
      <c r="A15" s="139"/>
      <c r="B15" s="139"/>
      <c r="C15" s="139"/>
      <c r="D15" s="122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46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46"/>
    </row>
    <row r="16" spans="1:28" ht="13.5">
      <c r="A16" s="139"/>
      <c r="B16" s="139"/>
      <c r="C16" s="142" t="s">
        <v>124</v>
      </c>
      <c r="D16" s="122"/>
      <c r="E16" s="143" t="s">
        <v>117</v>
      </c>
      <c r="F16" s="143" t="s">
        <v>118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44">
        <v>0</v>
      </c>
      <c r="M16" s="144">
        <v>0</v>
      </c>
      <c r="N16" s="144">
        <v>0</v>
      </c>
      <c r="O16" s="144">
        <v>0</v>
      </c>
      <c r="P16" s="145">
        <v>0</v>
      </c>
      <c r="Q16" s="144">
        <v>0</v>
      </c>
      <c r="R16" s="144">
        <v>0</v>
      </c>
      <c r="S16" s="144">
        <v>0</v>
      </c>
      <c r="T16" s="144">
        <v>0</v>
      </c>
      <c r="U16" s="144">
        <v>0</v>
      </c>
      <c r="V16" s="144">
        <v>0</v>
      </c>
      <c r="W16" s="144">
        <v>0</v>
      </c>
      <c r="X16" s="144">
        <v>0</v>
      </c>
      <c r="Y16" s="144">
        <v>0</v>
      </c>
      <c r="Z16" s="139">
        <f aca="true" t="shared" si="4" ref="Z16:AB17">SUM(H16,K16,N16,Q16,T16,W16)</f>
        <v>0</v>
      </c>
      <c r="AA16" s="139">
        <f t="shared" si="4"/>
        <v>0</v>
      </c>
      <c r="AB16" s="146">
        <f t="shared" si="4"/>
        <v>0</v>
      </c>
    </row>
    <row r="17" spans="1:28" ht="13.5">
      <c r="A17" s="139"/>
      <c r="B17" s="139"/>
      <c r="C17" s="139"/>
      <c r="D17" s="122"/>
      <c r="E17" s="139"/>
      <c r="F17" s="143" t="s">
        <v>119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44">
        <v>0</v>
      </c>
      <c r="M17" s="144">
        <v>0</v>
      </c>
      <c r="N17" s="144">
        <v>0</v>
      </c>
      <c r="O17" s="144">
        <v>0</v>
      </c>
      <c r="P17" s="145">
        <v>0</v>
      </c>
      <c r="Q17" s="144">
        <v>0</v>
      </c>
      <c r="R17" s="144">
        <v>0</v>
      </c>
      <c r="S17" s="144">
        <v>0</v>
      </c>
      <c r="T17" s="144">
        <v>0</v>
      </c>
      <c r="U17" s="144">
        <v>0</v>
      </c>
      <c r="V17" s="144">
        <v>0</v>
      </c>
      <c r="W17" s="144">
        <v>2108</v>
      </c>
      <c r="X17" s="144">
        <v>3045329</v>
      </c>
      <c r="Y17" s="144">
        <v>91341</v>
      </c>
      <c r="Z17" s="139">
        <f t="shared" si="4"/>
        <v>2108</v>
      </c>
      <c r="AA17" s="139">
        <f t="shared" si="4"/>
        <v>3045329</v>
      </c>
      <c r="AB17" s="146">
        <f t="shared" si="4"/>
        <v>91341</v>
      </c>
    </row>
    <row r="18" spans="1:28" ht="13.5">
      <c r="A18" s="139"/>
      <c r="B18" s="143" t="s">
        <v>47</v>
      </c>
      <c r="C18" s="142" t="s">
        <v>125</v>
      </c>
      <c r="D18" s="122"/>
      <c r="E18" s="137" t="s">
        <v>49</v>
      </c>
      <c r="F18" s="137" t="s">
        <v>8</v>
      </c>
      <c r="G18" s="134">
        <f aca="true" t="shared" si="5" ref="G18:AB18">SUM(G16:G17)</f>
        <v>0</v>
      </c>
      <c r="H18" s="134">
        <f t="shared" si="5"/>
        <v>0</v>
      </c>
      <c r="I18" s="134">
        <f t="shared" si="5"/>
        <v>0</v>
      </c>
      <c r="J18" s="134">
        <f t="shared" si="5"/>
        <v>0</v>
      </c>
      <c r="K18" s="134">
        <f t="shared" si="5"/>
        <v>0</v>
      </c>
      <c r="L18" s="134">
        <f t="shared" si="5"/>
        <v>0</v>
      </c>
      <c r="M18" s="134">
        <f t="shared" si="5"/>
        <v>0</v>
      </c>
      <c r="N18" s="134">
        <f t="shared" si="5"/>
        <v>0</v>
      </c>
      <c r="O18" s="134">
        <f t="shared" si="5"/>
        <v>0</v>
      </c>
      <c r="P18" s="147">
        <f t="shared" si="5"/>
        <v>0</v>
      </c>
      <c r="Q18" s="134">
        <f t="shared" si="5"/>
        <v>0</v>
      </c>
      <c r="R18" s="134">
        <f t="shared" si="5"/>
        <v>0</v>
      </c>
      <c r="S18" s="134">
        <f t="shared" si="5"/>
        <v>0</v>
      </c>
      <c r="T18" s="134">
        <f t="shared" si="5"/>
        <v>0</v>
      </c>
      <c r="U18" s="134">
        <f t="shared" si="5"/>
        <v>0</v>
      </c>
      <c r="V18" s="134">
        <f t="shared" si="5"/>
        <v>0</v>
      </c>
      <c r="W18" s="134">
        <f t="shared" si="5"/>
        <v>2108</v>
      </c>
      <c r="X18" s="134">
        <f t="shared" si="5"/>
        <v>3045329</v>
      </c>
      <c r="Y18" s="134">
        <f t="shared" si="5"/>
        <v>91341</v>
      </c>
      <c r="Z18" s="134">
        <f t="shared" si="5"/>
        <v>2108</v>
      </c>
      <c r="AA18" s="134">
        <f t="shared" si="5"/>
        <v>3045329</v>
      </c>
      <c r="AB18" s="147">
        <f t="shared" si="5"/>
        <v>91341</v>
      </c>
    </row>
    <row r="19" spans="1:28" ht="13.5">
      <c r="A19" s="139"/>
      <c r="B19" s="139"/>
      <c r="C19" s="139"/>
      <c r="D19" s="122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46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46"/>
    </row>
    <row r="20" spans="1:28" ht="13.5">
      <c r="A20" s="139"/>
      <c r="B20" s="139"/>
      <c r="C20" s="142" t="s">
        <v>121</v>
      </c>
      <c r="D20" s="122"/>
      <c r="E20" s="143" t="s">
        <v>122</v>
      </c>
      <c r="F20" s="143" t="s">
        <v>118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44">
        <v>0</v>
      </c>
      <c r="M20" s="144">
        <v>0</v>
      </c>
      <c r="N20" s="144">
        <v>0</v>
      </c>
      <c r="O20" s="144">
        <v>0</v>
      </c>
      <c r="P20" s="145">
        <v>0</v>
      </c>
      <c r="Q20" s="144">
        <v>0</v>
      </c>
      <c r="R20" s="144">
        <v>0</v>
      </c>
      <c r="S20" s="144">
        <v>0</v>
      </c>
      <c r="T20" s="144">
        <v>0</v>
      </c>
      <c r="U20" s="144">
        <v>0</v>
      </c>
      <c r="V20" s="144">
        <v>0</v>
      </c>
      <c r="W20" s="144">
        <v>0</v>
      </c>
      <c r="X20" s="144">
        <v>0</v>
      </c>
      <c r="Y20" s="144">
        <v>0</v>
      </c>
      <c r="Z20" s="139">
        <f aca="true" t="shared" si="6" ref="Z20:AB21">SUM(H20,K20,N20,Q20,T20,W20)</f>
        <v>0</v>
      </c>
      <c r="AA20" s="139">
        <f t="shared" si="6"/>
        <v>0</v>
      </c>
      <c r="AB20" s="146">
        <f t="shared" si="6"/>
        <v>0</v>
      </c>
    </row>
    <row r="21" spans="1:28" ht="13.5">
      <c r="A21" s="139"/>
      <c r="B21" s="139"/>
      <c r="C21" s="139"/>
      <c r="D21" s="122"/>
      <c r="E21" s="143" t="s">
        <v>123</v>
      </c>
      <c r="F21" s="143" t="s">
        <v>119</v>
      </c>
      <c r="G21" s="144">
        <v>229</v>
      </c>
      <c r="H21" s="144">
        <v>7</v>
      </c>
      <c r="I21" s="144">
        <v>3873</v>
      </c>
      <c r="J21" s="144">
        <v>116</v>
      </c>
      <c r="K21" s="144">
        <v>1</v>
      </c>
      <c r="L21" s="144">
        <v>700</v>
      </c>
      <c r="M21" s="144">
        <v>21</v>
      </c>
      <c r="N21" s="144">
        <v>6</v>
      </c>
      <c r="O21" s="144">
        <v>4442</v>
      </c>
      <c r="P21" s="145">
        <v>133</v>
      </c>
      <c r="Q21" s="144">
        <v>9</v>
      </c>
      <c r="R21" s="144">
        <v>7467</v>
      </c>
      <c r="S21" s="144">
        <v>224</v>
      </c>
      <c r="T21" s="144">
        <v>0</v>
      </c>
      <c r="U21" s="144">
        <v>0</v>
      </c>
      <c r="V21" s="144">
        <v>0</v>
      </c>
      <c r="W21" s="144">
        <v>2</v>
      </c>
      <c r="X21" s="144">
        <v>3944</v>
      </c>
      <c r="Y21" s="144">
        <v>118</v>
      </c>
      <c r="Z21" s="139">
        <f t="shared" si="6"/>
        <v>25</v>
      </c>
      <c r="AA21" s="139">
        <f t="shared" si="6"/>
        <v>20426</v>
      </c>
      <c r="AB21" s="146">
        <f t="shared" si="6"/>
        <v>612</v>
      </c>
    </row>
    <row r="22" spans="1:28" ht="13.5">
      <c r="A22" s="139"/>
      <c r="B22" s="139"/>
      <c r="C22" s="134"/>
      <c r="D22" s="125"/>
      <c r="E22" s="137" t="s">
        <v>49</v>
      </c>
      <c r="F22" s="137" t="s">
        <v>8</v>
      </c>
      <c r="G22" s="134">
        <f aca="true" t="shared" si="7" ref="G22:AB22">SUM(G20:G21)</f>
        <v>229</v>
      </c>
      <c r="H22" s="134">
        <f t="shared" si="7"/>
        <v>7</v>
      </c>
      <c r="I22" s="134">
        <f t="shared" si="7"/>
        <v>3873</v>
      </c>
      <c r="J22" s="134">
        <f t="shared" si="7"/>
        <v>116</v>
      </c>
      <c r="K22" s="134">
        <f t="shared" si="7"/>
        <v>1</v>
      </c>
      <c r="L22" s="134">
        <f t="shared" si="7"/>
        <v>700</v>
      </c>
      <c r="M22" s="134">
        <f t="shared" si="7"/>
        <v>21</v>
      </c>
      <c r="N22" s="134">
        <f t="shared" si="7"/>
        <v>6</v>
      </c>
      <c r="O22" s="134">
        <f t="shared" si="7"/>
        <v>4442</v>
      </c>
      <c r="P22" s="147">
        <f t="shared" si="7"/>
        <v>133</v>
      </c>
      <c r="Q22" s="134">
        <f t="shared" si="7"/>
        <v>9</v>
      </c>
      <c r="R22" s="134">
        <f t="shared" si="7"/>
        <v>7467</v>
      </c>
      <c r="S22" s="134">
        <f t="shared" si="7"/>
        <v>224</v>
      </c>
      <c r="T22" s="134">
        <f t="shared" si="7"/>
        <v>0</v>
      </c>
      <c r="U22" s="134">
        <f t="shared" si="7"/>
        <v>0</v>
      </c>
      <c r="V22" s="134">
        <f t="shared" si="7"/>
        <v>0</v>
      </c>
      <c r="W22" s="134">
        <f t="shared" si="7"/>
        <v>2</v>
      </c>
      <c r="X22" s="134">
        <f t="shared" si="7"/>
        <v>3944</v>
      </c>
      <c r="Y22" s="134">
        <f t="shared" si="7"/>
        <v>118</v>
      </c>
      <c r="Z22" s="134">
        <f t="shared" si="7"/>
        <v>25</v>
      </c>
      <c r="AA22" s="134">
        <f t="shared" si="7"/>
        <v>20426</v>
      </c>
      <c r="AB22" s="147">
        <f t="shared" si="7"/>
        <v>612</v>
      </c>
    </row>
    <row r="23" spans="1:28" ht="13.5">
      <c r="A23" s="139"/>
      <c r="B23" s="139"/>
      <c r="C23" s="139"/>
      <c r="D23" s="122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46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46"/>
    </row>
    <row r="24" spans="1:28" ht="13.5">
      <c r="A24" s="139"/>
      <c r="B24" s="143" t="s">
        <v>49</v>
      </c>
      <c r="C24" s="139"/>
      <c r="D24" s="122"/>
      <c r="E24" s="143" t="s">
        <v>117</v>
      </c>
      <c r="F24" s="143" t="s">
        <v>118</v>
      </c>
      <c r="G24" s="139">
        <f aca="true" t="shared" si="8" ref="G24:AB24">SUM(G8,G16)</f>
        <v>0</v>
      </c>
      <c r="H24" s="139">
        <f t="shared" si="8"/>
        <v>0</v>
      </c>
      <c r="I24" s="139">
        <f t="shared" si="8"/>
        <v>0</v>
      </c>
      <c r="J24" s="139">
        <f t="shared" si="8"/>
        <v>0</v>
      </c>
      <c r="K24" s="139">
        <f t="shared" si="8"/>
        <v>0</v>
      </c>
      <c r="L24" s="139">
        <f t="shared" si="8"/>
        <v>0</v>
      </c>
      <c r="M24" s="139">
        <f t="shared" si="8"/>
        <v>0</v>
      </c>
      <c r="N24" s="139">
        <f t="shared" si="8"/>
        <v>0</v>
      </c>
      <c r="O24" s="139">
        <f t="shared" si="8"/>
        <v>0</v>
      </c>
      <c r="P24" s="146">
        <f t="shared" si="8"/>
        <v>0</v>
      </c>
      <c r="Q24" s="139">
        <f t="shared" si="8"/>
        <v>0</v>
      </c>
      <c r="R24" s="139">
        <f t="shared" si="8"/>
        <v>0</v>
      </c>
      <c r="S24" s="139">
        <f t="shared" si="8"/>
        <v>0</v>
      </c>
      <c r="T24" s="139">
        <f t="shared" si="8"/>
        <v>0</v>
      </c>
      <c r="U24" s="139">
        <f t="shared" si="8"/>
        <v>0</v>
      </c>
      <c r="V24" s="139">
        <f t="shared" si="8"/>
        <v>0</v>
      </c>
      <c r="W24" s="139">
        <f t="shared" si="8"/>
        <v>0</v>
      </c>
      <c r="X24" s="139">
        <f t="shared" si="8"/>
        <v>0</v>
      </c>
      <c r="Y24" s="139">
        <f t="shared" si="8"/>
        <v>0</v>
      </c>
      <c r="Z24" s="139">
        <f t="shared" si="8"/>
        <v>0</v>
      </c>
      <c r="AA24" s="139">
        <f t="shared" si="8"/>
        <v>0</v>
      </c>
      <c r="AB24" s="146">
        <f t="shared" si="8"/>
        <v>0</v>
      </c>
    </row>
    <row r="25" spans="1:28" ht="13.5">
      <c r="A25" s="139"/>
      <c r="B25" s="139"/>
      <c r="C25" s="139"/>
      <c r="D25" s="122"/>
      <c r="E25" s="139"/>
      <c r="F25" s="143" t="s">
        <v>119</v>
      </c>
      <c r="G25" s="139">
        <f aca="true" t="shared" si="9" ref="G25:AB25">SUM(G9,G17)</f>
        <v>0</v>
      </c>
      <c r="H25" s="139">
        <f t="shared" si="9"/>
        <v>0</v>
      </c>
      <c r="I25" s="139">
        <f t="shared" si="9"/>
        <v>0</v>
      </c>
      <c r="J25" s="139">
        <f t="shared" si="9"/>
        <v>0</v>
      </c>
      <c r="K25" s="139">
        <f t="shared" si="9"/>
        <v>0</v>
      </c>
      <c r="L25" s="139">
        <f t="shared" si="9"/>
        <v>0</v>
      </c>
      <c r="M25" s="139">
        <f t="shared" si="9"/>
        <v>0</v>
      </c>
      <c r="N25" s="139">
        <f t="shared" si="9"/>
        <v>0</v>
      </c>
      <c r="O25" s="139">
        <f t="shared" si="9"/>
        <v>0</v>
      </c>
      <c r="P25" s="146">
        <f t="shared" si="9"/>
        <v>0</v>
      </c>
      <c r="Q25" s="139">
        <f t="shared" si="9"/>
        <v>0</v>
      </c>
      <c r="R25" s="139">
        <f t="shared" si="9"/>
        <v>0</v>
      </c>
      <c r="S25" s="139">
        <f t="shared" si="9"/>
        <v>0</v>
      </c>
      <c r="T25" s="139">
        <f t="shared" si="9"/>
        <v>0</v>
      </c>
      <c r="U25" s="139">
        <f t="shared" si="9"/>
        <v>0</v>
      </c>
      <c r="V25" s="139">
        <f t="shared" si="9"/>
        <v>0</v>
      </c>
      <c r="W25" s="139">
        <f t="shared" si="9"/>
        <v>2124</v>
      </c>
      <c r="X25" s="139">
        <f t="shared" si="9"/>
        <v>3108540</v>
      </c>
      <c r="Y25" s="139">
        <f t="shared" si="9"/>
        <v>93213</v>
      </c>
      <c r="Z25" s="139">
        <f t="shared" si="9"/>
        <v>2124</v>
      </c>
      <c r="AA25" s="139">
        <f t="shared" si="9"/>
        <v>3108540</v>
      </c>
      <c r="AB25" s="146">
        <f t="shared" si="9"/>
        <v>93213</v>
      </c>
    </row>
    <row r="26" spans="1:28" ht="13.5">
      <c r="A26" s="139"/>
      <c r="B26" s="139"/>
      <c r="C26" s="142" t="s">
        <v>58</v>
      </c>
      <c r="D26" s="122"/>
      <c r="E26" s="137" t="s">
        <v>49</v>
      </c>
      <c r="F26" s="137" t="s">
        <v>8</v>
      </c>
      <c r="G26" s="134">
        <f aca="true" t="shared" si="10" ref="G26:AB26">SUM(G10,G18)</f>
        <v>0</v>
      </c>
      <c r="H26" s="134">
        <f t="shared" si="10"/>
        <v>0</v>
      </c>
      <c r="I26" s="134">
        <f t="shared" si="10"/>
        <v>0</v>
      </c>
      <c r="J26" s="134">
        <f t="shared" si="10"/>
        <v>0</v>
      </c>
      <c r="K26" s="134">
        <f t="shared" si="10"/>
        <v>0</v>
      </c>
      <c r="L26" s="134">
        <f t="shared" si="10"/>
        <v>0</v>
      </c>
      <c r="M26" s="134">
        <f t="shared" si="10"/>
        <v>0</v>
      </c>
      <c r="N26" s="134">
        <f t="shared" si="10"/>
        <v>0</v>
      </c>
      <c r="O26" s="134">
        <f t="shared" si="10"/>
        <v>0</v>
      </c>
      <c r="P26" s="147">
        <f t="shared" si="10"/>
        <v>0</v>
      </c>
      <c r="Q26" s="134">
        <f t="shared" si="10"/>
        <v>0</v>
      </c>
      <c r="R26" s="134">
        <f t="shared" si="10"/>
        <v>0</v>
      </c>
      <c r="S26" s="134">
        <f t="shared" si="10"/>
        <v>0</v>
      </c>
      <c r="T26" s="134">
        <f t="shared" si="10"/>
        <v>0</v>
      </c>
      <c r="U26" s="134">
        <f t="shared" si="10"/>
        <v>0</v>
      </c>
      <c r="V26" s="134">
        <f t="shared" si="10"/>
        <v>0</v>
      </c>
      <c r="W26" s="134">
        <f t="shared" si="10"/>
        <v>2124</v>
      </c>
      <c r="X26" s="134">
        <f t="shared" si="10"/>
        <v>3108540</v>
      </c>
      <c r="Y26" s="134">
        <f t="shared" si="10"/>
        <v>93213</v>
      </c>
      <c r="Z26" s="134">
        <f t="shared" si="10"/>
        <v>2124</v>
      </c>
      <c r="AA26" s="134">
        <f t="shared" si="10"/>
        <v>3108540</v>
      </c>
      <c r="AB26" s="147">
        <f t="shared" si="10"/>
        <v>93213</v>
      </c>
    </row>
    <row r="27" spans="1:28" ht="13.5">
      <c r="A27" s="139"/>
      <c r="B27" s="139"/>
      <c r="C27" s="139"/>
      <c r="D27" s="122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46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46"/>
    </row>
    <row r="28" spans="1:28" ht="13.5">
      <c r="A28" s="139"/>
      <c r="B28" s="139"/>
      <c r="C28" s="139"/>
      <c r="D28" s="122"/>
      <c r="E28" s="143" t="s">
        <v>122</v>
      </c>
      <c r="F28" s="143" t="s">
        <v>118</v>
      </c>
      <c r="G28" s="139">
        <f aca="true" t="shared" si="11" ref="G28:AB28">SUM(G12,G20)</f>
        <v>0</v>
      </c>
      <c r="H28" s="139">
        <f t="shared" si="11"/>
        <v>0</v>
      </c>
      <c r="I28" s="139">
        <f t="shared" si="11"/>
        <v>0</v>
      </c>
      <c r="J28" s="139">
        <f t="shared" si="11"/>
        <v>0</v>
      </c>
      <c r="K28" s="139">
        <f t="shared" si="11"/>
        <v>0</v>
      </c>
      <c r="L28" s="139">
        <f t="shared" si="11"/>
        <v>0</v>
      </c>
      <c r="M28" s="139">
        <f t="shared" si="11"/>
        <v>0</v>
      </c>
      <c r="N28" s="139">
        <f t="shared" si="11"/>
        <v>0</v>
      </c>
      <c r="O28" s="139">
        <f t="shared" si="11"/>
        <v>0</v>
      </c>
      <c r="P28" s="146">
        <f t="shared" si="11"/>
        <v>0</v>
      </c>
      <c r="Q28" s="139">
        <f t="shared" si="11"/>
        <v>0</v>
      </c>
      <c r="R28" s="139">
        <f t="shared" si="11"/>
        <v>0</v>
      </c>
      <c r="S28" s="139">
        <f t="shared" si="11"/>
        <v>0</v>
      </c>
      <c r="T28" s="139">
        <f t="shared" si="11"/>
        <v>0</v>
      </c>
      <c r="U28" s="139">
        <f t="shared" si="11"/>
        <v>0</v>
      </c>
      <c r="V28" s="139">
        <f t="shared" si="11"/>
        <v>0</v>
      </c>
      <c r="W28" s="139">
        <f t="shared" si="11"/>
        <v>0</v>
      </c>
      <c r="X28" s="139">
        <f t="shared" si="11"/>
        <v>0</v>
      </c>
      <c r="Y28" s="139">
        <f t="shared" si="11"/>
        <v>0</v>
      </c>
      <c r="Z28" s="139">
        <f t="shared" si="11"/>
        <v>0</v>
      </c>
      <c r="AA28" s="139">
        <f t="shared" si="11"/>
        <v>0</v>
      </c>
      <c r="AB28" s="146">
        <f t="shared" si="11"/>
        <v>0</v>
      </c>
    </row>
    <row r="29" spans="1:28" ht="13.5">
      <c r="A29" s="139"/>
      <c r="B29" s="139"/>
      <c r="C29" s="139"/>
      <c r="D29" s="122"/>
      <c r="E29" s="143" t="s">
        <v>123</v>
      </c>
      <c r="F29" s="143" t="s">
        <v>119</v>
      </c>
      <c r="G29" s="139">
        <f aca="true" t="shared" si="12" ref="G29:AB29">SUM(G13,G21)</f>
        <v>237</v>
      </c>
      <c r="H29" s="139">
        <f t="shared" si="12"/>
        <v>9</v>
      </c>
      <c r="I29" s="139">
        <f t="shared" si="12"/>
        <v>4953</v>
      </c>
      <c r="J29" s="139">
        <f t="shared" si="12"/>
        <v>148</v>
      </c>
      <c r="K29" s="139">
        <f t="shared" si="12"/>
        <v>2</v>
      </c>
      <c r="L29" s="139">
        <f t="shared" si="12"/>
        <v>1322</v>
      </c>
      <c r="M29" s="139">
        <f t="shared" si="12"/>
        <v>40</v>
      </c>
      <c r="N29" s="139">
        <f t="shared" si="12"/>
        <v>6</v>
      </c>
      <c r="O29" s="139">
        <f t="shared" si="12"/>
        <v>4442</v>
      </c>
      <c r="P29" s="146">
        <f t="shared" si="12"/>
        <v>133</v>
      </c>
      <c r="Q29" s="139">
        <f t="shared" si="12"/>
        <v>10</v>
      </c>
      <c r="R29" s="139">
        <f t="shared" si="12"/>
        <v>8316</v>
      </c>
      <c r="S29" s="139">
        <f t="shared" si="12"/>
        <v>249</v>
      </c>
      <c r="T29" s="139">
        <f t="shared" si="12"/>
        <v>0</v>
      </c>
      <c r="U29" s="139">
        <f t="shared" si="12"/>
        <v>0</v>
      </c>
      <c r="V29" s="139">
        <f t="shared" si="12"/>
        <v>0</v>
      </c>
      <c r="W29" s="139">
        <f t="shared" si="12"/>
        <v>3</v>
      </c>
      <c r="X29" s="139">
        <f t="shared" si="12"/>
        <v>6202</v>
      </c>
      <c r="Y29" s="139">
        <f t="shared" si="12"/>
        <v>186</v>
      </c>
      <c r="Z29" s="139">
        <f t="shared" si="12"/>
        <v>30</v>
      </c>
      <c r="AA29" s="139">
        <f t="shared" si="12"/>
        <v>25235</v>
      </c>
      <c r="AB29" s="146">
        <f t="shared" si="12"/>
        <v>756</v>
      </c>
    </row>
    <row r="30" spans="1:28" ht="13.5">
      <c r="A30" s="143" t="s">
        <v>50</v>
      </c>
      <c r="B30" s="134"/>
      <c r="C30" s="134"/>
      <c r="D30" s="125"/>
      <c r="E30" s="137" t="s">
        <v>49</v>
      </c>
      <c r="F30" s="137" t="s">
        <v>8</v>
      </c>
      <c r="G30" s="134">
        <f aca="true" t="shared" si="13" ref="G30:AB30">SUM(G14,G22)</f>
        <v>237</v>
      </c>
      <c r="H30" s="134">
        <f t="shared" si="13"/>
        <v>9</v>
      </c>
      <c r="I30" s="134">
        <f t="shared" si="13"/>
        <v>4953</v>
      </c>
      <c r="J30" s="134">
        <f t="shared" si="13"/>
        <v>148</v>
      </c>
      <c r="K30" s="134">
        <f t="shared" si="13"/>
        <v>2</v>
      </c>
      <c r="L30" s="134">
        <f t="shared" si="13"/>
        <v>1322</v>
      </c>
      <c r="M30" s="134">
        <f t="shared" si="13"/>
        <v>40</v>
      </c>
      <c r="N30" s="134">
        <f t="shared" si="13"/>
        <v>6</v>
      </c>
      <c r="O30" s="134">
        <f t="shared" si="13"/>
        <v>4442</v>
      </c>
      <c r="P30" s="147">
        <f t="shared" si="13"/>
        <v>133</v>
      </c>
      <c r="Q30" s="134">
        <f t="shared" si="13"/>
        <v>10</v>
      </c>
      <c r="R30" s="134">
        <f t="shared" si="13"/>
        <v>8316</v>
      </c>
      <c r="S30" s="134">
        <f t="shared" si="13"/>
        <v>249</v>
      </c>
      <c r="T30" s="134">
        <f t="shared" si="13"/>
        <v>0</v>
      </c>
      <c r="U30" s="134">
        <f t="shared" si="13"/>
        <v>0</v>
      </c>
      <c r="V30" s="134">
        <f t="shared" si="13"/>
        <v>0</v>
      </c>
      <c r="W30" s="134">
        <f t="shared" si="13"/>
        <v>3</v>
      </c>
      <c r="X30" s="134">
        <f t="shared" si="13"/>
        <v>6202</v>
      </c>
      <c r="Y30" s="134">
        <f t="shared" si="13"/>
        <v>186</v>
      </c>
      <c r="Z30" s="134">
        <f t="shared" si="13"/>
        <v>30</v>
      </c>
      <c r="AA30" s="134">
        <f t="shared" si="13"/>
        <v>25235</v>
      </c>
      <c r="AB30" s="147">
        <f t="shared" si="13"/>
        <v>756</v>
      </c>
    </row>
    <row r="31" spans="1:28" ht="13.5">
      <c r="A31" s="139"/>
      <c r="B31" s="139"/>
      <c r="C31" s="139"/>
      <c r="D31" s="122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46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46"/>
    </row>
    <row r="32" spans="1:28" ht="13.5">
      <c r="A32" s="139"/>
      <c r="B32" s="139"/>
      <c r="C32" s="142" t="s">
        <v>116</v>
      </c>
      <c r="D32" s="122"/>
      <c r="E32" s="143" t="s">
        <v>117</v>
      </c>
      <c r="F32" s="143" t="s">
        <v>118</v>
      </c>
      <c r="G32" s="144">
        <v>0</v>
      </c>
      <c r="H32" s="144">
        <v>0</v>
      </c>
      <c r="I32" s="144">
        <v>0</v>
      </c>
      <c r="J32" s="144">
        <v>0</v>
      </c>
      <c r="K32" s="144">
        <v>0</v>
      </c>
      <c r="L32" s="144">
        <v>0</v>
      </c>
      <c r="M32" s="144">
        <v>0</v>
      </c>
      <c r="N32" s="144">
        <v>0</v>
      </c>
      <c r="O32" s="144">
        <v>0</v>
      </c>
      <c r="P32" s="145">
        <v>0</v>
      </c>
      <c r="Q32" s="144">
        <v>0</v>
      </c>
      <c r="R32" s="144">
        <v>0</v>
      </c>
      <c r="S32" s="144">
        <v>0</v>
      </c>
      <c r="T32" s="144">
        <v>0</v>
      </c>
      <c r="U32" s="144">
        <v>0</v>
      </c>
      <c r="V32" s="144">
        <v>0</v>
      </c>
      <c r="W32" s="144">
        <v>4</v>
      </c>
      <c r="X32" s="144">
        <v>11235</v>
      </c>
      <c r="Y32" s="144">
        <v>34</v>
      </c>
      <c r="Z32" s="139">
        <f aca="true" t="shared" si="14" ref="Z32:AB33">SUM(H32,K32,N32,Q32,T32,W32)</f>
        <v>4</v>
      </c>
      <c r="AA32" s="139">
        <f t="shared" si="14"/>
        <v>11235</v>
      </c>
      <c r="AB32" s="146">
        <f t="shared" si="14"/>
        <v>34</v>
      </c>
    </row>
    <row r="33" spans="1:28" ht="13.5">
      <c r="A33" s="139"/>
      <c r="B33" s="139"/>
      <c r="C33" s="139"/>
      <c r="D33" s="122"/>
      <c r="E33" s="139"/>
      <c r="F33" s="143" t="s">
        <v>119</v>
      </c>
      <c r="G33" s="144">
        <v>0</v>
      </c>
      <c r="H33" s="144">
        <v>0</v>
      </c>
      <c r="I33" s="144">
        <v>0</v>
      </c>
      <c r="J33" s="144">
        <v>0</v>
      </c>
      <c r="K33" s="144">
        <v>0</v>
      </c>
      <c r="L33" s="144">
        <v>0</v>
      </c>
      <c r="M33" s="144">
        <v>0</v>
      </c>
      <c r="N33" s="144">
        <v>1</v>
      </c>
      <c r="O33" s="144">
        <v>720</v>
      </c>
      <c r="P33" s="145">
        <v>22</v>
      </c>
      <c r="Q33" s="144">
        <v>0</v>
      </c>
      <c r="R33" s="144">
        <v>0</v>
      </c>
      <c r="S33" s="144">
        <v>0</v>
      </c>
      <c r="T33" s="144">
        <v>0</v>
      </c>
      <c r="U33" s="144">
        <v>0</v>
      </c>
      <c r="V33" s="144">
        <v>0</v>
      </c>
      <c r="W33" s="144">
        <v>1793</v>
      </c>
      <c r="X33" s="144">
        <v>11851875</v>
      </c>
      <c r="Y33" s="144">
        <v>353709</v>
      </c>
      <c r="Z33" s="139">
        <f t="shared" si="14"/>
        <v>1794</v>
      </c>
      <c r="AA33" s="139">
        <f t="shared" si="14"/>
        <v>11852595</v>
      </c>
      <c r="AB33" s="146">
        <f t="shared" si="14"/>
        <v>353731</v>
      </c>
    </row>
    <row r="34" spans="1:28" ht="13.5">
      <c r="A34" s="139"/>
      <c r="B34" s="139"/>
      <c r="C34" s="142" t="s">
        <v>120</v>
      </c>
      <c r="D34" s="122"/>
      <c r="E34" s="137" t="s">
        <v>49</v>
      </c>
      <c r="F34" s="137" t="s">
        <v>8</v>
      </c>
      <c r="G34" s="134">
        <f aca="true" t="shared" si="15" ref="G34:AB34">SUM(G32:G33)</f>
        <v>0</v>
      </c>
      <c r="H34" s="134">
        <f t="shared" si="15"/>
        <v>0</v>
      </c>
      <c r="I34" s="134">
        <f t="shared" si="15"/>
        <v>0</v>
      </c>
      <c r="J34" s="134">
        <f t="shared" si="15"/>
        <v>0</v>
      </c>
      <c r="K34" s="134">
        <f t="shared" si="15"/>
        <v>0</v>
      </c>
      <c r="L34" s="134">
        <f t="shared" si="15"/>
        <v>0</v>
      </c>
      <c r="M34" s="134">
        <f t="shared" si="15"/>
        <v>0</v>
      </c>
      <c r="N34" s="134">
        <f t="shared" si="15"/>
        <v>1</v>
      </c>
      <c r="O34" s="134">
        <f t="shared" si="15"/>
        <v>720</v>
      </c>
      <c r="P34" s="147">
        <f t="shared" si="15"/>
        <v>22</v>
      </c>
      <c r="Q34" s="134">
        <f t="shared" si="15"/>
        <v>0</v>
      </c>
      <c r="R34" s="134">
        <f t="shared" si="15"/>
        <v>0</v>
      </c>
      <c r="S34" s="134">
        <f t="shared" si="15"/>
        <v>0</v>
      </c>
      <c r="T34" s="134">
        <f t="shared" si="15"/>
        <v>0</v>
      </c>
      <c r="U34" s="134">
        <f t="shared" si="15"/>
        <v>0</v>
      </c>
      <c r="V34" s="134">
        <f t="shared" si="15"/>
        <v>0</v>
      </c>
      <c r="W34" s="134">
        <f t="shared" si="15"/>
        <v>1797</v>
      </c>
      <c r="X34" s="134">
        <f t="shared" si="15"/>
        <v>11863110</v>
      </c>
      <c r="Y34" s="134">
        <f t="shared" si="15"/>
        <v>353743</v>
      </c>
      <c r="Z34" s="134">
        <f t="shared" si="15"/>
        <v>1798</v>
      </c>
      <c r="AA34" s="134">
        <f t="shared" si="15"/>
        <v>11863830</v>
      </c>
      <c r="AB34" s="147">
        <f t="shared" si="15"/>
        <v>353765</v>
      </c>
    </row>
    <row r="35" spans="1:28" ht="13.5">
      <c r="A35" s="139"/>
      <c r="B35" s="139"/>
      <c r="C35" s="139"/>
      <c r="D35" s="122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46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46"/>
    </row>
    <row r="36" spans="1:28" ht="13.5">
      <c r="A36" s="139"/>
      <c r="B36" s="139"/>
      <c r="C36" s="142" t="s">
        <v>121</v>
      </c>
      <c r="D36" s="122"/>
      <c r="E36" s="143" t="s">
        <v>122</v>
      </c>
      <c r="F36" s="143" t="s">
        <v>118</v>
      </c>
      <c r="G36" s="144">
        <v>0</v>
      </c>
      <c r="H36" s="144">
        <v>0</v>
      </c>
      <c r="I36" s="144">
        <v>0</v>
      </c>
      <c r="J36" s="144">
        <v>0</v>
      </c>
      <c r="K36" s="144">
        <v>0</v>
      </c>
      <c r="L36" s="144">
        <v>0</v>
      </c>
      <c r="M36" s="144">
        <v>0</v>
      </c>
      <c r="N36" s="144">
        <v>0</v>
      </c>
      <c r="O36" s="144">
        <v>0</v>
      </c>
      <c r="P36" s="145">
        <v>0</v>
      </c>
      <c r="Q36" s="144">
        <v>0</v>
      </c>
      <c r="R36" s="144">
        <v>0</v>
      </c>
      <c r="S36" s="144">
        <v>0</v>
      </c>
      <c r="T36" s="144">
        <v>0</v>
      </c>
      <c r="U36" s="144">
        <v>0</v>
      </c>
      <c r="V36" s="144">
        <v>0</v>
      </c>
      <c r="W36" s="144">
        <v>0</v>
      </c>
      <c r="X36" s="144">
        <v>0</v>
      </c>
      <c r="Y36" s="144">
        <v>0</v>
      </c>
      <c r="Z36" s="139">
        <f aca="true" t="shared" si="16" ref="Z36:AB37">SUM(H36,K36,N36,Q36,T36,W36)</f>
        <v>0</v>
      </c>
      <c r="AA36" s="139">
        <f t="shared" si="16"/>
        <v>0</v>
      </c>
      <c r="AB36" s="146">
        <f t="shared" si="16"/>
        <v>0</v>
      </c>
    </row>
    <row r="37" spans="1:28" ht="13.5">
      <c r="A37" s="139"/>
      <c r="B37" s="139"/>
      <c r="C37" s="139"/>
      <c r="D37" s="122"/>
      <c r="E37" s="143" t="s">
        <v>123</v>
      </c>
      <c r="F37" s="143" t="s">
        <v>119</v>
      </c>
      <c r="G37" s="144">
        <v>1744</v>
      </c>
      <c r="H37" s="144">
        <v>26</v>
      </c>
      <c r="I37" s="144">
        <v>14801</v>
      </c>
      <c r="J37" s="144">
        <v>444</v>
      </c>
      <c r="K37" s="144">
        <v>20</v>
      </c>
      <c r="L37" s="144">
        <v>13217</v>
      </c>
      <c r="M37" s="144">
        <v>397</v>
      </c>
      <c r="N37" s="144">
        <v>15</v>
      </c>
      <c r="O37" s="144">
        <v>11585</v>
      </c>
      <c r="P37" s="145">
        <v>348</v>
      </c>
      <c r="Q37" s="144">
        <v>14</v>
      </c>
      <c r="R37" s="144">
        <v>12250</v>
      </c>
      <c r="S37" s="144">
        <v>368</v>
      </c>
      <c r="T37" s="144">
        <v>31</v>
      </c>
      <c r="U37" s="144">
        <v>30457</v>
      </c>
      <c r="V37" s="144">
        <v>914</v>
      </c>
      <c r="W37" s="144">
        <v>256</v>
      </c>
      <c r="X37" s="144">
        <v>724627</v>
      </c>
      <c r="Y37" s="144">
        <v>21739</v>
      </c>
      <c r="Z37" s="139">
        <f t="shared" si="16"/>
        <v>362</v>
      </c>
      <c r="AA37" s="139">
        <f t="shared" si="16"/>
        <v>806937</v>
      </c>
      <c r="AB37" s="146">
        <f t="shared" si="16"/>
        <v>24210</v>
      </c>
    </row>
    <row r="38" spans="1:28" ht="13.5">
      <c r="A38" s="139"/>
      <c r="B38" s="143" t="s">
        <v>51</v>
      </c>
      <c r="C38" s="134"/>
      <c r="D38" s="125"/>
      <c r="E38" s="137" t="s">
        <v>49</v>
      </c>
      <c r="F38" s="137" t="s">
        <v>8</v>
      </c>
      <c r="G38" s="134">
        <f aca="true" t="shared" si="17" ref="G38:AB38">SUM(G36:G37)</f>
        <v>1744</v>
      </c>
      <c r="H38" s="134">
        <f t="shared" si="17"/>
        <v>26</v>
      </c>
      <c r="I38" s="134">
        <f t="shared" si="17"/>
        <v>14801</v>
      </c>
      <c r="J38" s="134">
        <f t="shared" si="17"/>
        <v>444</v>
      </c>
      <c r="K38" s="134">
        <f t="shared" si="17"/>
        <v>20</v>
      </c>
      <c r="L38" s="134">
        <f t="shared" si="17"/>
        <v>13217</v>
      </c>
      <c r="M38" s="134">
        <f t="shared" si="17"/>
        <v>397</v>
      </c>
      <c r="N38" s="134">
        <f t="shared" si="17"/>
        <v>15</v>
      </c>
      <c r="O38" s="134">
        <f t="shared" si="17"/>
        <v>11585</v>
      </c>
      <c r="P38" s="147">
        <f t="shared" si="17"/>
        <v>348</v>
      </c>
      <c r="Q38" s="134">
        <f t="shared" si="17"/>
        <v>14</v>
      </c>
      <c r="R38" s="134">
        <f t="shared" si="17"/>
        <v>12250</v>
      </c>
      <c r="S38" s="134">
        <f t="shared" si="17"/>
        <v>368</v>
      </c>
      <c r="T38" s="134">
        <f t="shared" si="17"/>
        <v>31</v>
      </c>
      <c r="U38" s="134">
        <f t="shared" si="17"/>
        <v>30457</v>
      </c>
      <c r="V38" s="134">
        <f t="shared" si="17"/>
        <v>914</v>
      </c>
      <c r="W38" s="134">
        <f t="shared" si="17"/>
        <v>256</v>
      </c>
      <c r="X38" s="134">
        <f t="shared" si="17"/>
        <v>724627</v>
      </c>
      <c r="Y38" s="134">
        <f t="shared" si="17"/>
        <v>21739</v>
      </c>
      <c r="Z38" s="134">
        <f t="shared" si="17"/>
        <v>362</v>
      </c>
      <c r="AA38" s="134">
        <f t="shared" si="17"/>
        <v>806937</v>
      </c>
      <c r="AB38" s="147">
        <f t="shared" si="17"/>
        <v>24210</v>
      </c>
    </row>
    <row r="39" spans="1:28" ht="13.5">
      <c r="A39" s="139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46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46"/>
    </row>
    <row r="40" spans="1:28" ht="13.5">
      <c r="A40" s="143" t="s">
        <v>53</v>
      </c>
      <c r="B40" s="139"/>
      <c r="C40" s="139"/>
      <c r="D40" s="143" t="s">
        <v>126</v>
      </c>
      <c r="E40" s="143" t="s">
        <v>117</v>
      </c>
      <c r="F40" s="143" t="s">
        <v>118</v>
      </c>
      <c r="G40" s="144">
        <v>0</v>
      </c>
      <c r="H40" s="144">
        <v>0</v>
      </c>
      <c r="I40" s="144">
        <v>0</v>
      </c>
      <c r="J40" s="144">
        <v>0</v>
      </c>
      <c r="K40" s="144">
        <v>0</v>
      </c>
      <c r="L40" s="144">
        <v>0</v>
      </c>
      <c r="M40" s="144">
        <v>0</v>
      </c>
      <c r="N40" s="144">
        <v>0</v>
      </c>
      <c r="O40" s="144">
        <v>0</v>
      </c>
      <c r="P40" s="145">
        <v>0</v>
      </c>
      <c r="Q40" s="144">
        <v>0</v>
      </c>
      <c r="R40" s="144">
        <v>0</v>
      </c>
      <c r="S40" s="144">
        <v>0</v>
      </c>
      <c r="T40" s="144">
        <v>0</v>
      </c>
      <c r="U40" s="144">
        <v>0</v>
      </c>
      <c r="V40" s="144">
        <v>0</v>
      </c>
      <c r="W40" s="144">
        <v>0</v>
      </c>
      <c r="X40" s="144">
        <v>0</v>
      </c>
      <c r="Y40" s="144">
        <v>0</v>
      </c>
      <c r="Z40" s="139">
        <f aca="true" t="shared" si="18" ref="Z40:AB41">SUM(H40,K40,N40,Q40,T40,W40)</f>
        <v>0</v>
      </c>
      <c r="AA40" s="139">
        <f t="shared" si="18"/>
        <v>0</v>
      </c>
      <c r="AB40" s="146">
        <f t="shared" si="18"/>
        <v>0</v>
      </c>
    </row>
    <row r="41" spans="1:28" ht="13.5">
      <c r="A41" s="139"/>
      <c r="B41" s="139"/>
      <c r="C41" s="139"/>
      <c r="D41" s="139"/>
      <c r="E41" s="139"/>
      <c r="F41" s="143" t="s">
        <v>119</v>
      </c>
      <c r="G41" s="144">
        <v>0</v>
      </c>
      <c r="H41" s="144">
        <v>0</v>
      </c>
      <c r="I41" s="144">
        <v>0</v>
      </c>
      <c r="J41" s="144">
        <v>0</v>
      </c>
      <c r="K41" s="144">
        <v>0</v>
      </c>
      <c r="L41" s="144">
        <v>0</v>
      </c>
      <c r="M41" s="144">
        <v>0</v>
      </c>
      <c r="N41" s="144">
        <v>0</v>
      </c>
      <c r="O41" s="144">
        <v>0</v>
      </c>
      <c r="P41" s="145">
        <v>0</v>
      </c>
      <c r="Q41" s="144">
        <v>2</v>
      </c>
      <c r="R41" s="144">
        <v>1717</v>
      </c>
      <c r="S41" s="144">
        <v>52</v>
      </c>
      <c r="T41" s="144">
        <v>1</v>
      </c>
      <c r="U41" s="144">
        <v>999</v>
      </c>
      <c r="V41" s="144">
        <v>30</v>
      </c>
      <c r="W41" s="144">
        <v>91</v>
      </c>
      <c r="X41" s="144">
        <v>185450</v>
      </c>
      <c r="Y41" s="144">
        <v>5564</v>
      </c>
      <c r="Z41" s="139">
        <f t="shared" si="18"/>
        <v>94</v>
      </c>
      <c r="AA41" s="139">
        <f t="shared" si="18"/>
        <v>188166</v>
      </c>
      <c r="AB41" s="146">
        <f t="shared" si="18"/>
        <v>5646</v>
      </c>
    </row>
    <row r="42" spans="1:28" ht="13.5">
      <c r="A42" s="139"/>
      <c r="B42" s="139"/>
      <c r="C42" s="143" t="s">
        <v>127</v>
      </c>
      <c r="D42" s="143" t="s">
        <v>128</v>
      </c>
      <c r="E42" s="137" t="s">
        <v>49</v>
      </c>
      <c r="F42" s="137" t="s">
        <v>8</v>
      </c>
      <c r="G42" s="134">
        <f aca="true" t="shared" si="19" ref="G42:AB42">SUM(G40:G41)</f>
        <v>0</v>
      </c>
      <c r="H42" s="134">
        <f t="shared" si="19"/>
        <v>0</v>
      </c>
      <c r="I42" s="134">
        <f t="shared" si="19"/>
        <v>0</v>
      </c>
      <c r="J42" s="134">
        <f t="shared" si="19"/>
        <v>0</v>
      </c>
      <c r="K42" s="134">
        <f t="shared" si="19"/>
        <v>0</v>
      </c>
      <c r="L42" s="134">
        <f t="shared" si="19"/>
        <v>0</v>
      </c>
      <c r="M42" s="134">
        <f t="shared" si="19"/>
        <v>0</v>
      </c>
      <c r="N42" s="134">
        <f t="shared" si="19"/>
        <v>0</v>
      </c>
      <c r="O42" s="134">
        <f t="shared" si="19"/>
        <v>0</v>
      </c>
      <c r="P42" s="147">
        <f t="shared" si="19"/>
        <v>0</v>
      </c>
      <c r="Q42" s="134">
        <f t="shared" si="19"/>
        <v>2</v>
      </c>
      <c r="R42" s="134">
        <f t="shared" si="19"/>
        <v>1717</v>
      </c>
      <c r="S42" s="134">
        <f t="shared" si="19"/>
        <v>52</v>
      </c>
      <c r="T42" s="134">
        <f t="shared" si="19"/>
        <v>1</v>
      </c>
      <c r="U42" s="134">
        <f t="shared" si="19"/>
        <v>999</v>
      </c>
      <c r="V42" s="134">
        <f t="shared" si="19"/>
        <v>30</v>
      </c>
      <c r="W42" s="134">
        <f t="shared" si="19"/>
        <v>91</v>
      </c>
      <c r="X42" s="134">
        <f t="shared" si="19"/>
        <v>185450</v>
      </c>
      <c r="Y42" s="134">
        <f t="shared" si="19"/>
        <v>5564</v>
      </c>
      <c r="Z42" s="134">
        <f t="shared" si="19"/>
        <v>94</v>
      </c>
      <c r="AA42" s="134">
        <f t="shared" si="19"/>
        <v>188166</v>
      </c>
      <c r="AB42" s="147">
        <f t="shared" si="19"/>
        <v>5646</v>
      </c>
    </row>
    <row r="43" spans="1:28" ht="13.5">
      <c r="A43" s="139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46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46"/>
    </row>
    <row r="44" spans="1:28" ht="13.5">
      <c r="A44" s="139"/>
      <c r="B44" s="139"/>
      <c r="C44" s="139"/>
      <c r="D44" s="143" t="s">
        <v>49</v>
      </c>
      <c r="E44" s="143" t="s">
        <v>122</v>
      </c>
      <c r="F44" s="143" t="s">
        <v>118</v>
      </c>
      <c r="G44" s="144">
        <v>0</v>
      </c>
      <c r="H44" s="144">
        <v>0</v>
      </c>
      <c r="I44" s="144">
        <v>0</v>
      </c>
      <c r="J44" s="144">
        <v>0</v>
      </c>
      <c r="K44" s="144">
        <v>0</v>
      </c>
      <c r="L44" s="144">
        <v>0</v>
      </c>
      <c r="M44" s="144">
        <v>0</v>
      </c>
      <c r="N44" s="144">
        <v>0</v>
      </c>
      <c r="O44" s="144">
        <v>0</v>
      </c>
      <c r="P44" s="145">
        <v>0</v>
      </c>
      <c r="Q44" s="144">
        <v>0</v>
      </c>
      <c r="R44" s="144">
        <v>0</v>
      </c>
      <c r="S44" s="144">
        <v>0</v>
      </c>
      <c r="T44" s="144">
        <v>0</v>
      </c>
      <c r="U44" s="144">
        <v>0</v>
      </c>
      <c r="V44" s="144">
        <v>0</v>
      </c>
      <c r="W44" s="144">
        <v>0</v>
      </c>
      <c r="X44" s="144">
        <v>0</v>
      </c>
      <c r="Y44" s="144">
        <v>0</v>
      </c>
      <c r="Z44" s="139">
        <f aca="true" t="shared" si="20" ref="Z44:AB45">SUM(H44,K44,N44,Q44,T44,W44)</f>
        <v>0</v>
      </c>
      <c r="AA44" s="139">
        <f t="shared" si="20"/>
        <v>0</v>
      </c>
      <c r="AB44" s="146">
        <f t="shared" si="20"/>
        <v>0</v>
      </c>
    </row>
    <row r="45" spans="1:28" ht="13.5">
      <c r="A45" s="139"/>
      <c r="B45" s="143" t="s">
        <v>52</v>
      </c>
      <c r="C45" s="139"/>
      <c r="D45" s="139"/>
      <c r="E45" s="143" t="s">
        <v>123</v>
      </c>
      <c r="F45" s="143" t="s">
        <v>119</v>
      </c>
      <c r="G45" s="144">
        <v>164</v>
      </c>
      <c r="H45" s="144">
        <v>2</v>
      </c>
      <c r="I45" s="144">
        <v>1036</v>
      </c>
      <c r="J45" s="144">
        <v>32</v>
      </c>
      <c r="K45" s="144">
        <v>2</v>
      </c>
      <c r="L45" s="144">
        <v>1302</v>
      </c>
      <c r="M45" s="144">
        <v>39</v>
      </c>
      <c r="N45" s="144">
        <v>1</v>
      </c>
      <c r="O45" s="144">
        <v>716</v>
      </c>
      <c r="P45" s="145">
        <v>21</v>
      </c>
      <c r="Q45" s="144">
        <v>1</v>
      </c>
      <c r="R45" s="144">
        <v>834</v>
      </c>
      <c r="S45" s="144">
        <v>25</v>
      </c>
      <c r="T45" s="144">
        <v>1</v>
      </c>
      <c r="U45" s="144">
        <v>974</v>
      </c>
      <c r="V45" s="144">
        <v>29</v>
      </c>
      <c r="W45" s="144">
        <v>8</v>
      </c>
      <c r="X45" s="144">
        <v>10840</v>
      </c>
      <c r="Y45" s="144">
        <v>325</v>
      </c>
      <c r="Z45" s="139">
        <f t="shared" si="20"/>
        <v>15</v>
      </c>
      <c r="AA45" s="139">
        <f t="shared" si="20"/>
        <v>15702</v>
      </c>
      <c r="AB45" s="146">
        <f t="shared" si="20"/>
        <v>471</v>
      </c>
    </row>
    <row r="46" spans="1:28" ht="13.5">
      <c r="A46" s="139"/>
      <c r="B46" s="139"/>
      <c r="C46" s="143" t="s">
        <v>129</v>
      </c>
      <c r="D46" s="134"/>
      <c r="E46" s="137" t="s">
        <v>49</v>
      </c>
      <c r="F46" s="137" t="s">
        <v>8</v>
      </c>
      <c r="G46" s="134">
        <f aca="true" t="shared" si="21" ref="G46:AB46">SUM(G44:G45)</f>
        <v>164</v>
      </c>
      <c r="H46" s="134">
        <f t="shared" si="21"/>
        <v>2</v>
      </c>
      <c r="I46" s="134">
        <f t="shared" si="21"/>
        <v>1036</v>
      </c>
      <c r="J46" s="134">
        <f t="shared" si="21"/>
        <v>32</v>
      </c>
      <c r="K46" s="134">
        <f t="shared" si="21"/>
        <v>2</v>
      </c>
      <c r="L46" s="134">
        <f t="shared" si="21"/>
        <v>1302</v>
      </c>
      <c r="M46" s="134">
        <f t="shared" si="21"/>
        <v>39</v>
      </c>
      <c r="N46" s="134">
        <f t="shared" si="21"/>
        <v>1</v>
      </c>
      <c r="O46" s="134">
        <f t="shared" si="21"/>
        <v>716</v>
      </c>
      <c r="P46" s="147">
        <f t="shared" si="21"/>
        <v>21</v>
      </c>
      <c r="Q46" s="134">
        <f t="shared" si="21"/>
        <v>1</v>
      </c>
      <c r="R46" s="134">
        <f t="shared" si="21"/>
        <v>834</v>
      </c>
      <c r="S46" s="134">
        <f t="shared" si="21"/>
        <v>25</v>
      </c>
      <c r="T46" s="134">
        <f t="shared" si="21"/>
        <v>1</v>
      </c>
      <c r="U46" s="134">
        <f t="shared" si="21"/>
        <v>974</v>
      </c>
      <c r="V46" s="134">
        <f t="shared" si="21"/>
        <v>29</v>
      </c>
      <c r="W46" s="134">
        <f t="shared" si="21"/>
        <v>8</v>
      </c>
      <c r="X46" s="134">
        <f t="shared" si="21"/>
        <v>10840</v>
      </c>
      <c r="Y46" s="134">
        <f t="shared" si="21"/>
        <v>325</v>
      </c>
      <c r="Z46" s="134">
        <f t="shared" si="21"/>
        <v>15</v>
      </c>
      <c r="AA46" s="134">
        <f t="shared" si="21"/>
        <v>15702</v>
      </c>
      <c r="AB46" s="147">
        <f t="shared" si="21"/>
        <v>471</v>
      </c>
    </row>
    <row r="47" spans="1:28" ht="13.5">
      <c r="A47" s="139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46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46"/>
    </row>
    <row r="48" spans="1:28" ht="13.5">
      <c r="A48" s="139"/>
      <c r="B48" s="139"/>
      <c r="C48" s="139"/>
      <c r="D48" s="143" t="s">
        <v>130</v>
      </c>
      <c r="E48" s="143" t="s">
        <v>117</v>
      </c>
      <c r="F48" s="143" t="s">
        <v>118</v>
      </c>
      <c r="G48" s="144">
        <v>0</v>
      </c>
      <c r="H48" s="144">
        <v>0</v>
      </c>
      <c r="I48" s="144">
        <v>0</v>
      </c>
      <c r="J48" s="144">
        <v>0</v>
      </c>
      <c r="K48" s="144">
        <v>0</v>
      </c>
      <c r="L48" s="144">
        <v>0</v>
      </c>
      <c r="M48" s="144">
        <v>0</v>
      </c>
      <c r="N48" s="144">
        <v>0</v>
      </c>
      <c r="O48" s="144">
        <v>0</v>
      </c>
      <c r="P48" s="145">
        <v>0</v>
      </c>
      <c r="Q48" s="144">
        <v>0</v>
      </c>
      <c r="R48" s="144">
        <v>0</v>
      </c>
      <c r="S48" s="144">
        <v>0</v>
      </c>
      <c r="T48" s="144">
        <v>0</v>
      </c>
      <c r="U48" s="144">
        <v>0</v>
      </c>
      <c r="V48" s="144">
        <v>0</v>
      </c>
      <c r="W48" s="144">
        <v>0</v>
      </c>
      <c r="X48" s="144">
        <v>0</v>
      </c>
      <c r="Y48" s="144">
        <v>0</v>
      </c>
      <c r="Z48" s="139">
        <f aca="true" t="shared" si="22" ref="Z48:AB49">SUM(H48,K48,N48,Q48,T48,W48)</f>
        <v>0</v>
      </c>
      <c r="AA48" s="139">
        <f t="shared" si="22"/>
        <v>0</v>
      </c>
      <c r="AB48" s="146">
        <f t="shared" si="22"/>
        <v>0</v>
      </c>
    </row>
    <row r="49" spans="1:28" ht="13.5">
      <c r="A49" s="139"/>
      <c r="B49" s="139"/>
      <c r="C49" s="139"/>
      <c r="D49" s="139"/>
      <c r="E49" s="139"/>
      <c r="F49" s="143" t="s">
        <v>119</v>
      </c>
      <c r="G49" s="144">
        <v>0</v>
      </c>
      <c r="H49" s="144">
        <v>0</v>
      </c>
      <c r="I49" s="144">
        <v>0</v>
      </c>
      <c r="J49" s="144">
        <v>0</v>
      </c>
      <c r="K49" s="144">
        <v>0</v>
      </c>
      <c r="L49" s="144">
        <v>0</v>
      </c>
      <c r="M49" s="144">
        <v>0</v>
      </c>
      <c r="N49" s="144">
        <v>0</v>
      </c>
      <c r="O49" s="144">
        <v>0</v>
      </c>
      <c r="P49" s="145">
        <v>0</v>
      </c>
      <c r="Q49" s="144">
        <v>0</v>
      </c>
      <c r="R49" s="144">
        <v>0</v>
      </c>
      <c r="S49" s="144">
        <v>0</v>
      </c>
      <c r="T49" s="144">
        <v>0</v>
      </c>
      <c r="U49" s="144">
        <v>0</v>
      </c>
      <c r="V49" s="144">
        <v>0</v>
      </c>
      <c r="W49" s="144">
        <v>0</v>
      </c>
      <c r="X49" s="144">
        <v>0</v>
      </c>
      <c r="Y49" s="144">
        <v>0</v>
      </c>
      <c r="Z49" s="139">
        <f t="shared" si="22"/>
        <v>0</v>
      </c>
      <c r="AA49" s="139">
        <f t="shared" si="22"/>
        <v>0</v>
      </c>
      <c r="AB49" s="146">
        <f t="shared" si="22"/>
        <v>0</v>
      </c>
    </row>
    <row r="50" spans="1:28" ht="13.5">
      <c r="A50" s="143" t="s">
        <v>49</v>
      </c>
      <c r="B50" s="139"/>
      <c r="C50" s="143" t="s">
        <v>49</v>
      </c>
      <c r="D50" s="143" t="s">
        <v>128</v>
      </c>
      <c r="E50" s="137" t="s">
        <v>49</v>
      </c>
      <c r="F50" s="137" t="s">
        <v>8</v>
      </c>
      <c r="G50" s="134">
        <f aca="true" t="shared" si="23" ref="G50:AB50">SUM(G48:G49)</f>
        <v>0</v>
      </c>
      <c r="H50" s="134">
        <f t="shared" si="23"/>
        <v>0</v>
      </c>
      <c r="I50" s="134">
        <f t="shared" si="23"/>
        <v>0</v>
      </c>
      <c r="J50" s="134">
        <f t="shared" si="23"/>
        <v>0</v>
      </c>
      <c r="K50" s="134">
        <f t="shared" si="23"/>
        <v>0</v>
      </c>
      <c r="L50" s="134">
        <f t="shared" si="23"/>
        <v>0</v>
      </c>
      <c r="M50" s="134">
        <f t="shared" si="23"/>
        <v>0</v>
      </c>
      <c r="N50" s="134">
        <f t="shared" si="23"/>
        <v>0</v>
      </c>
      <c r="O50" s="134">
        <f t="shared" si="23"/>
        <v>0</v>
      </c>
      <c r="P50" s="147">
        <f t="shared" si="23"/>
        <v>0</v>
      </c>
      <c r="Q50" s="134">
        <f t="shared" si="23"/>
        <v>0</v>
      </c>
      <c r="R50" s="134">
        <f t="shared" si="23"/>
        <v>0</v>
      </c>
      <c r="S50" s="134">
        <f t="shared" si="23"/>
        <v>0</v>
      </c>
      <c r="T50" s="134">
        <f t="shared" si="23"/>
        <v>0</v>
      </c>
      <c r="U50" s="134">
        <f t="shared" si="23"/>
        <v>0</v>
      </c>
      <c r="V50" s="134">
        <f t="shared" si="23"/>
        <v>0</v>
      </c>
      <c r="W50" s="134">
        <f t="shared" si="23"/>
        <v>0</v>
      </c>
      <c r="X50" s="134">
        <f t="shared" si="23"/>
        <v>0</v>
      </c>
      <c r="Y50" s="134">
        <f t="shared" si="23"/>
        <v>0</v>
      </c>
      <c r="Z50" s="134">
        <f t="shared" si="23"/>
        <v>0</v>
      </c>
      <c r="AA50" s="134">
        <f t="shared" si="23"/>
        <v>0</v>
      </c>
      <c r="AB50" s="147">
        <f t="shared" si="23"/>
        <v>0</v>
      </c>
    </row>
    <row r="51" spans="1:28" ht="13.5">
      <c r="A51" s="139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46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46"/>
    </row>
    <row r="52" spans="1:28" ht="13.5">
      <c r="A52" s="139"/>
      <c r="B52" s="143" t="s">
        <v>54</v>
      </c>
      <c r="C52" s="139"/>
      <c r="D52" s="143" t="s">
        <v>49</v>
      </c>
      <c r="E52" s="143" t="s">
        <v>122</v>
      </c>
      <c r="F52" s="143" t="s">
        <v>118</v>
      </c>
      <c r="G52" s="144">
        <v>0</v>
      </c>
      <c r="H52" s="144">
        <v>0</v>
      </c>
      <c r="I52" s="144">
        <v>0</v>
      </c>
      <c r="J52" s="144">
        <v>0</v>
      </c>
      <c r="K52" s="144">
        <v>0</v>
      </c>
      <c r="L52" s="144">
        <v>0</v>
      </c>
      <c r="M52" s="144">
        <v>0</v>
      </c>
      <c r="N52" s="144">
        <v>0</v>
      </c>
      <c r="O52" s="144">
        <v>0</v>
      </c>
      <c r="P52" s="145">
        <v>0</v>
      </c>
      <c r="Q52" s="144">
        <v>0</v>
      </c>
      <c r="R52" s="144">
        <v>0</v>
      </c>
      <c r="S52" s="144">
        <v>0</v>
      </c>
      <c r="T52" s="144">
        <v>0</v>
      </c>
      <c r="U52" s="144">
        <v>0</v>
      </c>
      <c r="V52" s="144">
        <v>0</v>
      </c>
      <c r="W52" s="144">
        <v>0</v>
      </c>
      <c r="X52" s="144">
        <v>0</v>
      </c>
      <c r="Y52" s="144">
        <v>0</v>
      </c>
      <c r="Z52" s="139">
        <f aca="true" t="shared" si="24" ref="Z52:AB53">SUM(H52,K52,N52,Q52,T52,W52)</f>
        <v>0</v>
      </c>
      <c r="AA52" s="139">
        <f t="shared" si="24"/>
        <v>0</v>
      </c>
      <c r="AB52" s="146">
        <f t="shared" si="24"/>
        <v>0</v>
      </c>
    </row>
    <row r="53" spans="1:28" ht="13.5">
      <c r="A53" s="139"/>
      <c r="B53" s="139"/>
      <c r="C53" s="139"/>
      <c r="D53" s="139"/>
      <c r="E53" s="143" t="s">
        <v>123</v>
      </c>
      <c r="F53" s="143" t="s">
        <v>119</v>
      </c>
      <c r="G53" s="144">
        <v>1</v>
      </c>
      <c r="H53" s="144">
        <v>0</v>
      </c>
      <c r="I53" s="144">
        <v>0</v>
      </c>
      <c r="J53" s="144">
        <v>0</v>
      </c>
      <c r="K53" s="144">
        <v>0</v>
      </c>
      <c r="L53" s="144">
        <v>0</v>
      </c>
      <c r="M53" s="144">
        <v>0</v>
      </c>
      <c r="N53" s="144">
        <v>0</v>
      </c>
      <c r="O53" s="144">
        <v>0</v>
      </c>
      <c r="P53" s="145">
        <v>0</v>
      </c>
      <c r="Q53" s="144">
        <v>0</v>
      </c>
      <c r="R53" s="144">
        <v>0</v>
      </c>
      <c r="S53" s="144">
        <v>0</v>
      </c>
      <c r="T53" s="144">
        <v>0</v>
      </c>
      <c r="U53" s="144">
        <v>0</v>
      </c>
      <c r="V53" s="144">
        <v>0</v>
      </c>
      <c r="W53" s="144">
        <v>0</v>
      </c>
      <c r="X53" s="144">
        <v>0</v>
      </c>
      <c r="Y53" s="144">
        <v>0</v>
      </c>
      <c r="Z53" s="139">
        <f t="shared" si="24"/>
        <v>0</v>
      </c>
      <c r="AA53" s="139">
        <f t="shared" si="24"/>
        <v>0</v>
      </c>
      <c r="AB53" s="146">
        <f t="shared" si="24"/>
        <v>0</v>
      </c>
    </row>
    <row r="54" spans="1:28" ht="13.5">
      <c r="A54" s="139"/>
      <c r="B54" s="139"/>
      <c r="C54" s="134"/>
      <c r="D54" s="134"/>
      <c r="E54" s="137" t="s">
        <v>49</v>
      </c>
      <c r="F54" s="137" t="s">
        <v>8</v>
      </c>
      <c r="G54" s="134">
        <f aca="true" t="shared" si="25" ref="G54:AB54">SUM(G52:G53)</f>
        <v>1</v>
      </c>
      <c r="H54" s="134">
        <f t="shared" si="25"/>
        <v>0</v>
      </c>
      <c r="I54" s="134">
        <f t="shared" si="25"/>
        <v>0</v>
      </c>
      <c r="J54" s="134">
        <f t="shared" si="25"/>
        <v>0</v>
      </c>
      <c r="K54" s="134">
        <f t="shared" si="25"/>
        <v>0</v>
      </c>
      <c r="L54" s="134">
        <f t="shared" si="25"/>
        <v>0</v>
      </c>
      <c r="M54" s="134">
        <f t="shared" si="25"/>
        <v>0</v>
      </c>
      <c r="N54" s="134">
        <f t="shared" si="25"/>
        <v>0</v>
      </c>
      <c r="O54" s="134">
        <f t="shared" si="25"/>
        <v>0</v>
      </c>
      <c r="P54" s="147">
        <f t="shared" si="25"/>
        <v>0</v>
      </c>
      <c r="Q54" s="134">
        <f t="shared" si="25"/>
        <v>0</v>
      </c>
      <c r="R54" s="134">
        <f t="shared" si="25"/>
        <v>0</v>
      </c>
      <c r="S54" s="134">
        <f t="shared" si="25"/>
        <v>0</v>
      </c>
      <c r="T54" s="134">
        <f t="shared" si="25"/>
        <v>0</v>
      </c>
      <c r="U54" s="134">
        <f t="shared" si="25"/>
        <v>0</v>
      </c>
      <c r="V54" s="134">
        <f t="shared" si="25"/>
        <v>0</v>
      </c>
      <c r="W54" s="134">
        <f t="shared" si="25"/>
        <v>0</v>
      </c>
      <c r="X54" s="134">
        <f t="shared" si="25"/>
        <v>0</v>
      </c>
      <c r="Y54" s="134">
        <f t="shared" si="25"/>
        <v>0</v>
      </c>
      <c r="Z54" s="134">
        <f t="shared" si="25"/>
        <v>0</v>
      </c>
      <c r="AA54" s="134">
        <f t="shared" si="25"/>
        <v>0</v>
      </c>
      <c r="AB54" s="147">
        <f t="shared" si="25"/>
        <v>0</v>
      </c>
    </row>
    <row r="55" spans="1:28" ht="13.5">
      <c r="A55" s="139"/>
      <c r="B55" s="139"/>
      <c r="C55" s="139"/>
      <c r="D55" s="122"/>
      <c r="E55" s="122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46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46"/>
    </row>
    <row r="56" spans="1:28" ht="13.5">
      <c r="A56" s="139"/>
      <c r="B56" s="139"/>
      <c r="C56" s="148" t="s">
        <v>145</v>
      </c>
      <c r="D56" s="149"/>
      <c r="E56" s="149"/>
      <c r="F56" s="143" t="s">
        <v>131</v>
      </c>
      <c r="G56" s="144">
        <v>0</v>
      </c>
      <c r="H56" s="144">
        <v>0</v>
      </c>
      <c r="I56" s="144">
        <v>0</v>
      </c>
      <c r="J56" s="144">
        <v>0</v>
      </c>
      <c r="K56" s="144">
        <v>0</v>
      </c>
      <c r="L56" s="144">
        <v>0</v>
      </c>
      <c r="M56" s="144">
        <v>0</v>
      </c>
      <c r="N56" s="144">
        <v>0</v>
      </c>
      <c r="O56" s="144">
        <v>0</v>
      </c>
      <c r="P56" s="145">
        <v>0</v>
      </c>
      <c r="Q56" s="144">
        <v>0</v>
      </c>
      <c r="R56" s="144">
        <v>0</v>
      </c>
      <c r="S56" s="144">
        <v>0</v>
      </c>
      <c r="T56" s="144">
        <v>8</v>
      </c>
      <c r="U56" s="144">
        <v>7920</v>
      </c>
      <c r="V56" s="144">
        <v>238</v>
      </c>
      <c r="W56" s="144">
        <v>177</v>
      </c>
      <c r="X56" s="144">
        <v>666815</v>
      </c>
      <c r="Y56" s="144">
        <v>20004</v>
      </c>
      <c r="Z56" s="139">
        <f aca="true" t="shared" si="26" ref="Z56:AB57">SUM(H56,K56,N56,Q56,T56,W56)</f>
        <v>185</v>
      </c>
      <c r="AA56" s="139">
        <f t="shared" si="26"/>
        <v>674735</v>
      </c>
      <c r="AB56" s="146">
        <f t="shared" si="26"/>
        <v>20242</v>
      </c>
    </row>
    <row r="57" spans="1:28" ht="13.5">
      <c r="A57" s="139"/>
      <c r="B57" s="139"/>
      <c r="C57" s="150" t="s">
        <v>146</v>
      </c>
      <c r="D57" s="151"/>
      <c r="E57" s="151"/>
      <c r="F57" s="137" t="s">
        <v>132</v>
      </c>
      <c r="G57" s="152">
        <v>208</v>
      </c>
      <c r="H57" s="152">
        <v>0</v>
      </c>
      <c r="I57" s="152">
        <v>0</v>
      </c>
      <c r="J57" s="152">
        <v>0</v>
      </c>
      <c r="K57" s="152">
        <v>1</v>
      </c>
      <c r="L57" s="152">
        <v>700</v>
      </c>
      <c r="M57" s="152">
        <v>21</v>
      </c>
      <c r="N57" s="152">
        <v>2</v>
      </c>
      <c r="O57" s="152">
        <v>1596</v>
      </c>
      <c r="P57" s="153">
        <v>48</v>
      </c>
      <c r="Q57" s="152">
        <v>0</v>
      </c>
      <c r="R57" s="152">
        <v>0</v>
      </c>
      <c r="S57" s="152">
        <v>0</v>
      </c>
      <c r="T57" s="152">
        <v>2</v>
      </c>
      <c r="U57" s="152">
        <v>2000</v>
      </c>
      <c r="V57" s="152">
        <v>60</v>
      </c>
      <c r="W57" s="152">
        <v>9</v>
      </c>
      <c r="X57" s="152">
        <v>20574</v>
      </c>
      <c r="Y57" s="152">
        <v>617</v>
      </c>
      <c r="Z57" s="134">
        <f t="shared" si="26"/>
        <v>14</v>
      </c>
      <c r="AA57" s="134">
        <f t="shared" si="26"/>
        <v>24870</v>
      </c>
      <c r="AB57" s="147">
        <f t="shared" si="26"/>
        <v>746</v>
      </c>
    </row>
    <row r="58" spans="1:28" ht="13.5">
      <c r="A58" s="139"/>
      <c r="B58" s="139"/>
      <c r="C58" s="139"/>
      <c r="D58" s="122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46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46"/>
    </row>
    <row r="59" spans="1:28" ht="13.5">
      <c r="A59" s="139"/>
      <c r="B59" s="143" t="s">
        <v>56</v>
      </c>
      <c r="C59" s="139"/>
      <c r="D59" s="122"/>
      <c r="E59" s="143" t="s">
        <v>117</v>
      </c>
      <c r="F59" s="143" t="s">
        <v>118</v>
      </c>
      <c r="G59" s="139">
        <f aca="true" t="shared" si="27" ref="G59:AB59">SUM(G32,G40,G48)</f>
        <v>0</v>
      </c>
      <c r="H59" s="139">
        <f t="shared" si="27"/>
        <v>0</v>
      </c>
      <c r="I59" s="139">
        <f t="shared" si="27"/>
        <v>0</v>
      </c>
      <c r="J59" s="139">
        <f t="shared" si="27"/>
        <v>0</v>
      </c>
      <c r="K59" s="139">
        <f t="shared" si="27"/>
        <v>0</v>
      </c>
      <c r="L59" s="139">
        <f t="shared" si="27"/>
        <v>0</v>
      </c>
      <c r="M59" s="139">
        <f t="shared" si="27"/>
        <v>0</v>
      </c>
      <c r="N59" s="139">
        <f t="shared" si="27"/>
        <v>0</v>
      </c>
      <c r="O59" s="139">
        <f t="shared" si="27"/>
        <v>0</v>
      </c>
      <c r="P59" s="146">
        <f t="shared" si="27"/>
        <v>0</v>
      </c>
      <c r="Q59" s="139">
        <f t="shared" si="27"/>
        <v>0</v>
      </c>
      <c r="R59" s="139">
        <f t="shared" si="27"/>
        <v>0</v>
      </c>
      <c r="S59" s="139">
        <f t="shared" si="27"/>
        <v>0</v>
      </c>
      <c r="T59" s="139">
        <f t="shared" si="27"/>
        <v>0</v>
      </c>
      <c r="U59" s="139">
        <f t="shared" si="27"/>
        <v>0</v>
      </c>
      <c r="V59" s="139">
        <f t="shared" si="27"/>
        <v>0</v>
      </c>
      <c r="W59" s="139">
        <f t="shared" si="27"/>
        <v>4</v>
      </c>
      <c r="X59" s="139">
        <f t="shared" si="27"/>
        <v>11235</v>
      </c>
      <c r="Y59" s="139">
        <f t="shared" si="27"/>
        <v>34</v>
      </c>
      <c r="Z59" s="139">
        <f t="shared" si="27"/>
        <v>4</v>
      </c>
      <c r="AA59" s="139">
        <f t="shared" si="27"/>
        <v>11235</v>
      </c>
      <c r="AB59" s="146">
        <f t="shared" si="27"/>
        <v>34</v>
      </c>
    </row>
    <row r="60" spans="1:28" ht="13.5">
      <c r="A60" s="139"/>
      <c r="B60" s="139"/>
      <c r="C60" s="139"/>
      <c r="D60" s="122"/>
      <c r="E60" s="139"/>
      <c r="F60" s="143" t="s">
        <v>119</v>
      </c>
      <c r="G60" s="139">
        <f aca="true" t="shared" si="28" ref="G60:AB60">SUM(G33,G41,G49,G56)</f>
        <v>0</v>
      </c>
      <c r="H60" s="139">
        <f t="shared" si="28"/>
        <v>0</v>
      </c>
      <c r="I60" s="139">
        <f t="shared" si="28"/>
        <v>0</v>
      </c>
      <c r="J60" s="139">
        <f t="shared" si="28"/>
        <v>0</v>
      </c>
      <c r="K60" s="139">
        <f t="shared" si="28"/>
        <v>0</v>
      </c>
      <c r="L60" s="139">
        <f t="shared" si="28"/>
        <v>0</v>
      </c>
      <c r="M60" s="139">
        <f t="shared" si="28"/>
        <v>0</v>
      </c>
      <c r="N60" s="139">
        <f t="shared" si="28"/>
        <v>1</v>
      </c>
      <c r="O60" s="139">
        <f t="shared" si="28"/>
        <v>720</v>
      </c>
      <c r="P60" s="146">
        <f t="shared" si="28"/>
        <v>22</v>
      </c>
      <c r="Q60" s="139">
        <f t="shared" si="28"/>
        <v>2</v>
      </c>
      <c r="R60" s="139">
        <f t="shared" si="28"/>
        <v>1717</v>
      </c>
      <c r="S60" s="139">
        <f t="shared" si="28"/>
        <v>52</v>
      </c>
      <c r="T60" s="139">
        <f t="shared" si="28"/>
        <v>9</v>
      </c>
      <c r="U60" s="139">
        <f t="shared" si="28"/>
        <v>8919</v>
      </c>
      <c r="V60" s="139">
        <f t="shared" si="28"/>
        <v>268</v>
      </c>
      <c r="W60" s="139">
        <f t="shared" si="28"/>
        <v>2061</v>
      </c>
      <c r="X60" s="139">
        <f t="shared" si="28"/>
        <v>12704140</v>
      </c>
      <c r="Y60" s="139">
        <f t="shared" si="28"/>
        <v>379277</v>
      </c>
      <c r="Z60" s="139">
        <f t="shared" si="28"/>
        <v>2073</v>
      </c>
      <c r="AA60" s="139">
        <f t="shared" si="28"/>
        <v>12715496</v>
      </c>
      <c r="AB60" s="146">
        <f t="shared" si="28"/>
        <v>379619</v>
      </c>
    </row>
    <row r="61" spans="1:28" ht="13.5">
      <c r="A61" s="139"/>
      <c r="B61" s="139"/>
      <c r="C61" s="142" t="s">
        <v>58</v>
      </c>
      <c r="D61" s="122"/>
      <c r="E61" s="137" t="s">
        <v>49</v>
      </c>
      <c r="F61" s="137" t="s">
        <v>8</v>
      </c>
      <c r="G61" s="134">
        <f aca="true" t="shared" si="29" ref="G61:AB61">SUM(G34,G42,G50,G56)</f>
        <v>0</v>
      </c>
      <c r="H61" s="134">
        <f t="shared" si="29"/>
        <v>0</v>
      </c>
      <c r="I61" s="134">
        <f t="shared" si="29"/>
        <v>0</v>
      </c>
      <c r="J61" s="134">
        <f t="shared" si="29"/>
        <v>0</v>
      </c>
      <c r="K61" s="134">
        <f t="shared" si="29"/>
        <v>0</v>
      </c>
      <c r="L61" s="134">
        <f t="shared" si="29"/>
        <v>0</v>
      </c>
      <c r="M61" s="134">
        <f t="shared" si="29"/>
        <v>0</v>
      </c>
      <c r="N61" s="134">
        <f t="shared" si="29"/>
        <v>1</v>
      </c>
      <c r="O61" s="134">
        <f t="shared" si="29"/>
        <v>720</v>
      </c>
      <c r="P61" s="147">
        <f t="shared" si="29"/>
        <v>22</v>
      </c>
      <c r="Q61" s="134">
        <f t="shared" si="29"/>
        <v>2</v>
      </c>
      <c r="R61" s="134">
        <f t="shared" si="29"/>
        <v>1717</v>
      </c>
      <c r="S61" s="134">
        <f t="shared" si="29"/>
        <v>52</v>
      </c>
      <c r="T61" s="134">
        <f t="shared" si="29"/>
        <v>9</v>
      </c>
      <c r="U61" s="134">
        <f t="shared" si="29"/>
        <v>8919</v>
      </c>
      <c r="V61" s="134">
        <f t="shared" si="29"/>
        <v>268</v>
      </c>
      <c r="W61" s="134">
        <f t="shared" si="29"/>
        <v>2065</v>
      </c>
      <c r="X61" s="134">
        <f t="shared" si="29"/>
        <v>12715375</v>
      </c>
      <c r="Y61" s="134">
        <f t="shared" si="29"/>
        <v>379311</v>
      </c>
      <c r="Z61" s="134">
        <f t="shared" si="29"/>
        <v>2077</v>
      </c>
      <c r="AA61" s="134">
        <f t="shared" si="29"/>
        <v>12726731</v>
      </c>
      <c r="AB61" s="147">
        <f t="shared" si="29"/>
        <v>379653</v>
      </c>
    </row>
    <row r="62" spans="1:28" ht="13.5">
      <c r="A62" s="139"/>
      <c r="B62" s="139"/>
      <c r="C62" s="139"/>
      <c r="D62" s="122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46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46"/>
    </row>
    <row r="63" spans="1:28" ht="13.5">
      <c r="A63" s="139"/>
      <c r="B63" s="139"/>
      <c r="C63" s="139"/>
      <c r="D63" s="122"/>
      <c r="E63" s="143" t="s">
        <v>122</v>
      </c>
      <c r="F63" s="143" t="s">
        <v>118</v>
      </c>
      <c r="G63" s="139">
        <f aca="true" t="shared" si="30" ref="G63:AB63">SUM(G36,G44,G52)</f>
        <v>0</v>
      </c>
      <c r="H63" s="139">
        <f t="shared" si="30"/>
        <v>0</v>
      </c>
      <c r="I63" s="139">
        <f t="shared" si="30"/>
        <v>0</v>
      </c>
      <c r="J63" s="139">
        <f t="shared" si="30"/>
        <v>0</v>
      </c>
      <c r="K63" s="139">
        <f t="shared" si="30"/>
        <v>0</v>
      </c>
      <c r="L63" s="139">
        <f t="shared" si="30"/>
        <v>0</v>
      </c>
      <c r="M63" s="139">
        <f t="shared" si="30"/>
        <v>0</v>
      </c>
      <c r="N63" s="139">
        <f t="shared" si="30"/>
        <v>0</v>
      </c>
      <c r="O63" s="139">
        <f t="shared" si="30"/>
        <v>0</v>
      </c>
      <c r="P63" s="146">
        <f t="shared" si="30"/>
        <v>0</v>
      </c>
      <c r="Q63" s="139">
        <f t="shared" si="30"/>
        <v>0</v>
      </c>
      <c r="R63" s="139">
        <f t="shared" si="30"/>
        <v>0</v>
      </c>
      <c r="S63" s="139">
        <f t="shared" si="30"/>
        <v>0</v>
      </c>
      <c r="T63" s="139">
        <f t="shared" si="30"/>
        <v>0</v>
      </c>
      <c r="U63" s="139">
        <f t="shared" si="30"/>
        <v>0</v>
      </c>
      <c r="V63" s="139">
        <f t="shared" si="30"/>
        <v>0</v>
      </c>
      <c r="W63" s="139">
        <f t="shared" si="30"/>
        <v>0</v>
      </c>
      <c r="X63" s="139">
        <f t="shared" si="30"/>
        <v>0</v>
      </c>
      <c r="Y63" s="139">
        <f t="shared" si="30"/>
        <v>0</v>
      </c>
      <c r="Z63" s="139">
        <f t="shared" si="30"/>
        <v>0</v>
      </c>
      <c r="AA63" s="139">
        <f t="shared" si="30"/>
        <v>0</v>
      </c>
      <c r="AB63" s="146">
        <f t="shared" si="30"/>
        <v>0</v>
      </c>
    </row>
    <row r="64" spans="1:28" ht="13.5">
      <c r="A64" s="139"/>
      <c r="B64" s="139"/>
      <c r="C64" s="139"/>
      <c r="D64" s="122"/>
      <c r="E64" s="143" t="s">
        <v>123</v>
      </c>
      <c r="F64" s="143" t="s">
        <v>119</v>
      </c>
      <c r="G64" s="139">
        <f aca="true" t="shared" si="31" ref="G64:AB64">SUM(G37,G45,G53,G57)</f>
        <v>2117</v>
      </c>
      <c r="H64" s="139">
        <f t="shared" si="31"/>
        <v>28</v>
      </c>
      <c r="I64" s="139">
        <f t="shared" si="31"/>
        <v>15837</v>
      </c>
      <c r="J64" s="139">
        <f t="shared" si="31"/>
        <v>476</v>
      </c>
      <c r="K64" s="139">
        <f t="shared" si="31"/>
        <v>23</v>
      </c>
      <c r="L64" s="139">
        <f t="shared" si="31"/>
        <v>15219</v>
      </c>
      <c r="M64" s="139">
        <f t="shared" si="31"/>
        <v>457</v>
      </c>
      <c r="N64" s="139">
        <f t="shared" si="31"/>
        <v>18</v>
      </c>
      <c r="O64" s="139">
        <f t="shared" si="31"/>
        <v>13897</v>
      </c>
      <c r="P64" s="146">
        <f t="shared" si="31"/>
        <v>417</v>
      </c>
      <c r="Q64" s="139">
        <f t="shared" si="31"/>
        <v>15</v>
      </c>
      <c r="R64" s="139">
        <f t="shared" si="31"/>
        <v>13084</v>
      </c>
      <c r="S64" s="139">
        <f t="shared" si="31"/>
        <v>393</v>
      </c>
      <c r="T64" s="139">
        <f t="shared" si="31"/>
        <v>34</v>
      </c>
      <c r="U64" s="139">
        <f t="shared" si="31"/>
        <v>33431</v>
      </c>
      <c r="V64" s="139">
        <f t="shared" si="31"/>
        <v>1003</v>
      </c>
      <c r="W64" s="139">
        <f t="shared" si="31"/>
        <v>273</v>
      </c>
      <c r="X64" s="139">
        <f t="shared" si="31"/>
        <v>756041</v>
      </c>
      <c r="Y64" s="139">
        <f t="shared" si="31"/>
        <v>22681</v>
      </c>
      <c r="Z64" s="139">
        <f t="shared" si="31"/>
        <v>391</v>
      </c>
      <c r="AA64" s="139">
        <f t="shared" si="31"/>
        <v>847509</v>
      </c>
      <c r="AB64" s="146">
        <f t="shared" si="31"/>
        <v>25427</v>
      </c>
    </row>
    <row r="65" spans="1:28" ht="13.5">
      <c r="A65" s="139"/>
      <c r="B65" s="134"/>
      <c r="C65" s="134"/>
      <c r="D65" s="125"/>
      <c r="E65" s="137" t="s">
        <v>49</v>
      </c>
      <c r="F65" s="137" t="s">
        <v>8</v>
      </c>
      <c r="G65" s="134">
        <f aca="true" t="shared" si="32" ref="G65:AB65">SUM(G38,G46,G54,G57)</f>
        <v>2117</v>
      </c>
      <c r="H65" s="134">
        <f t="shared" si="32"/>
        <v>28</v>
      </c>
      <c r="I65" s="134">
        <f t="shared" si="32"/>
        <v>15837</v>
      </c>
      <c r="J65" s="134">
        <f t="shared" si="32"/>
        <v>476</v>
      </c>
      <c r="K65" s="134">
        <f t="shared" si="32"/>
        <v>23</v>
      </c>
      <c r="L65" s="134">
        <f t="shared" si="32"/>
        <v>15219</v>
      </c>
      <c r="M65" s="134">
        <f t="shared" si="32"/>
        <v>457</v>
      </c>
      <c r="N65" s="134">
        <f t="shared" si="32"/>
        <v>18</v>
      </c>
      <c r="O65" s="134">
        <f t="shared" si="32"/>
        <v>13897</v>
      </c>
      <c r="P65" s="147">
        <f t="shared" si="32"/>
        <v>417</v>
      </c>
      <c r="Q65" s="134">
        <f t="shared" si="32"/>
        <v>15</v>
      </c>
      <c r="R65" s="134">
        <f t="shared" si="32"/>
        <v>13084</v>
      </c>
      <c r="S65" s="134">
        <f t="shared" si="32"/>
        <v>393</v>
      </c>
      <c r="T65" s="134">
        <f t="shared" si="32"/>
        <v>34</v>
      </c>
      <c r="U65" s="134">
        <f t="shared" si="32"/>
        <v>33431</v>
      </c>
      <c r="V65" s="134">
        <f t="shared" si="32"/>
        <v>1003</v>
      </c>
      <c r="W65" s="134">
        <f t="shared" si="32"/>
        <v>273</v>
      </c>
      <c r="X65" s="134">
        <f t="shared" si="32"/>
        <v>756041</v>
      </c>
      <c r="Y65" s="134">
        <f t="shared" si="32"/>
        <v>22681</v>
      </c>
      <c r="Z65" s="134">
        <f t="shared" si="32"/>
        <v>391</v>
      </c>
      <c r="AA65" s="134">
        <f t="shared" si="32"/>
        <v>847509</v>
      </c>
      <c r="AB65" s="147">
        <f t="shared" si="32"/>
        <v>25427</v>
      </c>
    </row>
    <row r="66" spans="1:28" ht="13.5">
      <c r="A66" s="139"/>
      <c r="B66" s="139"/>
      <c r="C66" s="122"/>
      <c r="D66" s="122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46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46"/>
    </row>
    <row r="67" spans="1:28" ht="13.5">
      <c r="A67" s="139"/>
      <c r="B67" s="139"/>
      <c r="C67" s="122"/>
      <c r="D67" s="122"/>
      <c r="E67" s="143" t="s">
        <v>117</v>
      </c>
      <c r="F67" s="143" t="s">
        <v>118</v>
      </c>
      <c r="G67" s="144">
        <v>0</v>
      </c>
      <c r="H67" s="144">
        <v>0</v>
      </c>
      <c r="I67" s="144">
        <v>0</v>
      </c>
      <c r="J67" s="144">
        <v>0</v>
      </c>
      <c r="K67" s="144">
        <v>0</v>
      </c>
      <c r="L67" s="144">
        <v>0</v>
      </c>
      <c r="M67" s="144">
        <v>0</v>
      </c>
      <c r="N67" s="144">
        <v>0</v>
      </c>
      <c r="O67" s="144">
        <v>0</v>
      </c>
      <c r="P67" s="145">
        <v>0</v>
      </c>
      <c r="Q67" s="144">
        <v>0</v>
      </c>
      <c r="R67" s="144">
        <v>0</v>
      </c>
      <c r="S67" s="144">
        <v>0</v>
      </c>
      <c r="T67" s="144">
        <v>0</v>
      </c>
      <c r="U67" s="144">
        <v>0</v>
      </c>
      <c r="V67" s="144">
        <v>0</v>
      </c>
      <c r="W67" s="144">
        <v>0</v>
      </c>
      <c r="X67" s="144">
        <v>0</v>
      </c>
      <c r="Y67" s="144">
        <v>0</v>
      </c>
      <c r="Z67" s="139">
        <f aca="true" t="shared" si="33" ref="Z67:AB68">SUM(H67,K67,N67,Q67,T67,W67)</f>
        <v>0</v>
      </c>
      <c r="AA67" s="139">
        <f t="shared" si="33"/>
        <v>0</v>
      </c>
      <c r="AB67" s="146">
        <f t="shared" si="33"/>
        <v>0</v>
      </c>
    </row>
    <row r="68" spans="1:28" ht="13.5">
      <c r="A68" s="139"/>
      <c r="B68" s="139"/>
      <c r="C68" s="154" t="s">
        <v>133</v>
      </c>
      <c r="D68" s="122"/>
      <c r="E68" s="139"/>
      <c r="F68" s="143" t="s">
        <v>119</v>
      </c>
      <c r="G68" s="144">
        <v>0</v>
      </c>
      <c r="H68" s="144">
        <v>0</v>
      </c>
      <c r="I68" s="144">
        <v>0</v>
      </c>
      <c r="J68" s="144">
        <v>0</v>
      </c>
      <c r="K68" s="144">
        <v>0</v>
      </c>
      <c r="L68" s="144">
        <v>0</v>
      </c>
      <c r="M68" s="144">
        <v>0</v>
      </c>
      <c r="N68" s="144">
        <v>0</v>
      </c>
      <c r="O68" s="144">
        <v>0</v>
      </c>
      <c r="P68" s="145">
        <v>0</v>
      </c>
      <c r="Q68" s="144">
        <v>0</v>
      </c>
      <c r="R68" s="144">
        <v>0</v>
      </c>
      <c r="S68" s="144">
        <v>0</v>
      </c>
      <c r="T68" s="144">
        <v>0</v>
      </c>
      <c r="U68" s="144">
        <v>0</v>
      </c>
      <c r="V68" s="144">
        <v>0</v>
      </c>
      <c r="W68" s="144">
        <v>137</v>
      </c>
      <c r="X68" s="144">
        <v>1906425</v>
      </c>
      <c r="Y68" s="144">
        <v>57183</v>
      </c>
      <c r="Z68" s="139">
        <f t="shared" si="33"/>
        <v>137</v>
      </c>
      <c r="AA68" s="139">
        <f t="shared" si="33"/>
        <v>1906425</v>
      </c>
      <c r="AB68" s="146">
        <f t="shared" si="33"/>
        <v>57183</v>
      </c>
    </row>
    <row r="69" spans="1:28" ht="13.5">
      <c r="A69" s="139"/>
      <c r="B69" s="139"/>
      <c r="C69" s="122"/>
      <c r="D69" s="122"/>
      <c r="E69" s="137" t="s">
        <v>49</v>
      </c>
      <c r="F69" s="137" t="s">
        <v>8</v>
      </c>
      <c r="G69" s="134">
        <f aca="true" t="shared" si="34" ref="G69:AB69">SUM(G67:G68)</f>
        <v>0</v>
      </c>
      <c r="H69" s="134">
        <f t="shared" si="34"/>
        <v>0</v>
      </c>
      <c r="I69" s="134">
        <f t="shared" si="34"/>
        <v>0</v>
      </c>
      <c r="J69" s="134">
        <f t="shared" si="34"/>
        <v>0</v>
      </c>
      <c r="K69" s="134">
        <f t="shared" si="34"/>
        <v>0</v>
      </c>
      <c r="L69" s="134">
        <f t="shared" si="34"/>
        <v>0</v>
      </c>
      <c r="M69" s="134">
        <f t="shared" si="34"/>
        <v>0</v>
      </c>
      <c r="N69" s="134">
        <f t="shared" si="34"/>
        <v>0</v>
      </c>
      <c r="O69" s="134">
        <f t="shared" si="34"/>
        <v>0</v>
      </c>
      <c r="P69" s="147">
        <f t="shared" si="34"/>
        <v>0</v>
      </c>
      <c r="Q69" s="134">
        <f t="shared" si="34"/>
        <v>0</v>
      </c>
      <c r="R69" s="134">
        <f t="shared" si="34"/>
        <v>0</v>
      </c>
      <c r="S69" s="134">
        <f t="shared" si="34"/>
        <v>0</v>
      </c>
      <c r="T69" s="134">
        <f t="shared" si="34"/>
        <v>0</v>
      </c>
      <c r="U69" s="134">
        <f t="shared" si="34"/>
        <v>0</v>
      </c>
      <c r="V69" s="134">
        <f t="shared" si="34"/>
        <v>0</v>
      </c>
      <c r="W69" s="134">
        <f t="shared" si="34"/>
        <v>137</v>
      </c>
      <c r="X69" s="134">
        <f t="shared" si="34"/>
        <v>1906425</v>
      </c>
      <c r="Y69" s="134">
        <f t="shared" si="34"/>
        <v>57183</v>
      </c>
      <c r="Z69" s="134">
        <f t="shared" si="34"/>
        <v>137</v>
      </c>
      <c r="AA69" s="134">
        <f t="shared" si="34"/>
        <v>1906425</v>
      </c>
      <c r="AB69" s="147">
        <f t="shared" si="34"/>
        <v>57183</v>
      </c>
    </row>
    <row r="70" spans="1:28" ht="13.5">
      <c r="A70" s="139"/>
      <c r="B70" s="139"/>
      <c r="C70" s="122"/>
      <c r="D70" s="122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46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46"/>
    </row>
    <row r="71" spans="1:28" ht="13.5">
      <c r="A71" s="139"/>
      <c r="B71" s="139"/>
      <c r="C71" s="154" t="s">
        <v>134</v>
      </c>
      <c r="D71" s="122"/>
      <c r="E71" s="143" t="s">
        <v>122</v>
      </c>
      <c r="F71" s="143" t="s">
        <v>118</v>
      </c>
      <c r="G71" s="144">
        <v>0</v>
      </c>
      <c r="H71" s="144">
        <v>0</v>
      </c>
      <c r="I71" s="144">
        <v>0</v>
      </c>
      <c r="J71" s="144">
        <v>0</v>
      </c>
      <c r="K71" s="144">
        <v>0</v>
      </c>
      <c r="L71" s="144">
        <v>0</v>
      </c>
      <c r="M71" s="144">
        <v>0</v>
      </c>
      <c r="N71" s="144">
        <v>0</v>
      </c>
      <c r="O71" s="144">
        <v>0</v>
      </c>
      <c r="P71" s="145">
        <v>0</v>
      </c>
      <c r="Q71" s="144">
        <v>0</v>
      </c>
      <c r="R71" s="144">
        <v>0</v>
      </c>
      <c r="S71" s="144">
        <v>0</v>
      </c>
      <c r="T71" s="144">
        <v>0</v>
      </c>
      <c r="U71" s="144">
        <v>0</v>
      </c>
      <c r="V71" s="144">
        <v>0</v>
      </c>
      <c r="W71" s="144">
        <v>0</v>
      </c>
      <c r="X71" s="144">
        <v>0</v>
      </c>
      <c r="Y71" s="144">
        <v>0</v>
      </c>
      <c r="Z71" s="139">
        <f aca="true" t="shared" si="35" ref="Z71:AB72">SUM(H71,K71,N71,Q71,T71,W71)</f>
        <v>0</v>
      </c>
      <c r="AA71" s="139">
        <f t="shared" si="35"/>
        <v>0</v>
      </c>
      <c r="AB71" s="146">
        <f t="shared" si="35"/>
        <v>0</v>
      </c>
    </row>
    <row r="72" spans="1:28" ht="13.5">
      <c r="A72" s="139"/>
      <c r="B72" s="139"/>
      <c r="C72" s="122"/>
      <c r="D72" s="122"/>
      <c r="E72" s="143" t="s">
        <v>123</v>
      </c>
      <c r="F72" s="143" t="s">
        <v>119</v>
      </c>
      <c r="G72" s="144">
        <v>201</v>
      </c>
      <c r="H72" s="144">
        <v>2</v>
      </c>
      <c r="I72" s="144">
        <v>1160</v>
      </c>
      <c r="J72" s="144">
        <v>35</v>
      </c>
      <c r="K72" s="144">
        <v>0</v>
      </c>
      <c r="L72" s="144">
        <v>0</v>
      </c>
      <c r="M72" s="144">
        <v>0</v>
      </c>
      <c r="N72" s="144">
        <v>0</v>
      </c>
      <c r="O72" s="144">
        <v>0</v>
      </c>
      <c r="P72" s="145">
        <v>0</v>
      </c>
      <c r="Q72" s="144">
        <v>0</v>
      </c>
      <c r="R72" s="144">
        <v>0</v>
      </c>
      <c r="S72" s="144">
        <v>0</v>
      </c>
      <c r="T72" s="144">
        <v>0</v>
      </c>
      <c r="U72" s="144">
        <v>0</v>
      </c>
      <c r="V72" s="144">
        <v>0</v>
      </c>
      <c r="W72" s="144">
        <v>34</v>
      </c>
      <c r="X72" s="144">
        <v>161993</v>
      </c>
      <c r="Y72" s="144">
        <v>4857</v>
      </c>
      <c r="Z72" s="139">
        <f t="shared" si="35"/>
        <v>36</v>
      </c>
      <c r="AA72" s="139">
        <f t="shared" si="35"/>
        <v>163153</v>
      </c>
      <c r="AB72" s="146">
        <f t="shared" si="35"/>
        <v>4892</v>
      </c>
    </row>
    <row r="73" spans="1:28" ht="13.5">
      <c r="A73" s="146"/>
      <c r="B73" s="134"/>
      <c r="C73" s="125"/>
      <c r="D73" s="125"/>
      <c r="E73" s="137" t="s">
        <v>49</v>
      </c>
      <c r="F73" s="137" t="s">
        <v>8</v>
      </c>
      <c r="G73" s="134">
        <f aca="true" t="shared" si="36" ref="G73:AB73">SUM(G71:G72)</f>
        <v>201</v>
      </c>
      <c r="H73" s="134">
        <f t="shared" si="36"/>
        <v>2</v>
      </c>
      <c r="I73" s="134">
        <f t="shared" si="36"/>
        <v>1160</v>
      </c>
      <c r="J73" s="134">
        <f t="shared" si="36"/>
        <v>35</v>
      </c>
      <c r="K73" s="134">
        <f t="shared" si="36"/>
        <v>0</v>
      </c>
      <c r="L73" s="134">
        <f t="shared" si="36"/>
        <v>0</v>
      </c>
      <c r="M73" s="134">
        <f t="shared" si="36"/>
        <v>0</v>
      </c>
      <c r="N73" s="134">
        <f t="shared" si="36"/>
        <v>0</v>
      </c>
      <c r="O73" s="134">
        <f t="shared" si="36"/>
        <v>0</v>
      </c>
      <c r="P73" s="147">
        <f t="shared" si="36"/>
        <v>0</v>
      </c>
      <c r="Q73" s="134">
        <f t="shared" si="36"/>
        <v>0</v>
      </c>
      <c r="R73" s="134">
        <f t="shared" si="36"/>
        <v>0</v>
      </c>
      <c r="S73" s="134">
        <f t="shared" si="36"/>
        <v>0</v>
      </c>
      <c r="T73" s="134">
        <f t="shared" si="36"/>
        <v>0</v>
      </c>
      <c r="U73" s="134">
        <f t="shared" si="36"/>
        <v>0</v>
      </c>
      <c r="V73" s="134">
        <f t="shared" si="36"/>
        <v>0</v>
      </c>
      <c r="W73" s="134">
        <f t="shared" si="36"/>
        <v>34</v>
      </c>
      <c r="X73" s="134">
        <f t="shared" si="36"/>
        <v>161993</v>
      </c>
      <c r="Y73" s="134">
        <f t="shared" si="36"/>
        <v>4857</v>
      </c>
      <c r="Z73" s="134">
        <f t="shared" si="36"/>
        <v>36</v>
      </c>
      <c r="AA73" s="134">
        <f t="shared" si="36"/>
        <v>163153</v>
      </c>
      <c r="AB73" s="147">
        <f t="shared" si="36"/>
        <v>4892</v>
      </c>
    </row>
    <row r="74" spans="1:28" ht="13.5">
      <c r="A74" s="139"/>
      <c r="B74" s="139"/>
      <c r="C74" s="122"/>
      <c r="D74" s="122"/>
      <c r="E74" s="139"/>
      <c r="F74" s="139"/>
      <c r="G74" s="139"/>
      <c r="H74" s="139"/>
      <c r="I74" s="140" t="s">
        <v>44</v>
      </c>
      <c r="J74" s="140" t="s">
        <v>44</v>
      </c>
      <c r="K74" s="139"/>
      <c r="L74" s="140" t="s">
        <v>44</v>
      </c>
      <c r="M74" s="140" t="s">
        <v>44</v>
      </c>
      <c r="N74" s="139"/>
      <c r="O74" s="140" t="s">
        <v>44</v>
      </c>
      <c r="P74" s="141" t="s">
        <v>44</v>
      </c>
      <c r="Q74" s="139"/>
      <c r="R74" s="140" t="s">
        <v>44</v>
      </c>
      <c r="S74" s="140" t="s">
        <v>44</v>
      </c>
      <c r="T74" s="139"/>
      <c r="U74" s="140" t="s">
        <v>44</v>
      </c>
      <c r="V74" s="140" t="s">
        <v>44</v>
      </c>
      <c r="W74" s="139"/>
      <c r="X74" s="140" t="s">
        <v>44</v>
      </c>
      <c r="Y74" s="140" t="s">
        <v>44</v>
      </c>
      <c r="Z74" s="139"/>
      <c r="AA74" s="140" t="s">
        <v>44</v>
      </c>
      <c r="AB74" s="141" t="s">
        <v>44</v>
      </c>
    </row>
    <row r="75" spans="1:28" ht="13.5">
      <c r="A75" s="139"/>
      <c r="B75" s="139"/>
      <c r="C75" s="122"/>
      <c r="D75" s="122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46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46"/>
    </row>
    <row r="76" spans="1:28" ht="13.5">
      <c r="A76" s="139"/>
      <c r="B76" s="139"/>
      <c r="C76" s="154" t="s">
        <v>135</v>
      </c>
      <c r="D76" s="122"/>
      <c r="E76" s="143" t="s">
        <v>117</v>
      </c>
      <c r="F76" s="143" t="s">
        <v>118</v>
      </c>
      <c r="G76" s="144">
        <v>0</v>
      </c>
      <c r="H76" s="144">
        <v>0</v>
      </c>
      <c r="I76" s="144">
        <v>0</v>
      </c>
      <c r="J76" s="144">
        <v>0</v>
      </c>
      <c r="K76" s="144">
        <v>0</v>
      </c>
      <c r="L76" s="144">
        <v>0</v>
      </c>
      <c r="M76" s="144">
        <v>0</v>
      </c>
      <c r="N76" s="144">
        <v>0</v>
      </c>
      <c r="O76" s="144">
        <v>0</v>
      </c>
      <c r="P76" s="145">
        <v>0</v>
      </c>
      <c r="Q76" s="144">
        <v>0</v>
      </c>
      <c r="R76" s="144">
        <v>0</v>
      </c>
      <c r="S76" s="144">
        <v>0</v>
      </c>
      <c r="T76" s="144">
        <v>0</v>
      </c>
      <c r="U76" s="144">
        <v>0</v>
      </c>
      <c r="V76" s="144">
        <v>0</v>
      </c>
      <c r="W76" s="144">
        <v>0</v>
      </c>
      <c r="X76" s="144">
        <v>0</v>
      </c>
      <c r="Y76" s="144">
        <v>0</v>
      </c>
      <c r="Z76" s="139">
        <f aca="true" t="shared" si="37" ref="Z76:AB77">SUM(H76,K76,N76,Q76,T76,W76)</f>
        <v>0</v>
      </c>
      <c r="AA76" s="139">
        <f t="shared" si="37"/>
        <v>0</v>
      </c>
      <c r="AB76" s="146">
        <f t="shared" si="37"/>
        <v>0</v>
      </c>
    </row>
    <row r="77" spans="1:28" ht="13.5">
      <c r="A77" s="139"/>
      <c r="B77" s="139"/>
      <c r="C77" s="154" t="s">
        <v>136</v>
      </c>
      <c r="D77" s="122"/>
      <c r="E77" s="139"/>
      <c r="F77" s="143" t="s">
        <v>119</v>
      </c>
      <c r="G77" s="144">
        <v>0</v>
      </c>
      <c r="H77" s="144">
        <v>0</v>
      </c>
      <c r="I77" s="144">
        <v>0</v>
      </c>
      <c r="J77" s="144">
        <v>0</v>
      </c>
      <c r="K77" s="144">
        <v>0</v>
      </c>
      <c r="L77" s="144">
        <v>0</v>
      </c>
      <c r="M77" s="144">
        <v>0</v>
      </c>
      <c r="N77" s="144">
        <v>0</v>
      </c>
      <c r="O77" s="144">
        <v>0</v>
      </c>
      <c r="P77" s="145">
        <v>0</v>
      </c>
      <c r="Q77" s="144">
        <v>1</v>
      </c>
      <c r="R77" s="144">
        <v>862</v>
      </c>
      <c r="S77" s="144">
        <v>26</v>
      </c>
      <c r="T77" s="144">
        <v>0</v>
      </c>
      <c r="U77" s="144">
        <v>0</v>
      </c>
      <c r="V77" s="144">
        <v>0</v>
      </c>
      <c r="W77" s="144">
        <v>754</v>
      </c>
      <c r="X77" s="144">
        <v>4686520</v>
      </c>
      <c r="Y77" s="144">
        <v>140013</v>
      </c>
      <c r="Z77" s="139">
        <f t="shared" si="37"/>
        <v>755</v>
      </c>
      <c r="AA77" s="139">
        <f t="shared" si="37"/>
        <v>4687382</v>
      </c>
      <c r="AB77" s="146">
        <f t="shared" si="37"/>
        <v>140039</v>
      </c>
    </row>
    <row r="78" spans="1:28" ht="13.5">
      <c r="A78" s="139"/>
      <c r="B78" s="139"/>
      <c r="C78" s="154" t="s">
        <v>47</v>
      </c>
      <c r="D78" s="122"/>
      <c r="E78" s="137" t="s">
        <v>49</v>
      </c>
      <c r="F78" s="137" t="s">
        <v>8</v>
      </c>
      <c r="G78" s="134">
        <f aca="true" t="shared" si="38" ref="G78:AB78">SUM(G76:G77)</f>
        <v>0</v>
      </c>
      <c r="H78" s="134">
        <f t="shared" si="38"/>
        <v>0</v>
      </c>
      <c r="I78" s="134">
        <f t="shared" si="38"/>
        <v>0</v>
      </c>
      <c r="J78" s="134">
        <f t="shared" si="38"/>
        <v>0</v>
      </c>
      <c r="K78" s="134">
        <f t="shared" si="38"/>
        <v>0</v>
      </c>
      <c r="L78" s="134">
        <f t="shared" si="38"/>
        <v>0</v>
      </c>
      <c r="M78" s="134">
        <f t="shared" si="38"/>
        <v>0</v>
      </c>
      <c r="N78" s="134">
        <f t="shared" si="38"/>
        <v>0</v>
      </c>
      <c r="O78" s="134">
        <f t="shared" si="38"/>
        <v>0</v>
      </c>
      <c r="P78" s="147">
        <f t="shared" si="38"/>
        <v>0</v>
      </c>
      <c r="Q78" s="134">
        <f t="shared" si="38"/>
        <v>1</v>
      </c>
      <c r="R78" s="134">
        <f t="shared" si="38"/>
        <v>862</v>
      </c>
      <c r="S78" s="134">
        <f t="shared" si="38"/>
        <v>26</v>
      </c>
      <c r="T78" s="134">
        <f t="shared" si="38"/>
        <v>0</v>
      </c>
      <c r="U78" s="134">
        <f t="shared" si="38"/>
        <v>0</v>
      </c>
      <c r="V78" s="134">
        <f t="shared" si="38"/>
        <v>0</v>
      </c>
      <c r="W78" s="134">
        <f t="shared" si="38"/>
        <v>754</v>
      </c>
      <c r="X78" s="134">
        <f t="shared" si="38"/>
        <v>4686520</v>
      </c>
      <c r="Y78" s="134">
        <f t="shared" si="38"/>
        <v>140013</v>
      </c>
      <c r="Z78" s="134">
        <f t="shared" si="38"/>
        <v>755</v>
      </c>
      <c r="AA78" s="134">
        <f t="shared" si="38"/>
        <v>4687382</v>
      </c>
      <c r="AB78" s="147">
        <f t="shared" si="38"/>
        <v>140039</v>
      </c>
    </row>
    <row r="79" spans="1:28" ht="13.5">
      <c r="A79" s="143" t="s">
        <v>50</v>
      </c>
      <c r="B79" s="139"/>
      <c r="C79" s="154" t="s">
        <v>137</v>
      </c>
      <c r="D79" s="122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46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46"/>
    </row>
    <row r="80" spans="1:28" ht="13.5">
      <c r="A80" s="139"/>
      <c r="B80" s="139"/>
      <c r="C80" s="154" t="s">
        <v>49</v>
      </c>
      <c r="D80" s="122"/>
      <c r="E80" s="143" t="s">
        <v>122</v>
      </c>
      <c r="F80" s="143" t="s">
        <v>118</v>
      </c>
      <c r="G80" s="144">
        <v>0</v>
      </c>
      <c r="H80" s="144">
        <v>0</v>
      </c>
      <c r="I80" s="144">
        <v>0</v>
      </c>
      <c r="J80" s="144">
        <v>0</v>
      </c>
      <c r="K80" s="144">
        <v>0</v>
      </c>
      <c r="L80" s="144">
        <v>0</v>
      </c>
      <c r="M80" s="144">
        <v>0</v>
      </c>
      <c r="N80" s="144">
        <v>0</v>
      </c>
      <c r="O80" s="144">
        <v>0</v>
      </c>
      <c r="P80" s="145">
        <v>0</v>
      </c>
      <c r="Q80" s="144">
        <v>0</v>
      </c>
      <c r="R80" s="144">
        <v>0</v>
      </c>
      <c r="S80" s="144">
        <v>0</v>
      </c>
      <c r="T80" s="144">
        <v>0</v>
      </c>
      <c r="U80" s="144">
        <v>0</v>
      </c>
      <c r="V80" s="144">
        <v>0</v>
      </c>
      <c r="W80" s="144">
        <v>0</v>
      </c>
      <c r="X80" s="144">
        <v>0</v>
      </c>
      <c r="Y80" s="144">
        <v>0</v>
      </c>
      <c r="Z80" s="139">
        <f aca="true" t="shared" si="39" ref="Z80:AB81">SUM(H80,K80,N80,Q80,T80,W80)</f>
        <v>0</v>
      </c>
      <c r="AA80" s="139">
        <f t="shared" si="39"/>
        <v>0</v>
      </c>
      <c r="AB80" s="146">
        <f t="shared" si="39"/>
        <v>0</v>
      </c>
    </row>
    <row r="81" spans="1:28" ht="13.5">
      <c r="A81" s="139"/>
      <c r="B81" s="139"/>
      <c r="C81" s="122"/>
      <c r="D81" s="122"/>
      <c r="E81" s="143" t="s">
        <v>123</v>
      </c>
      <c r="F81" s="143" t="s">
        <v>119</v>
      </c>
      <c r="G81" s="144">
        <v>440</v>
      </c>
      <c r="H81" s="144">
        <v>9</v>
      </c>
      <c r="I81" s="144">
        <v>5033</v>
      </c>
      <c r="J81" s="144">
        <v>151</v>
      </c>
      <c r="K81" s="144">
        <v>5</v>
      </c>
      <c r="L81" s="144">
        <v>3396</v>
      </c>
      <c r="M81" s="144">
        <v>102</v>
      </c>
      <c r="N81" s="144">
        <v>6</v>
      </c>
      <c r="O81" s="144">
        <v>4643</v>
      </c>
      <c r="P81" s="145">
        <v>139</v>
      </c>
      <c r="Q81" s="144">
        <v>2</v>
      </c>
      <c r="R81" s="144">
        <v>1749</v>
      </c>
      <c r="S81" s="144">
        <v>52</v>
      </c>
      <c r="T81" s="144">
        <v>6</v>
      </c>
      <c r="U81" s="144">
        <v>5820</v>
      </c>
      <c r="V81" s="144">
        <v>175</v>
      </c>
      <c r="W81" s="144">
        <v>70</v>
      </c>
      <c r="X81" s="144">
        <v>216716</v>
      </c>
      <c r="Y81" s="144">
        <v>6501</v>
      </c>
      <c r="Z81" s="139">
        <f t="shared" si="39"/>
        <v>98</v>
      </c>
      <c r="AA81" s="139">
        <f t="shared" si="39"/>
        <v>237357</v>
      </c>
      <c r="AB81" s="146">
        <f t="shared" si="39"/>
        <v>7120</v>
      </c>
    </row>
    <row r="82" spans="1:28" ht="13.5">
      <c r="A82" s="143" t="s">
        <v>53</v>
      </c>
      <c r="B82" s="134"/>
      <c r="C82" s="125"/>
      <c r="D82" s="125"/>
      <c r="E82" s="137" t="s">
        <v>49</v>
      </c>
      <c r="F82" s="137" t="s">
        <v>8</v>
      </c>
      <c r="G82" s="134">
        <f aca="true" t="shared" si="40" ref="G82:AB82">SUM(G80:G81)</f>
        <v>440</v>
      </c>
      <c r="H82" s="134">
        <f t="shared" si="40"/>
        <v>9</v>
      </c>
      <c r="I82" s="134">
        <f t="shared" si="40"/>
        <v>5033</v>
      </c>
      <c r="J82" s="134">
        <f t="shared" si="40"/>
        <v>151</v>
      </c>
      <c r="K82" s="134">
        <f t="shared" si="40"/>
        <v>5</v>
      </c>
      <c r="L82" s="134">
        <f t="shared" si="40"/>
        <v>3396</v>
      </c>
      <c r="M82" s="134">
        <f t="shared" si="40"/>
        <v>102</v>
      </c>
      <c r="N82" s="134">
        <f t="shared" si="40"/>
        <v>6</v>
      </c>
      <c r="O82" s="134">
        <f t="shared" si="40"/>
        <v>4643</v>
      </c>
      <c r="P82" s="147">
        <f t="shared" si="40"/>
        <v>139</v>
      </c>
      <c r="Q82" s="134">
        <f t="shared" si="40"/>
        <v>2</v>
      </c>
      <c r="R82" s="134">
        <f t="shared" si="40"/>
        <v>1749</v>
      </c>
      <c r="S82" s="134">
        <f t="shared" si="40"/>
        <v>52</v>
      </c>
      <c r="T82" s="134">
        <f t="shared" si="40"/>
        <v>6</v>
      </c>
      <c r="U82" s="134">
        <f t="shared" si="40"/>
        <v>5820</v>
      </c>
      <c r="V82" s="134">
        <f t="shared" si="40"/>
        <v>175</v>
      </c>
      <c r="W82" s="134">
        <f t="shared" si="40"/>
        <v>70</v>
      </c>
      <c r="X82" s="134">
        <f t="shared" si="40"/>
        <v>216716</v>
      </c>
      <c r="Y82" s="134">
        <f t="shared" si="40"/>
        <v>6501</v>
      </c>
      <c r="Z82" s="134">
        <f t="shared" si="40"/>
        <v>98</v>
      </c>
      <c r="AA82" s="134">
        <f t="shared" si="40"/>
        <v>237357</v>
      </c>
      <c r="AB82" s="147">
        <f t="shared" si="40"/>
        <v>7120</v>
      </c>
    </row>
    <row r="83" spans="1:28" ht="13.5">
      <c r="A83" s="139"/>
      <c r="B83" s="139"/>
      <c r="C83" s="122"/>
      <c r="D83" s="122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46"/>
      <c r="Q83" s="139"/>
      <c r="R83" s="139"/>
      <c r="S83" s="139"/>
      <c r="T83" s="139"/>
      <c r="U83" s="139"/>
      <c r="V83" s="139"/>
      <c r="W83" s="139"/>
      <c r="X83" s="139"/>
      <c r="Y83" s="139"/>
      <c r="Z83" s="139"/>
      <c r="AA83" s="139"/>
      <c r="AB83" s="146"/>
    </row>
    <row r="84" spans="1:28" ht="13.5">
      <c r="A84" s="139"/>
      <c r="B84" s="139"/>
      <c r="C84" s="122"/>
      <c r="D84" s="122"/>
      <c r="E84" s="143" t="s">
        <v>117</v>
      </c>
      <c r="F84" s="143" t="s">
        <v>118</v>
      </c>
      <c r="G84" s="139">
        <f aca="true" t="shared" si="41" ref="G84:AB84">SUM(G24,G59,G67,G76)</f>
        <v>0</v>
      </c>
      <c r="H84" s="139">
        <f t="shared" si="41"/>
        <v>0</v>
      </c>
      <c r="I84" s="139">
        <f t="shared" si="41"/>
        <v>0</v>
      </c>
      <c r="J84" s="139">
        <f t="shared" si="41"/>
        <v>0</v>
      </c>
      <c r="K84" s="139">
        <f t="shared" si="41"/>
        <v>0</v>
      </c>
      <c r="L84" s="139">
        <f t="shared" si="41"/>
        <v>0</v>
      </c>
      <c r="M84" s="139">
        <f t="shared" si="41"/>
        <v>0</v>
      </c>
      <c r="N84" s="139">
        <f t="shared" si="41"/>
        <v>0</v>
      </c>
      <c r="O84" s="139">
        <f t="shared" si="41"/>
        <v>0</v>
      </c>
      <c r="P84" s="146">
        <f t="shared" si="41"/>
        <v>0</v>
      </c>
      <c r="Q84" s="139">
        <f t="shared" si="41"/>
        <v>0</v>
      </c>
      <c r="R84" s="139">
        <f t="shared" si="41"/>
        <v>0</v>
      </c>
      <c r="S84" s="139">
        <f t="shared" si="41"/>
        <v>0</v>
      </c>
      <c r="T84" s="139">
        <f t="shared" si="41"/>
        <v>0</v>
      </c>
      <c r="U84" s="139">
        <f t="shared" si="41"/>
        <v>0</v>
      </c>
      <c r="V84" s="139">
        <f t="shared" si="41"/>
        <v>0</v>
      </c>
      <c r="W84" s="139">
        <f t="shared" si="41"/>
        <v>4</v>
      </c>
      <c r="X84" s="139">
        <f t="shared" si="41"/>
        <v>11235</v>
      </c>
      <c r="Y84" s="139">
        <f t="shared" si="41"/>
        <v>34</v>
      </c>
      <c r="Z84" s="139">
        <f t="shared" si="41"/>
        <v>4</v>
      </c>
      <c r="AA84" s="139">
        <f t="shared" si="41"/>
        <v>11235</v>
      </c>
      <c r="AB84" s="146">
        <f t="shared" si="41"/>
        <v>34</v>
      </c>
    </row>
    <row r="85" spans="1:28" ht="13.5">
      <c r="A85" s="143" t="s">
        <v>49</v>
      </c>
      <c r="B85" s="139"/>
      <c r="C85" s="154" t="s">
        <v>138</v>
      </c>
      <c r="D85" s="122"/>
      <c r="E85" s="139"/>
      <c r="F85" s="143" t="s">
        <v>119</v>
      </c>
      <c r="G85" s="139">
        <f aca="true" t="shared" si="42" ref="G85:AB85">SUM(G25,G60,G68,G77)</f>
        <v>0</v>
      </c>
      <c r="H85" s="139">
        <f t="shared" si="42"/>
        <v>0</v>
      </c>
      <c r="I85" s="139">
        <f t="shared" si="42"/>
        <v>0</v>
      </c>
      <c r="J85" s="139">
        <f t="shared" si="42"/>
        <v>0</v>
      </c>
      <c r="K85" s="139">
        <f t="shared" si="42"/>
        <v>0</v>
      </c>
      <c r="L85" s="139">
        <f t="shared" si="42"/>
        <v>0</v>
      </c>
      <c r="M85" s="139">
        <f t="shared" si="42"/>
        <v>0</v>
      </c>
      <c r="N85" s="139">
        <f t="shared" si="42"/>
        <v>1</v>
      </c>
      <c r="O85" s="139">
        <f t="shared" si="42"/>
        <v>720</v>
      </c>
      <c r="P85" s="146">
        <f t="shared" si="42"/>
        <v>22</v>
      </c>
      <c r="Q85" s="139">
        <f t="shared" si="42"/>
        <v>3</v>
      </c>
      <c r="R85" s="139">
        <f t="shared" si="42"/>
        <v>2579</v>
      </c>
      <c r="S85" s="139">
        <f t="shared" si="42"/>
        <v>78</v>
      </c>
      <c r="T85" s="139">
        <f t="shared" si="42"/>
        <v>9</v>
      </c>
      <c r="U85" s="139">
        <f t="shared" si="42"/>
        <v>8919</v>
      </c>
      <c r="V85" s="139">
        <f t="shared" si="42"/>
        <v>268</v>
      </c>
      <c r="W85" s="139">
        <f t="shared" si="42"/>
        <v>5076</v>
      </c>
      <c r="X85" s="139">
        <f t="shared" si="42"/>
        <v>22405625</v>
      </c>
      <c r="Y85" s="139">
        <f t="shared" si="42"/>
        <v>669686</v>
      </c>
      <c r="Z85" s="139">
        <f t="shared" si="42"/>
        <v>5089</v>
      </c>
      <c r="AA85" s="139">
        <f t="shared" si="42"/>
        <v>22417843</v>
      </c>
      <c r="AB85" s="146">
        <f t="shared" si="42"/>
        <v>670054</v>
      </c>
    </row>
    <row r="86" spans="1:28" ht="13.5">
      <c r="A86" s="139"/>
      <c r="B86" s="139"/>
      <c r="C86" s="122"/>
      <c r="D86" s="122"/>
      <c r="E86" s="137" t="s">
        <v>49</v>
      </c>
      <c r="F86" s="137" t="s">
        <v>8</v>
      </c>
      <c r="G86" s="134">
        <f aca="true" t="shared" si="43" ref="G86:AB86">SUM(G26,G61,G69,G78)</f>
        <v>0</v>
      </c>
      <c r="H86" s="134">
        <f t="shared" si="43"/>
        <v>0</v>
      </c>
      <c r="I86" s="134">
        <f t="shared" si="43"/>
        <v>0</v>
      </c>
      <c r="J86" s="134">
        <f t="shared" si="43"/>
        <v>0</v>
      </c>
      <c r="K86" s="134">
        <f t="shared" si="43"/>
        <v>0</v>
      </c>
      <c r="L86" s="134">
        <f t="shared" si="43"/>
        <v>0</v>
      </c>
      <c r="M86" s="134">
        <f t="shared" si="43"/>
        <v>0</v>
      </c>
      <c r="N86" s="134">
        <f t="shared" si="43"/>
        <v>1</v>
      </c>
      <c r="O86" s="134">
        <f t="shared" si="43"/>
        <v>720</v>
      </c>
      <c r="P86" s="147">
        <f t="shared" si="43"/>
        <v>22</v>
      </c>
      <c r="Q86" s="134">
        <f t="shared" si="43"/>
        <v>3</v>
      </c>
      <c r="R86" s="134">
        <f t="shared" si="43"/>
        <v>2579</v>
      </c>
      <c r="S86" s="134">
        <f t="shared" si="43"/>
        <v>78</v>
      </c>
      <c r="T86" s="134">
        <f t="shared" si="43"/>
        <v>9</v>
      </c>
      <c r="U86" s="134">
        <f t="shared" si="43"/>
        <v>8919</v>
      </c>
      <c r="V86" s="134">
        <f t="shared" si="43"/>
        <v>268</v>
      </c>
      <c r="W86" s="134">
        <f t="shared" si="43"/>
        <v>5080</v>
      </c>
      <c r="X86" s="134">
        <f t="shared" si="43"/>
        <v>22416860</v>
      </c>
      <c r="Y86" s="134">
        <f t="shared" si="43"/>
        <v>669720</v>
      </c>
      <c r="Z86" s="134">
        <f t="shared" si="43"/>
        <v>5093</v>
      </c>
      <c r="AA86" s="134">
        <f t="shared" si="43"/>
        <v>22429078</v>
      </c>
      <c r="AB86" s="147">
        <f t="shared" si="43"/>
        <v>670088</v>
      </c>
    </row>
    <row r="87" spans="1:28" ht="13.5">
      <c r="A87" s="139"/>
      <c r="B87" s="139"/>
      <c r="C87" s="122"/>
      <c r="D87" s="122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46"/>
      <c r="Q87" s="139"/>
      <c r="R87" s="139"/>
      <c r="S87" s="139"/>
      <c r="T87" s="139"/>
      <c r="U87" s="139"/>
      <c r="V87" s="139"/>
      <c r="W87" s="139"/>
      <c r="X87" s="139"/>
      <c r="Y87" s="139"/>
      <c r="Z87" s="139"/>
      <c r="AA87" s="139"/>
      <c r="AB87" s="146"/>
    </row>
    <row r="88" spans="1:28" ht="13.5">
      <c r="A88" s="139"/>
      <c r="B88" s="139"/>
      <c r="C88" s="154" t="s">
        <v>8</v>
      </c>
      <c r="D88" s="122"/>
      <c r="E88" s="143" t="s">
        <v>122</v>
      </c>
      <c r="F88" s="143" t="s">
        <v>118</v>
      </c>
      <c r="G88" s="139">
        <f aca="true" t="shared" si="44" ref="G88:AB88">SUM(G28,G63,G71,G80)</f>
        <v>0</v>
      </c>
      <c r="H88" s="139">
        <f t="shared" si="44"/>
        <v>0</v>
      </c>
      <c r="I88" s="139">
        <f t="shared" si="44"/>
        <v>0</v>
      </c>
      <c r="J88" s="139">
        <f t="shared" si="44"/>
        <v>0</v>
      </c>
      <c r="K88" s="139">
        <f t="shared" si="44"/>
        <v>0</v>
      </c>
      <c r="L88" s="139">
        <f t="shared" si="44"/>
        <v>0</v>
      </c>
      <c r="M88" s="139">
        <f t="shared" si="44"/>
        <v>0</v>
      </c>
      <c r="N88" s="139">
        <f t="shared" si="44"/>
        <v>0</v>
      </c>
      <c r="O88" s="139">
        <f t="shared" si="44"/>
        <v>0</v>
      </c>
      <c r="P88" s="146">
        <f t="shared" si="44"/>
        <v>0</v>
      </c>
      <c r="Q88" s="139">
        <f t="shared" si="44"/>
        <v>0</v>
      </c>
      <c r="R88" s="139">
        <f t="shared" si="44"/>
        <v>0</v>
      </c>
      <c r="S88" s="139">
        <f t="shared" si="44"/>
        <v>0</v>
      </c>
      <c r="T88" s="139">
        <f t="shared" si="44"/>
        <v>0</v>
      </c>
      <c r="U88" s="139">
        <f t="shared" si="44"/>
        <v>0</v>
      </c>
      <c r="V88" s="139">
        <f t="shared" si="44"/>
        <v>0</v>
      </c>
      <c r="W88" s="139">
        <f t="shared" si="44"/>
        <v>0</v>
      </c>
      <c r="X88" s="139">
        <f t="shared" si="44"/>
        <v>0</v>
      </c>
      <c r="Y88" s="139">
        <f t="shared" si="44"/>
        <v>0</v>
      </c>
      <c r="Z88" s="139">
        <f t="shared" si="44"/>
        <v>0</v>
      </c>
      <c r="AA88" s="139">
        <f t="shared" si="44"/>
        <v>0</v>
      </c>
      <c r="AB88" s="146">
        <f t="shared" si="44"/>
        <v>0</v>
      </c>
    </row>
    <row r="89" spans="1:28" ht="13.5">
      <c r="A89" s="139"/>
      <c r="B89" s="139"/>
      <c r="C89" s="122"/>
      <c r="D89" s="122"/>
      <c r="E89" s="143" t="s">
        <v>123</v>
      </c>
      <c r="F89" s="143" t="s">
        <v>119</v>
      </c>
      <c r="G89" s="139">
        <f aca="true" t="shared" si="45" ref="G89:AB89">SUM(G29,G64,G72,G81)</f>
        <v>2995</v>
      </c>
      <c r="H89" s="139">
        <f t="shared" si="45"/>
        <v>48</v>
      </c>
      <c r="I89" s="139">
        <f t="shared" si="45"/>
        <v>26983</v>
      </c>
      <c r="J89" s="139">
        <f t="shared" si="45"/>
        <v>810</v>
      </c>
      <c r="K89" s="139">
        <f t="shared" si="45"/>
        <v>30</v>
      </c>
      <c r="L89" s="139">
        <f t="shared" si="45"/>
        <v>19937</v>
      </c>
      <c r="M89" s="139">
        <f t="shared" si="45"/>
        <v>599</v>
      </c>
      <c r="N89" s="139">
        <f t="shared" si="45"/>
        <v>30</v>
      </c>
      <c r="O89" s="139">
        <f t="shared" si="45"/>
        <v>22982</v>
      </c>
      <c r="P89" s="146">
        <f t="shared" si="45"/>
        <v>689</v>
      </c>
      <c r="Q89" s="139">
        <f t="shared" si="45"/>
        <v>27</v>
      </c>
      <c r="R89" s="139">
        <f t="shared" si="45"/>
        <v>23149</v>
      </c>
      <c r="S89" s="139">
        <f t="shared" si="45"/>
        <v>694</v>
      </c>
      <c r="T89" s="139">
        <f t="shared" si="45"/>
        <v>40</v>
      </c>
      <c r="U89" s="139">
        <f t="shared" si="45"/>
        <v>39251</v>
      </c>
      <c r="V89" s="139">
        <f t="shared" si="45"/>
        <v>1178</v>
      </c>
      <c r="W89" s="139">
        <f t="shared" si="45"/>
        <v>380</v>
      </c>
      <c r="X89" s="139">
        <f t="shared" si="45"/>
        <v>1140952</v>
      </c>
      <c r="Y89" s="139">
        <f t="shared" si="45"/>
        <v>34225</v>
      </c>
      <c r="Z89" s="139">
        <f t="shared" si="45"/>
        <v>555</v>
      </c>
      <c r="AA89" s="139">
        <f t="shared" si="45"/>
        <v>1273254</v>
      </c>
      <c r="AB89" s="146">
        <f t="shared" si="45"/>
        <v>38195</v>
      </c>
    </row>
    <row r="90" spans="1:28" ht="13.5">
      <c r="A90" s="134"/>
      <c r="B90" s="134"/>
      <c r="C90" s="125"/>
      <c r="D90" s="125"/>
      <c r="E90" s="137" t="s">
        <v>49</v>
      </c>
      <c r="F90" s="137" t="s">
        <v>8</v>
      </c>
      <c r="G90" s="134">
        <f aca="true" t="shared" si="46" ref="G90:AB90">SUM(G30,G65,G73,G82)</f>
        <v>2995</v>
      </c>
      <c r="H90" s="134">
        <f t="shared" si="46"/>
        <v>48</v>
      </c>
      <c r="I90" s="134">
        <f t="shared" si="46"/>
        <v>26983</v>
      </c>
      <c r="J90" s="134">
        <f t="shared" si="46"/>
        <v>810</v>
      </c>
      <c r="K90" s="134">
        <f t="shared" si="46"/>
        <v>30</v>
      </c>
      <c r="L90" s="134">
        <f t="shared" si="46"/>
        <v>19937</v>
      </c>
      <c r="M90" s="134">
        <f t="shared" si="46"/>
        <v>599</v>
      </c>
      <c r="N90" s="134">
        <f t="shared" si="46"/>
        <v>30</v>
      </c>
      <c r="O90" s="134">
        <f t="shared" si="46"/>
        <v>22982</v>
      </c>
      <c r="P90" s="147">
        <f t="shared" si="46"/>
        <v>689</v>
      </c>
      <c r="Q90" s="134">
        <f t="shared" si="46"/>
        <v>27</v>
      </c>
      <c r="R90" s="134">
        <f t="shared" si="46"/>
        <v>23149</v>
      </c>
      <c r="S90" s="134">
        <f t="shared" si="46"/>
        <v>694</v>
      </c>
      <c r="T90" s="134">
        <f t="shared" si="46"/>
        <v>40</v>
      </c>
      <c r="U90" s="134">
        <f t="shared" si="46"/>
        <v>39251</v>
      </c>
      <c r="V90" s="134">
        <f t="shared" si="46"/>
        <v>1178</v>
      </c>
      <c r="W90" s="134">
        <f t="shared" si="46"/>
        <v>380</v>
      </c>
      <c r="X90" s="134">
        <f t="shared" si="46"/>
        <v>1140952</v>
      </c>
      <c r="Y90" s="134">
        <f t="shared" si="46"/>
        <v>34225</v>
      </c>
      <c r="Z90" s="134">
        <f t="shared" si="46"/>
        <v>555</v>
      </c>
      <c r="AA90" s="134">
        <f t="shared" si="46"/>
        <v>1273254</v>
      </c>
      <c r="AB90" s="147">
        <f t="shared" si="46"/>
        <v>38195</v>
      </c>
    </row>
    <row r="91" spans="1:28" ht="13.5">
      <c r="A91" s="139"/>
      <c r="B91" s="139"/>
      <c r="C91" s="122"/>
      <c r="D91" s="122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46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46"/>
    </row>
    <row r="92" spans="1:28" ht="13.5">
      <c r="A92" s="139"/>
      <c r="B92" s="139"/>
      <c r="C92" s="154" t="s">
        <v>126</v>
      </c>
      <c r="D92" s="122"/>
      <c r="E92" s="143" t="s">
        <v>117</v>
      </c>
      <c r="F92" s="143" t="s">
        <v>118</v>
      </c>
      <c r="G92" s="144">
        <v>0</v>
      </c>
      <c r="H92" s="144">
        <v>0</v>
      </c>
      <c r="I92" s="144">
        <v>0</v>
      </c>
      <c r="J92" s="144">
        <v>0</v>
      </c>
      <c r="K92" s="144">
        <v>0</v>
      </c>
      <c r="L92" s="144">
        <v>0</v>
      </c>
      <c r="M92" s="144">
        <v>0</v>
      </c>
      <c r="N92" s="144">
        <v>0</v>
      </c>
      <c r="O92" s="144">
        <v>0</v>
      </c>
      <c r="P92" s="145">
        <v>0</v>
      </c>
      <c r="Q92" s="144">
        <v>0</v>
      </c>
      <c r="R92" s="144">
        <v>0</v>
      </c>
      <c r="S92" s="144">
        <v>0</v>
      </c>
      <c r="T92" s="144">
        <v>0</v>
      </c>
      <c r="U92" s="144">
        <v>0</v>
      </c>
      <c r="V92" s="144">
        <v>0</v>
      </c>
      <c r="W92" s="144">
        <v>0</v>
      </c>
      <c r="X92" s="144">
        <v>0</v>
      </c>
      <c r="Y92" s="144">
        <v>0</v>
      </c>
      <c r="Z92" s="139">
        <f aca="true" t="shared" si="47" ref="Z92:AB93">SUM(H92,K92,N92,Q92,T92,W92)</f>
        <v>0</v>
      </c>
      <c r="AA92" s="139">
        <f t="shared" si="47"/>
        <v>0</v>
      </c>
      <c r="AB92" s="146">
        <f t="shared" si="47"/>
        <v>0</v>
      </c>
    </row>
    <row r="93" spans="1:28" ht="13.5">
      <c r="A93" s="139"/>
      <c r="B93" s="139"/>
      <c r="C93" s="154" t="s">
        <v>128</v>
      </c>
      <c r="D93" s="122"/>
      <c r="E93" s="139"/>
      <c r="F93" s="143" t="s">
        <v>119</v>
      </c>
      <c r="G93" s="144">
        <v>0</v>
      </c>
      <c r="H93" s="144">
        <v>0</v>
      </c>
      <c r="I93" s="144">
        <v>0</v>
      </c>
      <c r="J93" s="144">
        <v>0</v>
      </c>
      <c r="K93" s="144">
        <v>4</v>
      </c>
      <c r="L93" s="144">
        <v>2524</v>
      </c>
      <c r="M93" s="144">
        <v>76</v>
      </c>
      <c r="N93" s="144">
        <v>1</v>
      </c>
      <c r="O93" s="144">
        <v>769</v>
      </c>
      <c r="P93" s="145">
        <v>23</v>
      </c>
      <c r="Q93" s="144">
        <v>2</v>
      </c>
      <c r="R93" s="144">
        <v>1675</v>
      </c>
      <c r="S93" s="144">
        <v>50</v>
      </c>
      <c r="T93" s="144">
        <v>2</v>
      </c>
      <c r="U93" s="144">
        <v>1988</v>
      </c>
      <c r="V93" s="144">
        <v>60</v>
      </c>
      <c r="W93" s="144">
        <v>3</v>
      </c>
      <c r="X93" s="144">
        <v>3392</v>
      </c>
      <c r="Y93" s="144">
        <v>102</v>
      </c>
      <c r="Z93" s="139">
        <f t="shared" si="47"/>
        <v>12</v>
      </c>
      <c r="AA93" s="139">
        <f t="shared" si="47"/>
        <v>10348</v>
      </c>
      <c r="AB93" s="146">
        <f t="shared" si="47"/>
        <v>311</v>
      </c>
    </row>
    <row r="94" spans="1:28" ht="13.5">
      <c r="A94" s="139"/>
      <c r="B94" s="139"/>
      <c r="C94" s="154" t="s">
        <v>45</v>
      </c>
      <c r="D94" s="122"/>
      <c r="E94" s="137" t="s">
        <v>49</v>
      </c>
      <c r="F94" s="137" t="s">
        <v>8</v>
      </c>
      <c r="G94" s="134">
        <f aca="true" t="shared" si="48" ref="G94:AB94">SUM(G92:G93)</f>
        <v>0</v>
      </c>
      <c r="H94" s="134">
        <f t="shared" si="48"/>
        <v>0</v>
      </c>
      <c r="I94" s="134">
        <f t="shared" si="48"/>
        <v>0</v>
      </c>
      <c r="J94" s="134">
        <f t="shared" si="48"/>
        <v>0</v>
      </c>
      <c r="K94" s="134">
        <f t="shared" si="48"/>
        <v>4</v>
      </c>
      <c r="L94" s="134">
        <f t="shared" si="48"/>
        <v>2524</v>
      </c>
      <c r="M94" s="134">
        <f t="shared" si="48"/>
        <v>76</v>
      </c>
      <c r="N94" s="134">
        <f t="shared" si="48"/>
        <v>1</v>
      </c>
      <c r="O94" s="134">
        <f t="shared" si="48"/>
        <v>769</v>
      </c>
      <c r="P94" s="147">
        <f t="shared" si="48"/>
        <v>23</v>
      </c>
      <c r="Q94" s="134">
        <f t="shared" si="48"/>
        <v>2</v>
      </c>
      <c r="R94" s="134">
        <f t="shared" si="48"/>
        <v>1675</v>
      </c>
      <c r="S94" s="134">
        <f t="shared" si="48"/>
        <v>50</v>
      </c>
      <c r="T94" s="134">
        <f t="shared" si="48"/>
        <v>2</v>
      </c>
      <c r="U94" s="134">
        <f t="shared" si="48"/>
        <v>1988</v>
      </c>
      <c r="V94" s="134">
        <f t="shared" si="48"/>
        <v>60</v>
      </c>
      <c r="W94" s="134">
        <f t="shared" si="48"/>
        <v>3</v>
      </c>
      <c r="X94" s="134">
        <f t="shared" si="48"/>
        <v>3392</v>
      </c>
      <c r="Y94" s="134">
        <f t="shared" si="48"/>
        <v>102</v>
      </c>
      <c r="Z94" s="134">
        <f t="shared" si="48"/>
        <v>12</v>
      </c>
      <c r="AA94" s="134">
        <f t="shared" si="48"/>
        <v>10348</v>
      </c>
      <c r="AB94" s="147">
        <f t="shared" si="48"/>
        <v>311</v>
      </c>
    </row>
    <row r="95" spans="1:28" ht="13.5">
      <c r="A95" s="139"/>
      <c r="B95" s="139"/>
      <c r="C95" s="154" t="s">
        <v>47</v>
      </c>
      <c r="D95" s="122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46"/>
      <c r="Q95" s="139"/>
      <c r="R95" s="139"/>
      <c r="S95" s="139"/>
      <c r="T95" s="139"/>
      <c r="U95" s="139"/>
      <c r="V95" s="139"/>
      <c r="W95" s="139"/>
      <c r="X95" s="139"/>
      <c r="Y95" s="139"/>
      <c r="Z95" s="139"/>
      <c r="AA95" s="139"/>
      <c r="AB95" s="146"/>
    </row>
    <row r="96" spans="1:28" ht="13.5">
      <c r="A96" s="139"/>
      <c r="B96" s="139"/>
      <c r="C96" s="154" t="s">
        <v>49</v>
      </c>
      <c r="D96" s="122"/>
      <c r="E96" s="143" t="s">
        <v>122</v>
      </c>
      <c r="F96" s="143" t="s">
        <v>118</v>
      </c>
      <c r="G96" s="144">
        <v>0</v>
      </c>
      <c r="H96" s="144">
        <v>0</v>
      </c>
      <c r="I96" s="144">
        <v>0</v>
      </c>
      <c r="J96" s="144">
        <v>0</v>
      </c>
      <c r="K96" s="144">
        <v>0</v>
      </c>
      <c r="L96" s="144">
        <v>0</v>
      </c>
      <c r="M96" s="144">
        <v>0</v>
      </c>
      <c r="N96" s="144">
        <v>0</v>
      </c>
      <c r="O96" s="144">
        <v>0</v>
      </c>
      <c r="P96" s="145">
        <v>0</v>
      </c>
      <c r="Q96" s="144">
        <v>0</v>
      </c>
      <c r="R96" s="144">
        <v>0</v>
      </c>
      <c r="S96" s="144">
        <v>0</v>
      </c>
      <c r="T96" s="144">
        <v>0</v>
      </c>
      <c r="U96" s="144">
        <v>0</v>
      </c>
      <c r="V96" s="144">
        <v>0</v>
      </c>
      <c r="W96" s="144">
        <v>0</v>
      </c>
      <c r="X96" s="144">
        <v>0</v>
      </c>
      <c r="Y96" s="144">
        <v>0</v>
      </c>
      <c r="Z96" s="139">
        <f aca="true" t="shared" si="49" ref="Z96:AB97">SUM(H96,K96,N96,Q96,T96,W96)</f>
        <v>0</v>
      </c>
      <c r="AA96" s="139">
        <f t="shared" si="49"/>
        <v>0</v>
      </c>
      <c r="AB96" s="146">
        <f t="shared" si="49"/>
        <v>0</v>
      </c>
    </row>
    <row r="97" spans="1:28" ht="13.5">
      <c r="A97" s="143" t="s">
        <v>62</v>
      </c>
      <c r="B97" s="139"/>
      <c r="C97" s="122"/>
      <c r="D97" s="122"/>
      <c r="E97" s="143" t="s">
        <v>123</v>
      </c>
      <c r="F97" s="143" t="s">
        <v>119</v>
      </c>
      <c r="G97" s="144">
        <v>0</v>
      </c>
      <c r="H97" s="144">
        <v>1</v>
      </c>
      <c r="I97" s="144">
        <v>510</v>
      </c>
      <c r="J97" s="144">
        <v>15</v>
      </c>
      <c r="K97" s="144">
        <v>0</v>
      </c>
      <c r="L97" s="144">
        <v>0</v>
      </c>
      <c r="M97" s="144">
        <v>0</v>
      </c>
      <c r="N97" s="144">
        <v>0</v>
      </c>
      <c r="O97" s="144">
        <v>0</v>
      </c>
      <c r="P97" s="145">
        <v>0</v>
      </c>
      <c r="Q97" s="144">
        <v>0</v>
      </c>
      <c r="R97" s="144">
        <v>0</v>
      </c>
      <c r="S97" s="144">
        <v>0</v>
      </c>
      <c r="T97" s="144">
        <v>0</v>
      </c>
      <c r="U97" s="144">
        <v>0</v>
      </c>
      <c r="V97" s="144">
        <v>0</v>
      </c>
      <c r="W97" s="144">
        <v>0</v>
      </c>
      <c r="X97" s="144">
        <v>0</v>
      </c>
      <c r="Y97" s="144">
        <v>0</v>
      </c>
      <c r="Z97" s="139">
        <f t="shared" si="49"/>
        <v>1</v>
      </c>
      <c r="AA97" s="139">
        <f t="shared" si="49"/>
        <v>510</v>
      </c>
      <c r="AB97" s="146">
        <f t="shared" si="49"/>
        <v>15</v>
      </c>
    </row>
    <row r="98" spans="1:28" ht="13.5">
      <c r="A98" s="139"/>
      <c r="B98" s="134"/>
      <c r="C98" s="125"/>
      <c r="D98" s="125"/>
      <c r="E98" s="137" t="s">
        <v>49</v>
      </c>
      <c r="F98" s="137" t="s">
        <v>8</v>
      </c>
      <c r="G98" s="134">
        <f aca="true" t="shared" si="50" ref="G98:AB98">SUM(G96:G97)</f>
        <v>0</v>
      </c>
      <c r="H98" s="134">
        <f t="shared" si="50"/>
        <v>1</v>
      </c>
      <c r="I98" s="134">
        <f t="shared" si="50"/>
        <v>510</v>
      </c>
      <c r="J98" s="134">
        <f t="shared" si="50"/>
        <v>15</v>
      </c>
      <c r="K98" s="134">
        <f t="shared" si="50"/>
        <v>0</v>
      </c>
      <c r="L98" s="134">
        <f t="shared" si="50"/>
        <v>0</v>
      </c>
      <c r="M98" s="134">
        <f t="shared" si="50"/>
        <v>0</v>
      </c>
      <c r="N98" s="134">
        <f t="shared" si="50"/>
        <v>0</v>
      </c>
      <c r="O98" s="134">
        <f t="shared" si="50"/>
        <v>0</v>
      </c>
      <c r="P98" s="147">
        <f t="shared" si="50"/>
        <v>0</v>
      </c>
      <c r="Q98" s="134">
        <f t="shared" si="50"/>
        <v>0</v>
      </c>
      <c r="R98" s="134">
        <f t="shared" si="50"/>
        <v>0</v>
      </c>
      <c r="S98" s="134">
        <f t="shared" si="50"/>
        <v>0</v>
      </c>
      <c r="T98" s="134">
        <f t="shared" si="50"/>
        <v>0</v>
      </c>
      <c r="U98" s="134">
        <f t="shared" si="50"/>
        <v>0</v>
      </c>
      <c r="V98" s="134">
        <f t="shared" si="50"/>
        <v>0</v>
      </c>
      <c r="W98" s="134">
        <f t="shared" si="50"/>
        <v>0</v>
      </c>
      <c r="X98" s="134">
        <f t="shared" si="50"/>
        <v>0</v>
      </c>
      <c r="Y98" s="134">
        <f t="shared" si="50"/>
        <v>0</v>
      </c>
      <c r="Z98" s="134">
        <f t="shared" si="50"/>
        <v>1</v>
      </c>
      <c r="AA98" s="134">
        <f t="shared" si="50"/>
        <v>510</v>
      </c>
      <c r="AB98" s="147">
        <f t="shared" si="50"/>
        <v>15</v>
      </c>
    </row>
    <row r="99" spans="1:28" ht="13.5">
      <c r="A99" s="139"/>
      <c r="B99" s="139"/>
      <c r="C99" s="122"/>
      <c r="D99" s="122"/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46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46"/>
    </row>
    <row r="100" spans="1:28" ht="13.5">
      <c r="A100" s="139"/>
      <c r="B100" s="139"/>
      <c r="C100" s="154" t="s">
        <v>126</v>
      </c>
      <c r="D100" s="122"/>
      <c r="E100" s="143" t="s">
        <v>117</v>
      </c>
      <c r="F100" s="143" t="s">
        <v>118</v>
      </c>
      <c r="G100" s="144">
        <v>0</v>
      </c>
      <c r="H100" s="144">
        <v>0</v>
      </c>
      <c r="I100" s="144">
        <v>0</v>
      </c>
      <c r="J100" s="144">
        <v>0</v>
      </c>
      <c r="K100" s="144">
        <v>0</v>
      </c>
      <c r="L100" s="144">
        <v>0</v>
      </c>
      <c r="M100" s="144">
        <v>0</v>
      </c>
      <c r="N100" s="144">
        <v>0</v>
      </c>
      <c r="O100" s="144">
        <v>0</v>
      </c>
      <c r="P100" s="145">
        <v>0</v>
      </c>
      <c r="Q100" s="144">
        <v>0</v>
      </c>
      <c r="R100" s="144">
        <v>0</v>
      </c>
      <c r="S100" s="144">
        <v>0</v>
      </c>
      <c r="T100" s="144">
        <v>0</v>
      </c>
      <c r="U100" s="144">
        <v>0</v>
      </c>
      <c r="V100" s="144">
        <v>0</v>
      </c>
      <c r="W100" s="144">
        <v>0</v>
      </c>
      <c r="X100" s="144">
        <v>0</v>
      </c>
      <c r="Y100" s="144">
        <v>0</v>
      </c>
      <c r="Z100" s="139">
        <f aca="true" t="shared" si="51" ref="Z100:AB101">SUM(H100,K100,N100,Q100,T100,W100)</f>
        <v>0</v>
      </c>
      <c r="AA100" s="139">
        <f t="shared" si="51"/>
        <v>0</v>
      </c>
      <c r="AB100" s="146">
        <f t="shared" si="51"/>
        <v>0</v>
      </c>
    </row>
    <row r="101" spans="1:28" ht="13.5">
      <c r="A101" s="139"/>
      <c r="B101" s="139"/>
      <c r="C101" s="154" t="s">
        <v>128</v>
      </c>
      <c r="D101" s="122"/>
      <c r="E101" s="139"/>
      <c r="F101" s="143" t="s">
        <v>119</v>
      </c>
      <c r="G101" s="144">
        <v>6</v>
      </c>
      <c r="H101" s="144">
        <v>57</v>
      </c>
      <c r="I101" s="144">
        <v>32020</v>
      </c>
      <c r="J101" s="144">
        <v>942</v>
      </c>
      <c r="K101" s="144">
        <v>106</v>
      </c>
      <c r="L101" s="144">
        <v>68521</v>
      </c>
      <c r="M101" s="144">
        <v>2010</v>
      </c>
      <c r="N101" s="144">
        <v>100</v>
      </c>
      <c r="O101" s="144">
        <v>74379</v>
      </c>
      <c r="P101" s="145">
        <v>1970</v>
      </c>
      <c r="Q101" s="144">
        <v>102</v>
      </c>
      <c r="R101" s="144">
        <v>86157</v>
      </c>
      <c r="S101" s="144">
        <v>2441</v>
      </c>
      <c r="T101" s="144">
        <v>110</v>
      </c>
      <c r="U101" s="144">
        <v>105353</v>
      </c>
      <c r="V101" s="144">
        <v>2998</v>
      </c>
      <c r="W101" s="144">
        <v>66</v>
      </c>
      <c r="X101" s="144">
        <v>74800</v>
      </c>
      <c r="Y101" s="144">
        <v>2217</v>
      </c>
      <c r="Z101" s="139">
        <f t="shared" si="51"/>
        <v>541</v>
      </c>
      <c r="AA101" s="139">
        <f t="shared" si="51"/>
        <v>441230</v>
      </c>
      <c r="AB101" s="146">
        <f t="shared" si="51"/>
        <v>12578</v>
      </c>
    </row>
    <row r="102" spans="1:28" ht="13.5">
      <c r="A102" s="139"/>
      <c r="B102" s="139"/>
      <c r="C102" s="154" t="s">
        <v>51</v>
      </c>
      <c r="D102" s="122"/>
      <c r="E102" s="137" t="s">
        <v>49</v>
      </c>
      <c r="F102" s="137" t="s">
        <v>8</v>
      </c>
      <c r="G102" s="134">
        <f aca="true" t="shared" si="52" ref="G102:AB102">SUM(G100:G101)</f>
        <v>6</v>
      </c>
      <c r="H102" s="134">
        <f t="shared" si="52"/>
        <v>57</v>
      </c>
      <c r="I102" s="134">
        <f t="shared" si="52"/>
        <v>32020</v>
      </c>
      <c r="J102" s="134">
        <f t="shared" si="52"/>
        <v>942</v>
      </c>
      <c r="K102" s="134">
        <f t="shared" si="52"/>
        <v>106</v>
      </c>
      <c r="L102" s="134">
        <f t="shared" si="52"/>
        <v>68521</v>
      </c>
      <c r="M102" s="134">
        <f t="shared" si="52"/>
        <v>2010</v>
      </c>
      <c r="N102" s="134">
        <f t="shared" si="52"/>
        <v>100</v>
      </c>
      <c r="O102" s="134">
        <f t="shared" si="52"/>
        <v>74379</v>
      </c>
      <c r="P102" s="147">
        <f t="shared" si="52"/>
        <v>1970</v>
      </c>
      <c r="Q102" s="134">
        <f t="shared" si="52"/>
        <v>102</v>
      </c>
      <c r="R102" s="134">
        <f t="shared" si="52"/>
        <v>86157</v>
      </c>
      <c r="S102" s="134">
        <f t="shared" si="52"/>
        <v>2441</v>
      </c>
      <c r="T102" s="134">
        <f t="shared" si="52"/>
        <v>110</v>
      </c>
      <c r="U102" s="134">
        <f t="shared" si="52"/>
        <v>105353</v>
      </c>
      <c r="V102" s="134">
        <f t="shared" si="52"/>
        <v>2998</v>
      </c>
      <c r="W102" s="134">
        <f t="shared" si="52"/>
        <v>66</v>
      </c>
      <c r="X102" s="134">
        <f t="shared" si="52"/>
        <v>74800</v>
      </c>
      <c r="Y102" s="134">
        <f t="shared" si="52"/>
        <v>2217</v>
      </c>
      <c r="Z102" s="134">
        <f t="shared" si="52"/>
        <v>541</v>
      </c>
      <c r="AA102" s="134">
        <f t="shared" si="52"/>
        <v>441230</v>
      </c>
      <c r="AB102" s="147">
        <f t="shared" si="52"/>
        <v>12578</v>
      </c>
    </row>
    <row r="103" spans="1:28" ht="13.5">
      <c r="A103" s="143" t="s">
        <v>50</v>
      </c>
      <c r="B103" s="139"/>
      <c r="C103" s="154" t="s">
        <v>52</v>
      </c>
      <c r="D103" s="122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46"/>
      <c r="Q103" s="139"/>
      <c r="R103" s="139"/>
      <c r="S103" s="139"/>
      <c r="T103" s="139"/>
      <c r="U103" s="139"/>
      <c r="V103" s="139"/>
      <c r="W103" s="139"/>
      <c r="X103" s="139"/>
      <c r="Y103" s="139"/>
      <c r="Z103" s="139"/>
      <c r="AA103" s="139"/>
      <c r="AB103" s="146"/>
    </row>
    <row r="104" spans="1:28" ht="13.5">
      <c r="A104" s="139"/>
      <c r="B104" s="139"/>
      <c r="C104" s="154" t="s">
        <v>54</v>
      </c>
      <c r="D104" s="122"/>
      <c r="E104" s="143" t="s">
        <v>122</v>
      </c>
      <c r="F104" s="143" t="s">
        <v>118</v>
      </c>
      <c r="G104" s="144">
        <v>0</v>
      </c>
      <c r="H104" s="144">
        <v>0</v>
      </c>
      <c r="I104" s="144">
        <v>0</v>
      </c>
      <c r="J104" s="144">
        <v>0</v>
      </c>
      <c r="K104" s="144">
        <v>0</v>
      </c>
      <c r="L104" s="144">
        <v>0</v>
      </c>
      <c r="M104" s="144">
        <v>0</v>
      </c>
      <c r="N104" s="144">
        <v>0</v>
      </c>
      <c r="O104" s="144">
        <v>0</v>
      </c>
      <c r="P104" s="145">
        <v>0</v>
      </c>
      <c r="Q104" s="144">
        <v>0</v>
      </c>
      <c r="R104" s="144">
        <v>0</v>
      </c>
      <c r="S104" s="144">
        <v>0</v>
      </c>
      <c r="T104" s="144">
        <v>0</v>
      </c>
      <c r="U104" s="144">
        <v>0</v>
      </c>
      <c r="V104" s="144">
        <v>0</v>
      </c>
      <c r="W104" s="144">
        <v>0</v>
      </c>
      <c r="X104" s="144">
        <v>0</v>
      </c>
      <c r="Y104" s="144">
        <v>0</v>
      </c>
      <c r="Z104" s="139">
        <f aca="true" t="shared" si="53" ref="Z104:AB105">SUM(H104,K104,N104,Q104,T104,W104)</f>
        <v>0</v>
      </c>
      <c r="AA104" s="139">
        <f t="shared" si="53"/>
        <v>0</v>
      </c>
      <c r="AB104" s="146">
        <f t="shared" si="53"/>
        <v>0</v>
      </c>
    </row>
    <row r="105" spans="1:28" ht="13.5">
      <c r="A105" s="139"/>
      <c r="B105" s="139"/>
      <c r="C105" s="154" t="s">
        <v>56</v>
      </c>
      <c r="D105" s="122"/>
      <c r="E105" s="143" t="s">
        <v>123</v>
      </c>
      <c r="F105" s="143" t="s">
        <v>119</v>
      </c>
      <c r="G105" s="144">
        <v>418</v>
      </c>
      <c r="H105" s="144">
        <v>2</v>
      </c>
      <c r="I105" s="144">
        <v>1063</v>
      </c>
      <c r="J105" s="144">
        <v>32</v>
      </c>
      <c r="K105" s="144">
        <v>0</v>
      </c>
      <c r="L105" s="144">
        <v>0</v>
      </c>
      <c r="M105" s="144">
        <v>0</v>
      </c>
      <c r="N105" s="144">
        <v>0</v>
      </c>
      <c r="O105" s="144">
        <v>0</v>
      </c>
      <c r="P105" s="145">
        <v>0</v>
      </c>
      <c r="Q105" s="144">
        <v>0</v>
      </c>
      <c r="R105" s="144">
        <v>0</v>
      </c>
      <c r="S105" s="144">
        <v>0</v>
      </c>
      <c r="T105" s="144">
        <v>0</v>
      </c>
      <c r="U105" s="144">
        <v>0</v>
      </c>
      <c r="V105" s="144">
        <v>0</v>
      </c>
      <c r="W105" s="144">
        <v>0</v>
      </c>
      <c r="X105" s="144">
        <v>0</v>
      </c>
      <c r="Y105" s="144">
        <v>0</v>
      </c>
      <c r="Z105" s="139">
        <f t="shared" si="53"/>
        <v>2</v>
      </c>
      <c r="AA105" s="139">
        <f t="shared" si="53"/>
        <v>1063</v>
      </c>
      <c r="AB105" s="146">
        <f t="shared" si="53"/>
        <v>32</v>
      </c>
    </row>
    <row r="106" spans="1:28" ht="13.5">
      <c r="A106" s="139"/>
      <c r="B106" s="134"/>
      <c r="C106" s="125"/>
      <c r="D106" s="125"/>
      <c r="E106" s="137" t="s">
        <v>49</v>
      </c>
      <c r="F106" s="137" t="s">
        <v>8</v>
      </c>
      <c r="G106" s="134">
        <f aca="true" t="shared" si="54" ref="G106:AB106">SUM(G104:G105)</f>
        <v>418</v>
      </c>
      <c r="H106" s="134">
        <f t="shared" si="54"/>
        <v>2</v>
      </c>
      <c r="I106" s="134">
        <f t="shared" si="54"/>
        <v>1063</v>
      </c>
      <c r="J106" s="134">
        <f t="shared" si="54"/>
        <v>32</v>
      </c>
      <c r="K106" s="134">
        <f t="shared" si="54"/>
        <v>0</v>
      </c>
      <c r="L106" s="134">
        <f t="shared" si="54"/>
        <v>0</v>
      </c>
      <c r="M106" s="134">
        <f t="shared" si="54"/>
        <v>0</v>
      </c>
      <c r="N106" s="134">
        <f t="shared" si="54"/>
        <v>0</v>
      </c>
      <c r="O106" s="134">
        <f t="shared" si="54"/>
        <v>0</v>
      </c>
      <c r="P106" s="147">
        <f t="shared" si="54"/>
        <v>0</v>
      </c>
      <c r="Q106" s="134">
        <f t="shared" si="54"/>
        <v>0</v>
      </c>
      <c r="R106" s="134">
        <f t="shared" si="54"/>
        <v>0</v>
      </c>
      <c r="S106" s="134">
        <f t="shared" si="54"/>
        <v>0</v>
      </c>
      <c r="T106" s="134">
        <f t="shared" si="54"/>
        <v>0</v>
      </c>
      <c r="U106" s="134">
        <f t="shared" si="54"/>
        <v>0</v>
      </c>
      <c r="V106" s="134">
        <f t="shared" si="54"/>
        <v>0</v>
      </c>
      <c r="W106" s="134">
        <f t="shared" si="54"/>
        <v>0</v>
      </c>
      <c r="X106" s="134">
        <f t="shared" si="54"/>
        <v>0</v>
      </c>
      <c r="Y106" s="134">
        <f t="shared" si="54"/>
        <v>0</v>
      </c>
      <c r="Z106" s="134">
        <f t="shared" si="54"/>
        <v>2</v>
      </c>
      <c r="AA106" s="134">
        <f t="shared" si="54"/>
        <v>1063</v>
      </c>
      <c r="AB106" s="147">
        <f t="shared" si="54"/>
        <v>32</v>
      </c>
    </row>
    <row r="107" spans="1:28" ht="13.5">
      <c r="A107" s="139"/>
      <c r="B107" s="139"/>
      <c r="C107" s="122"/>
      <c r="D107" s="122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46"/>
      <c r="Q107" s="139"/>
      <c r="R107" s="139"/>
      <c r="S107" s="139"/>
      <c r="T107" s="139"/>
      <c r="U107" s="139"/>
      <c r="V107" s="139"/>
      <c r="W107" s="139"/>
      <c r="X107" s="139"/>
      <c r="Y107" s="139"/>
      <c r="Z107" s="139"/>
      <c r="AA107" s="139"/>
      <c r="AB107" s="146"/>
    </row>
    <row r="108" spans="1:28" ht="13.5">
      <c r="A108" s="139"/>
      <c r="B108" s="139"/>
      <c r="C108" s="154" t="s">
        <v>130</v>
      </c>
      <c r="D108" s="122"/>
      <c r="E108" s="143" t="s">
        <v>117</v>
      </c>
      <c r="F108" s="143" t="s">
        <v>118</v>
      </c>
      <c r="G108" s="144">
        <v>0</v>
      </c>
      <c r="H108" s="144">
        <v>0</v>
      </c>
      <c r="I108" s="144">
        <v>0</v>
      </c>
      <c r="J108" s="144">
        <v>0</v>
      </c>
      <c r="K108" s="144">
        <v>0</v>
      </c>
      <c r="L108" s="144">
        <v>0</v>
      </c>
      <c r="M108" s="144">
        <v>0</v>
      </c>
      <c r="N108" s="144">
        <v>0</v>
      </c>
      <c r="O108" s="144">
        <v>0</v>
      </c>
      <c r="P108" s="145">
        <v>0</v>
      </c>
      <c r="Q108" s="144">
        <v>0</v>
      </c>
      <c r="R108" s="144">
        <v>0</v>
      </c>
      <c r="S108" s="144">
        <v>0</v>
      </c>
      <c r="T108" s="144">
        <v>0</v>
      </c>
      <c r="U108" s="144">
        <v>0</v>
      </c>
      <c r="V108" s="144">
        <v>0</v>
      </c>
      <c r="W108" s="144">
        <v>0</v>
      </c>
      <c r="X108" s="144">
        <v>0</v>
      </c>
      <c r="Y108" s="144">
        <v>0</v>
      </c>
      <c r="Z108" s="139">
        <f aca="true" t="shared" si="55" ref="Z108:AB109">SUM(H108,K108,N108,Q108,T108,W108)</f>
        <v>0</v>
      </c>
      <c r="AA108" s="139">
        <f t="shared" si="55"/>
        <v>0</v>
      </c>
      <c r="AB108" s="146">
        <f t="shared" si="55"/>
        <v>0</v>
      </c>
    </row>
    <row r="109" spans="1:28" ht="13.5">
      <c r="A109" s="143" t="s">
        <v>53</v>
      </c>
      <c r="B109" s="139"/>
      <c r="C109" s="154" t="s">
        <v>128</v>
      </c>
      <c r="D109" s="122"/>
      <c r="E109" s="139"/>
      <c r="F109" s="143" t="s">
        <v>119</v>
      </c>
      <c r="G109" s="144">
        <v>0</v>
      </c>
      <c r="H109" s="144">
        <v>0</v>
      </c>
      <c r="I109" s="144">
        <v>0</v>
      </c>
      <c r="J109" s="144">
        <v>0</v>
      </c>
      <c r="K109" s="144">
        <v>0</v>
      </c>
      <c r="L109" s="144">
        <v>0</v>
      </c>
      <c r="M109" s="144">
        <v>0</v>
      </c>
      <c r="N109" s="144">
        <v>0</v>
      </c>
      <c r="O109" s="144">
        <v>0</v>
      </c>
      <c r="P109" s="145">
        <v>0</v>
      </c>
      <c r="Q109" s="144">
        <v>0</v>
      </c>
      <c r="R109" s="144">
        <v>0</v>
      </c>
      <c r="S109" s="144">
        <v>0</v>
      </c>
      <c r="T109" s="144">
        <v>0</v>
      </c>
      <c r="U109" s="144">
        <v>0</v>
      </c>
      <c r="V109" s="144">
        <v>0</v>
      </c>
      <c r="W109" s="144">
        <v>0</v>
      </c>
      <c r="X109" s="144">
        <v>0</v>
      </c>
      <c r="Y109" s="144">
        <v>0</v>
      </c>
      <c r="Z109" s="139">
        <f t="shared" si="55"/>
        <v>0</v>
      </c>
      <c r="AA109" s="139">
        <f t="shared" si="55"/>
        <v>0</v>
      </c>
      <c r="AB109" s="146">
        <f t="shared" si="55"/>
        <v>0</v>
      </c>
    </row>
    <row r="110" spans="1:28" ht="13.5">
      <c r="A110" s="139"/>
      <c r="B110" s="139"/>
      <c r="C110" s="154" t="s">
        <v>51</v>
      </c>
      <c r="D110" s="122"/>
      <c r="E110" s="137" t="s">
        <v>49</v>
      </c>
      <c r="F110" s="137" t="s">
        <v>8</v>
      </c>
      <c r="G110" s="134">
        <f aca="true" t="shared" si="56" ref="G110:AB110">SUM(G108:G109)</f>
        <v>0</v>
      </c>
      <c r="H110" s="134">
        <f t="shared" si="56"/>
        <v>0</v>
      </c>
      <c r="I110" s="134">
        <f t="shared" si="56"/>
        <v>0</v>
      </c>
      <c r="J110" s="134">
        <f t="shared" si="56"/>
        <v>0</v>
      </c>
      <c r="K110" s="134">
        <f t="shared" si="56"/>
        <v>0</v>
      </c>
      <c r="L110" s="134">
        <f t="shared" si="56"/>
        <v>0</v>
      </c>
      <c r="M110" s="134">
        <f t="shared" si="56"/>
        <v>0</v>
      </c>
      <c r="N110" s="134">
        <f t="shared" si="56"/>
        <v>0</v>
      </c>
      <c r="O110" s="134">
        <f t="shared" si="56"/>
        <v>0</v>
      </c>
      <c r="P110" s="147">
        <f t="shared" si="56"/>
        <v>0</v>
      </c>
      <c r="Q110" s="134">
        <f t="shared" si="56"/>
        <v>0</v>
      </c>
      <c r="R110" s="134">
        <f t="shared" si="56"/>
        <v>0</v>
      </c>
      <c r="S110" s="134">
        <f t="shared" si="56"/>
        <v>0</v>
      </c>
      <c r="T110" s="134">
        <f t="shared" si="56"/>
        <v>0</v>
      </c>
      <c r="U110" s="134">
        <f t="shared" si="56"/>
        <v>0</v>
      </c>
      <c r="V110" s="134">
        <f t="shared" si="56"/>
        <v>0</v>
      </c>
      <c r="W110" s="134">
        <f t="shared" si="56"/>
        <v>0</v>
      </c>
      <c r="X110" s="134">
        <f t="shared" si="56"/>
        <v>0</v>
      </c>
      <c r="Y110" s="134">
        <f t="shared" si="56"/>
        <v>0</v>
      </c>
      <c r="Z110" s="134">
        <f t="shared" si="56"/>
        <v>0</v>
      </c>
      <c r="AA110" s="134">
        <f t="shared" si="56"/>
        <v>0</v>
      </c>
      <c r="AB110" s="147">
        <f t="shared" si="56"/>
        <v>0</v>
      </c>
    </row>
    <row r="111" spans="1:28" ht="13.5">
      <c r="A111" s="139"/>
      <c r="B111" s="139"/>
      <c r="C111" s="154" t="s">
        <v>52</v>
      </c>
      <c r="D111" s="122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46"/>
      <c r="Q111" s="139"/>
      <c r="R111" s="139"/>
      <c r="S111" s="139"/>
      <c r="T111" s="139"/>
      <c r="U111" s="139"/>
      <c r="V111" s="139"/>
      <c r="W111" s="139"/>
      <c r="X111" s="139"/>
      <c r="Y111" s="139"/>
      <c r="Z111" s="139"/>
      <c r="AA111" s="139"/>
      <c r="AB111" s="146"/>
    </row>
    <row r="112" spans="1:28" ht="13.5">
      <c r="A112" s="139"/>
      <c r="B112" s="139"/>
      <c r="C112" s="154" t="s">
        <v>54</v>
      </c>
      <c r="D112" s="122"/>
      <c r="E112" s="143" t="s">
        <v>122</v>
      </c>
      <c r="F112" s="143" t="s">
        <v>118</v>
      </c>
      <c r="G112" s="144">
        <v>0</v>
      </c>
      <c r="H112" s="144">
        <v>0</v>
      </c>
      <c r="I112" s="144">
        <v>0</v>
      </c>
      <c r="J112" s="144">
        <v>0</v>
      </c>
      <c r="K112" s="144">
        <v>0</v>
      </c>
      <c r="L112" s="144">
        <v>0</v>
      </c>
      <c r="M112" s="144">
        <v>0</v>
      </c>
      <c r="N112" s="144">
        <v>0</v>
      </c>
      <c r="O112" s="144">
        <v>0</v>
      </c>
      <c r="P112" s="145">
        <v>0</v>
      </c>
      <c r="Q112" s="144">
        <v>0</v>
      </c>
      <c r="R112" s="144">
        <v>0</v>
      </c>
      <c r="S112" s="144">
        <v>0</v>
      </c>
      <c r="T112" s="144">
        <v>0</v>
      </c>
      <c r="U112" s="144">
        <v>0</v>
      </c>
      <c r="V112" s="144">
        <v>0</v>
      </c>
      <c r="W112" s="144">
        <v>0</v>
      </c>
      <c r="X112" s="144">
        <v>0</v>
      </c>
      <c r="Y112" s="144">
        <v>0</v>
      </c>
      <c r="Z112" s="139">
        <f aca="true" t="shared" si="57" ref="Z112:AB113">SUM(H112,K112,N112,Q112,T112,W112)</f>
        <v>0</v>
      </c>
      <c r="AA112" s="139">
        <f t="shared" si="57"/>
        <v>0</v>
      </c>
      <c r="AB112" s="146">
        <f t="shared" si="57"/>
        <v>0</v>
      </c>
    </row>
    <row r="113" spans="1:28" ht="13.5">
      <c r="A113" s="139"/>
      <c r="B113" s="139"/>
      <c r="C113" s="154" t="s">
        <v>56</v>
      </c>
      <c r="D113" s="122"/>
      <c r="E113" s="143" t="s">
        <v>123</v>
      </c>
      <c r="F113" s="143" t="s">
        <v>119</v>
      </c>
      <c r="G113" s="144">
        <v>0</v>
      </c>
      <c r="H113" s="144">
        <v>0</v>
      </c>
      <c r="I113" s="144">
        <v>0</v>
      </c>
      <c r="J113" s="144">
        <v>0</v>
      </c>
      <c r="K113" s="144">
        <v>0</v>
      </c>
      <c r="L113" s="144">
        <v>0</v>
      </c>
      <c r="M113" s="144">
        <v>0</v>
      </c>
      <c r="N113" s="144">
        <v>0</v>
      </c>
      <c r="O113" s="144">
        <v>0</v>
      </c>
      <c r="P113" s="145">
        <v>0</v>
      </c>
      <c r="Q113" s="144">
        <v>0</v>
      </c>
      <c r="R113" s="144">
        <v>0</v>
      </c>
      <c r="S113" s="144">
        <v>0</v>
      </c>
      <c r="T113" s="144">
        <v>0</v>
      </c>
      <c r="U113" s="144">
        <v>0</v>
      </c>
      <c r="V113" s="144">
        <v>0</v>
      </c>
      <c r="W113" s="144">
        <v>0</v>
      </c>
      <c r="X113" s="144">
        <v>0</v>
      </c>
      <c r="Y113" s="144">
        <v>0</v>
      </c>
      <c r="Z113" s="139">
        <f t="shared" si="57"/>
        <v>0</v>
      </c>
      <c r="AA113" s="139">
        <f t="shared" si="57"/>
        <v>0</v>
      </c>
      <c r="AB113" s="146">
        <f t="shared" si="57"/>
        <v>0</v>
      </c>
    </row>
    <row r="114" spans="1:28" ht="13.5">
      <c r="A114" s="139"/>
      <c r="B114" s="134"/>
      <c r="C114" s="125"/>
      <c r="D114" s="125"/>
      <c r="E114" s="137" t="s">
        <v>49</v>
      </c>
      <c r="F114" s="137" t="s">
        <v>8</v>
      </c>
      <c r="G114" s="134">
        <f aca="true" t="shared" si="58" ref="G114:AB114">SUM(G112:G113)</f>
        <v>0</v>
      </c>
      <c r="H114" s="134">
        <f t="shared" si="58"/>
        <v>0</v>
      </c>
      <c r="I114" s="134">
        <f t="shared" si="58"/>
        <v>0</v>
      </c>
      <c r="J114" s="134">
        <f t="shared" si="58"/>
        <v>0</v>
      </c>
      <c r="K114" s="134">
        <f t="shared" si="58"/>
        <v>0</v>
      </c>
      <c r="L114" s="134">
        <f t="shared" si="58"/>
        <v>0</v>
      </c>
      <c r="M114" s="134">
        <f t="shared" si="58"/>
        <v>0</v>
      </c>
      <c r="N114" s="134">
        <f t="shared" si="58"/>
        <v>0</v>
      </c>
      <c r="O114" s="134">
        <f t="shared" si="58"/>
        <v>0</v>
      </c>
      <c r="P114" s="147">
        <f t="shared" si="58"/>
        <v>0</v>
      </c>
      <c r="Q114" s="134">
        <f t="shared" si="58"/>
        <v>0</v>
      </c>
      <c r="R114" s="134">
        <f t="shared" si="58"/>
        <v>0</v>
      </c>
      <c r="S114" s="134">
        <f t="shared" si="58"/>
        <v>0</v>
      </c>
      <c r="T114" s="134">
        <f t="shared" si="58"/>
        <v>0</v>
      </c>
      <c r="U114" s="134">
        <f t="shared" si="58"/>
        <v>0</v>
      </c>
      <c r="V114" s="134">
        <f t="shared" si="58"/>
        <v>0</v>
      </c>
      <c r="W114" s="134">
        <f t="shared" si="58"/>
        <v>0</v>
      </c>
      <c r="X114" s="134">
        <f t="shared" si="58"/>
        <v>0</v>
      </c>
      <c r="Y114" s="134">
        <f t="shared" si="58"/>
        <v>0</v>
      </c>
      <c r="Z114" s="134">
        <f t="shared" si="58"/>
        <v>0</v>
      </c>
      <c r="AA114" s="134">
        <f t="shared" si="58"/>
        <v>0</v>
      </c>
      <c r="AB114" s="147">
        <f t="shared" si="58"/>
        <v>0</v>
      </c>
    </row>
    <row r="115" spans="1:28" ht="13.5">
      <c r="A115" s="143" t="s">
        <v>49</v>
      </c>
      <c r="B115" s="139"/>
      <c r="C115" s="122"/>
      <c r="D115" s="122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46"/>
      <c r="Q115" s="139"/>
      <c r="R115" s="139"/>
      <c r="S115" s="139"/>
      <c r="T115" s="139"/>
      <c r="U115" s="139"/>
      <c r="V115" s="139"/>
      <c r="W115" s="139"/>
      <c r="X115" s="139"/>
      <c r="Y115" s="139"/>
      <c r="Z115" s="139"/>
      <c r="AA115" s="139"/>
      <c r="AB115" s="146"/>
    </row>
    <row r="116" spans="1:28" ht="13.5">
      <c r="A116" s="139"/>
      <c r="B116" s="139"/>
      <c r="C116" s="122"/>
      <c r="D116" s="122"/>
      <c r="E116" s="143" t="s">
        <v>117</v>
      </c>
      <c r="F116" s="143" t="s">
        <v>118</v>
      </c>
      <c r="G116" s="139">
        <f aca="true" t="shared" si="59" ref="G116:AB116">SUM(G92,G100,G108)</f>
        <v>0</v>
      </c>
      <c r="H116" s="139">
        <f t="shared" si="59"/>
        <v>0</v>
      </c>
      <c r="I116" s="139">
        <f t="shared" si="59"/>
        <v>0</v>
      </c>
      <c r="J116" s="139">
        <f t="shared" si="59"/>
        <v>0</v>
      </c>
      <c r="K116" s="139">
        <f t="shared" si="59"/>
        <v>0</v>
      </c>
      <c r="L116" s="139">
        <f t="shared" si="59"/>
        <v>0</v>
      </c>
      <c r="M116" s="139">
        <f t="shared" si="59"/>
        <v>0</v>
      </c>
      <c r="N116" s="139">
        <f t="shared" si="59"/>
        <v>0</v>
      </c>
      <c r="O116" s="139">
        <f t="shared" si="59"/>
        <v>0</v>
      </c>
      <c r="P116" s="146">
        <f t="shared" si="59"/>
        <v>0</v>
      </c>
      <c r="Q116" s="139">
        <f t="shared" si="59"/>
        <v>0</v>
      </c>
      <c r="R116" s="139">
        <f t="shared" si="59"/>
        <v>0</v>
      </c>
      <c r="S116" s="139">
        <f t="shared" si="59"/>
        <v>0</v>
      </c>
      <c r="T116" s="139">
        <f t="shared" si="59"/>
        <v>0</v>
      </c>
      <c r="U116" s="139">
        <f t="shared" si="59"/>
        <v>0</v>
      </c>
      <c r="V116" s="139">
        <f t="shared" si="59"/>
        <v>0</v>
      </c>
      <c r="W116" s="139">
        <f t="shared" si="59"/>
        <v>0</v>
      </c>
      <c r="X116" s="139">
        <f t="shared" si="59"/>
        <v>0</v>
      </c>
      <c r="Y116" s="139">
        <f t="shared" si="59"/>
        <v>0</v>
      </c>
      <c r="Z116" s="139">
        <f t="shared" si="59"/>
        <v>0</v>
      </c>
      <c r="AA116" s="139">
        <f t="shared" si="59"/>
        <v>0</v>
      </c>
      <c r="AB116" s="146">
        <f t="shared" si="59"/>
        <v>0</v>
      </c>
    </row>
    <row r="117" spans="1:28" ht="13.5">
      <c r="A117" s="139"/>
      <c r="B117" s="139"/>
      <c r="C117" s="154" t="s">
        <v>138</v>
      </c>
      <c r="D117" s="122"/>
      <c r="E117" s="139"/>
      <c r="F117" s="143" t="s">
        <v>119</v>
      </c>
      <c r="G117" s="139">
        <f aca="true" t="shared" si="60" ref="G117:AB117">SUM(G93,G101,G109)</f>
        <v>6</v>
      </c>
      <c r="H117" s="139">
        <f t="shared" si="60"/>
        <v>57</v>
      </c>
      <c r="I117" s="139">
        <f t="shared" si="60"/>
        <v>32020</v>
      </c>
      <c r="J117" s="139">
        <f t="shared" si="60"/>
        <v>942</v>
      </c>
      <c r="K117" s="139">
        <f t="shared" si="60"/>
        <v>110</v>
      </c>
      <c r="L117" s="139">
        <f t="shared" si="60"/>
        <v>71045</v>
      </c>
      <c r="M117" s="139">
        <f t="shared" si="60"/>
        <v>2086</v>
      </c>
      <c r="N117" s="139">
        <f t="shared" si="60"/>
        <v>101</v>
      </c>
      <c r="O117" s="139">
        <f t="shared" si="60"/>
        <v>75148</v>
      </c>
      <c r="P117" s="146">
        <f t="shared" si="60"/>
        <v>1993</v>
      </c>
      <c r="Q117" s="139">
        <f t="shared" si="60"/>
        <v>104</v>
      </c>
      <c r="R117" s="139">
        <f t="shared" si="60"/>
        <v>87832</v>
      </c>
      <c r="S117" s="139">
        <f t="shared" si="60"/>
        <v>2491</v>
      </c>
      <c r="T117" s="139">
        <f t="shared" si="60"/>
        <v>112</v>
      </c>
      <c r="U117" s="139">
        <f t="shared" si="60"/>
        <v>107341</v>
      </c>
      <c r="V117" s="139">
        <f t="shared" si="60"/>
        <v>3058</v>
      </c>
      <c r="W117" s="139">
        <f t="shared" si="60"/>
        <v>69</v>
      </c>
      <c r="X117" s="139">
        <f t="shared" si="60"/>
        <v>78192</v>
      </c>
      <c r="Y117" s="139">
        <f t="shared" si="60"/>
        <v>2319</v>
      </c>
      <c r="Z117" s="139">
        <f t="shared" si="60"/>
        <v>553</v>
      </c>
      <c r="AA117" s="139">
        <f t="shared" si="60"/>
        <v>451578</v>
      </c>
      <c r="AB117" s="146">
        <f t="shared" si="60"/>
        <v>12889</v>
      </c>
    </row>
    <row r="118" spans="1:28" ht="13.5">
      <c r="A118" s="139"/>
      <c r="B118" s="139"/>
      <c r="C118" s="122"/>
      <c r="D118" s="122"/>
      <c r="E118" s="137" t="s">
        <v>49</v>
      </c>
      <c r="F118" s="137" t="s">
        <v>8</v>
      </c>
      <c r="G118" s="134">
        <f aca="true" t="shared" si="61" ref="G118:AB118">SUM(G94,G102,G110)</f>
        <v>6</v>
      </c>
      <c r="H118" s="134">
        <f t="shared" si="61"/>
        <v>57</v>
      </c>
      <c r="I118" s="134">
        <f t="shared" si="61"/>
        <v>32020</v>
      </c>
      <c r="J118" s="134">
        <f t="shared" si="61"/>
        <v>942</v>
      </c>
      <c r="K118" s="134">
        <f t="shared" si="61"/>
        <v>110</v>
      </c>
      <c r="L118" s="134">
        <f t="shared" si="61"/>
        <v>71045</v>
      </c>
      <c r="M118" s="134">
        <f t="shared" si="61"/>
        <v>2086</v>
      </c>
      <c r="N118" s="134">
        <f t="shared" si="61"/>
        <v>101</v>
      </c>
      <c r="O118" s="134">
        <f t="shared" si="61"/>
        <v>75148</v>
      </c>
      <c r="P118" s="147">
        <f t="shared" si="61"/>
        <v>1993</v>
      </c>
      <c r="Q118" s="134">
        <f t="shared" si="61"/>
        <v>104</v>
      </c>
      <c r="R118" s="134">
        <f t="shared" si="61"/>
        <v>87832</v>
      </c>
      <c r="S118" s="134">
        <f t="shared" si="61"/>
        <v>2491</v>
      </c>
      <c r="T118" s="134">
        <f t="shared" si="61"/>
        <v>112</v>
      </c>
      <c r="U118" s="134">
        <f t="shared" si="61"/>
        <v>107341</v>
      </c>
      <c r="V118" s="134">
        <f t="shared" si="61"/>
        <v>3058</v>
      </c>
      <c r="W118" s="134">
        <f t="shared" si="61"/>
        <v>69</v>
      </c>
      <c r="X118" s="134">
        <f t="shared" si="61"/>
        <v>78192</v>
      </c>
      <c r="Y118" s="134">
        <f t="shared" si="61"/>
        <v>2319</v>
      </c>
      <c r="Z118" s="134">
        <f t="shared" si="61"/>
        <v>553</v>
      </c>
      <c r="AA118" s="134">
        <f t="shared" si="61"/>
        <v>451578</v>
      </c>
      <c r="AB118" s="147">
        <f t="shared" si="61"/>
        <v>12889</v>
      </c>
    </row>
    <row r="119" spans="1:28" ht="13.5">
      <c r="A119" s="139"/>
      <c r="B119" s="139"/>
      <c r="C119" s="122"/>
      <c r="D119" s="122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46"/>
      <c r="Q119" s="139"/>
      <c r="R119" s="139"/>
      <c r="S119" s="139"/>
      <c r="T119" s="139"/>
      <c r="U119" s="139"/>
      <c r="V119" s="139"/>
      <c r="W119" s="139"/>
      <c r="X119" s="139"/>
      <c r="Y119" s="139"/>
      <c r="Z119" s="139"/>
      <c r="AA119" s="139"/>
      <c r="AB119" s="146"/>
    </row>
    <row r="120" spans="1:28" ht="13.5">
      <c r="A120" s="139"/>
      <c r="B120" s="139"/>
      <c r="C120" s="154" t="s">
        <v>8</v>
      </c>
      <c r="D120" s="122"/>
      <c r="E120" s="143" t="s">
        <v>122</v>
      </c>
      <c r="F120" s="143" t="s">
        <v>118</v>
      </c>
      <c r="G120" s="139">
        <f aca="true" t="shared" si="62" ref="G120:AB120">SUM(G96,G104,G112)</f>
        <v>0</v>
      </c>
      <c r="H120" s="139">
        <f t="shared" si="62"/>
        <v>0</v>
      </c>
      <c r="I120" s="139">
        <f t="shared" si="62"/>
        <v>0</v>
      </c>
      <c r="J120" s="139">
        <f t="shared" si="62"/>
        <v>0</v>
      </c>
      <c r="K120" s="139">
        <f t="shared" si="62"/>
        <v>0</v>
      </c>
      <c r="L120" s="139">
        <f t="shared" si="62"/>
        <v>0</v>
      </c>
      <c r="M120" s="139">
        <f t="shared" si="62"/>
        <v>0</v>
      </c>
      <c r="N120" s="139">
        <f t="shared" si="62"/>
        <v>0</v>
      </c>
      <c r="O120" s="139">
        <f t="shared" si="62"/>
        <v>0</v>
      </c>
      <c r="P120" s="146">
        <f t="shared" si="62"/>
        <v>0</v>
      </c>
      <c r="Q120" s="139">
        <f t="shared" si="62"/>
        <v>0</v>
      </c>
      <c r="R120" s="139">
        <f t="shared" si="62"/>
        <v>0</v>
      </c>
      <c r="S120" s="139">
        <f t="shared" si="62"/>
        <v>0</v>
      </c>
      <c r="T120" s="139">
        <f t="shared" si="62"/>
        <v>0</v>
      </c>
      <c r="U120" s="139">
        <f t="shared" si="62"/>
        <v>0</v>
      </c>
      <c r="V120" s="139">
        <f t="shared" si="62"/>
        <v>0</v>
      </c>
      <c r="W120" s="139">
        <f t="shared" si="62"/>
        <v>0</v>
      </c>
      <c r="X120" s="139">
        <f t="shared" si="62"/>
        <v>0</v>
      </c>
      <c r="Y120" s="139">
        <f t="shared" si="62"/>
        <v>0</v>
      </c>
      <c r="Z120" s="139">
        <f t="shared" si="62"/>
        <v>0</v>
      </c>
      <c r="AA120" s="139">
        <f t="shared" si="62"/>
        <v>0</v>
      </c>
      <c r="AB120" s="146">
        <f t="shared" si="62"/>
        <v>0</v>
      </c>
    </row>
    <row r="121" spans="1:28" ht="13.5">
      <c r="A121" s="139"/>
      <c r="B121" s="139"/>
      <c r="C121" s="122"/>
      <c r="D121" s="122"/>
      <c r="E121" s="143" t="s">
        <v>123</v>
      </c>
      <c r="F121" s="143" t="s">
        <v>119</v>
      </c>
      <c r="G121" s="139">
        <f aca="true" t="shared" si="63" ref="G121:AB121">SUM(G97,G105,G113)</f>
        <v>418</v>
      </c>
      <c r="H121" s="139">
        <f t="shared" si="63"/>
        <v>3</v>
      </c>
      <c r="I121" s="139">
        <f t="shared" si="63"/>
        <v>1573</v>
      </c>
      <c r="J121" s="139">
        <f t="shared" si="63"/>
        <v>47</v>
      </c>
      <c r="K121" s="139">
        <f t="shared" si="63"/>
        <v>0</v>
      </c>
      <c r="L121" s="139">
        <f t="shared" si="63"/>
        <v>0</v>
      </c>
      <c r="M121" s="139">
        <f t="shared" si="63"/>
        <v>0</v>
      </c>
      <c r="N121" s="139">
        <f t="shared" si="63"/>
        <v>0</v>
      </c>
      <c r="O121" s="139">
        <f t="shared" si="63"/>
        <v>0</v>
      </c>
      <c r="P121" s="146">
        <f t="shared" si="63"/>
        <v>0</v>
      </c>
      <c r="Q121" s="139">
        <f t="shared" si="63"/>
        <v>0</v>
      </c>
      <c r="R121" s="139">
        <f t="shared" si="63"/>
        <v>0</v>
      </c>
      <c r="S121" s="139">
        <f t="shared" si="63"/>
        <v>0</v>
      </c>
      <c r="T121" s="139">
        <f t="shared" si="63"/>
        <v>0</v>
      </c>
      <c r="U121" s="139">
        <f t="shared" si="63"/>
        <v>0</v>
      </c>
      <c r="V121" s="139">
        <f t="shared" si="63"/>
        <v>0</v>
      </c>
      <c r="W121" s="139">
        <f t="shared" si="63"/>
        <v>0</v>
      </c>
      <c r="X121" s="139">
        <f t="shared" si="63"/>
        <v>0</v>
      </c>
      <c r="Y121" s="139">
        <f t="shared" si="63"/>
        <v>0</v>
      </c>
      <c r="Z121" s="139">
        <f t="shared" si="63"/>
        <v>3</v>
      </c>
      <c r="AA121" s="139">
        <f t="shared" si="63"/>
        <v>1573</v>
      </c>
      <c r="AB121" s="146">
        <f t="shared" si="63"/>
        <v>47</v>
      </c>
    </row>
    <row r="122" spans="1:28" ht="13.5">
      <c r="A122" s="134"/>
      <c r="B122" s="134"/>
      <c r="C122" s="125"/>
      <c r="D122" s="125"/>
      <c r="E122" s="137" t="s">
        <v>49</v>
      </c>
      <c r="F122" s="137" t="s">
        <v>8</v>
      </c>
      <c r="G122" s="134">
        <f aca="true" t="shared" si="64" ref="G122:AB122">SUM(G98,G106,G114)</f>
        <v>418</v>
      </c>
      <c r="H122" s="134">
        <f t="shared" si="64"/>
        <v>3</v>
      </c>
      <c r="I122" s="134">
        <f t="shared" si="64"/>
        <v>1573</v>
      </c>
      <c r="J122" s="134">
        <f t="shared" si="64"/>
        <v>47</v>
      </c>
      <c r="K122" s="134">
        <f t="shared" si="64"/>
        <v>0</v>
      </c>
      <c r="L122" s="134">
        <f t="shared" si="64"/>
        <v>0</v>
      </c>
      <c r="M122" s="134">
        <f t="shared" si="64"/>
        <v>0</v>
      </c>
      <c r="N122" s="134">
        <f t="shared" si="64"/>
        <v>0</v>
      </c>
      <c r="O122" s="134">
        <f t="shared" si="64"/>
        <v>0</v>
      </c>
      <c r="P122" s="147">
        <f t="shared" si="64"/>
        <v>0</v>
      </c>
      <c r="Q122" s="134">
        <f t="shared" si="64"/>
        <v>0</v>
      </c>
      <c r="R122" s="134">
        <f t="shared" si="64"/>
        <v>0</v>
      </c>
      <c r="S122" s="134">
        <f t="shared" si="64"/>
        <v>0</v>
      </c>
      <c r="T122" s="134">
        <f t="shared" si="64"/>
        <v>0</v>
      </c>
      <c r="U122" s="134">
        <f t="shared" si="64"/>
        <v>0</v>
      </c>
      <c r="V122" s="134">
        <f t="shared" si="64"/>
        <v>0</v>
      </c>
      <c r="W122" s="134">
        <f t="shared" si="64"/>
        <v>0</v>
      </c>
      <c r="X122" s="134">
        <f t="shared" si="64"/>
        <v>0</v>
      </c>
      <c r="Y122" s="134">
        <f t="shared" si="64"/>
        <v>0</v>
      </c>
      <c r="Z122" s="134">
        <f t="shared" si="64"/>
        <v>3</v>
      </c>
      <c r="AA122" s="134">
        <f t="shared" si="64"/>
        <v>1573</v>
      </c>
      <c r="AB122" s="147">
        <f t="shared" si="64"/>
        <v>47</v>
      </c>
    </row>
    <row r="123" spans="1:28" ht="13.5">
      <c r="A123" s="139"/>
      <c r="B123" s="122"/>
      <c r="C123" s="122"/>
      <c r="D123" s="122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46"/>
      <c r="Q123" s="139"/>
      <c r="R123" s="139"/>
      <c r="S123" s="139"/>
      <c r="T123" s="139"/>
      <c r="U123" s="139"/>
      <c r="V123" s="139"/>
      <c r="W123" s="139"/>
      <c r="X123" s="139"/>
      <c r="Y123" s="139"/>
      <c r="Z123" s="139"/>
      <c r="AA123" s="139"/>
      <c r="AB123" s="146"/>
    </row>
    <row r="124" spans="1:28" ht="13.5">
      <c r="A124" s="139"/>
      <c r="B124" s="122"/>
      <c r="C124" s="122"/>
      <c r="D124" s="122"/>
      <c r="E124" s="143" t="s">
        <v>117</v>
      </c>
      <c r="F124" s="143" t="s">
        <v>118</v>
      </c>
      <c r="G124" s="139">
        <f aca="true" t="shared" si="65" ref="G124:AB124">SUM(G84,G116)</f>
        <v>0</v>
      </c>
      <c r="H124" s="139">
        <f t="shared" si="65"/>
        <v>0</v>
      </c>
      <c r="I124" s="139">
        <f t="shared" si="65"/>
        <v>0</v>
      </c>
      <c r="J124" s="139">
        <f t="shared" si="65"/>
        <v>0</v>
      </c>
      <c r="K124" s="139">
        <f t="shared" si="65"/>
        <v>0</v>
      </c>
      <c r="L124" s="139">
        <f t="shared" si="65"/>
        <v>0</v>
      </c>
      <c r="M124" s="139">
        <f t="shared" si="65"/>
        <v>0</v>
      </c>
      <c r="N124" s="139">
        <f t="shared" si="65"/>
        <v>0</v>
      </c>
      <c r="O124" s="139">
        <f t="shared" si="65"/>
        <v>0</v>
      </c>
      <c r="P124" s="146">
        <f t="shared" si="65"/>
        <v>0</v>
      </c>
      <c r="Q124" s="139">
        <f t="shared" si="65"/>
        <v>0</v>
      </c>
      <c r="R124" s="139">
        <f t="shared" si="65"/>
        <v>0</v>
      </c>
      <c r="S124" s="139">
        <f t="shared" si="65"/>
        <v>0</v>
      </c>
      <c r="T124" s="139">
        <f t="shared" si="65"/>
        <v>0</v>
      </c>
      <c r="U124" s="139">
        <f t="shared" si="65"/>
        <v>0</v>
      </c>
      <c r="V124" s="139">
        <f t="shared" si="65"/>
        <v>0</v>
      </c>
      <c r="W124" s="139">
        <f t="shared" si="65"/>
        <v>4</v>
      </c>
      <c r="X124" s="139">
        <f t="shared" si="65"/>
        <v>11235</v>
      </c>
      <c r="Y124" s="139">
        <f t="shared" si="65"/>
        <v>34</v>
      </c>
      <c r="Z124" s="139">
        <f t="shared" si="65"/>
        <v>4</v>
      </c>
      <c r="AA124" s="139">
        <f t="shared" si="65"/>
        <v>11235</v>
      </c>
      <c r="AB124" s="146">
        <f t="shared" si="65"/>
        <v>34</v>
      </c>
    </row>
    <row r="125" spans="1:28" ht="13.5">
      <c r="A125" s="139"/>
      <c r="B125" s="122"/>
      <c r="C125" s="122"/>
      <c r="D125" s="122"/>
      <c r="E125" s="139"/>
      <c r="F125" s="143" t="s">
        <v>119</v>
      </c>
      <c r="G125" s="139">
        <f aca="true" t="shared" si="66" ref="G125:AB125">SUM(G85,G117)</f>
        <v>6</v>
      </c>
      <c r="H125" s="139">
        <f t="shared" si="66"/>
        <v>57</v>
      </c>
      <c r="I125" s="139">
        <f t="shared" si="66"/>
        <v>32020</v>
      </c>
      <c r="J125" s="139">
        <f t="shared" si="66"/>
        <v>942</v>
      </c>
      <c r="K125" s="139">
        <f t="shared" si="66"/>
        <v>110</v>
      </c>
      <c r="L125" s="139">
        <f t="shared" si="66"/>
        <v>71045</v>
      </c>
      <c r="M125" s="139">
        <f t="shared" si="66"/>
        <v>2086</v>
      </c>
      <c r="N125" s="139">
        <f t="shared" si="66"/>
        <v>102</v>
      </c>
      <c r="O125" s="139">
        <f t="shared" si="66"/>
        <v>75868</v>
      </c>
      <c r="P125" s="146">
        <f t="shared" si="66"/>
        <v>2015</v>
      </c>
      <c r="Q125" s="139">
        <f t="shared" si="66"/>
        <v>107</v>
      </c>
      <c r="R125" s="139">
        <f t="shared" si="66"/>
        <v>90411</v>
      </c>
      <c r="S125" s="139">
        <f t="shared" si="66"/>
        <v>2569</v>
      </c>
      <c r="T125" s="139">
        <f t="shared" si="66"/>
        <v>121</v>
      </c>
      <c r="U125" s="139">
        <f t="shared" si="66"/>
        <v>116260</v>
      </c>
      <c r="V125" s="139">
        <f t="shared" si="66"/>
        <v>3326</v>
      </c>
      <c r="W125" s="139">
        <f t="shared" si="66"/>
        <v>5145</v>
      </c>
      <c r="X125" s="139">
        <f t="shared" si="66"/>
        <v>22483817</v>
      </c>
      <c r="Y125" s="139">
        <f t="shared" si="66"/>
        <v>672005</v>
      </c>
      <c r="Z125" s="139">
        <f t="shared" si="66"/>
        <v>5642</v>
      </c>
      <c r="AA125" s="139">
        <f t="shared" si="66"/>
        <v>22869421</v>
      </c>
      <c r="AB125" s="146">
        <f t="shared" si="66"/>
        <v>682943</v>
      </c>
    </row>
    <row r="126" spans="1:28" ht="13.5">
      <c r="A126" s="139"/>
      <c r="B126" s="154" t="s">
        <v>139</v>
      </c>
      <c r="C126" s="122"/>
      <c r="D126" s="122"/>
      <c r="E126" s="137" t="s">
        <v>49</v>
      </c>
      <c r="F126" s="137" t="s">
        <v>8</v>
      </c>
      <c r="G126" s="134">
        <f aca="true" t="shared" si="67" ref="G126:AB126">SUM(G86,G118)</f>
        <v>6</v>
      </c>
      <c r="H126" s="134">
        <f t="shared" si="67"/>
        <v>57</v>
      </c>
      <c r="I126" s="134">
        <f t="shared" si="67"/>
        <v>32020</v>
      </c>
      <c r="J126" s="134">
        <f t="shared" si="67"/>
        <v>942</v>
      </c>
      <c r="K126" s="134">
        <f t="shared" si="67"/>
        <v>110</v>
      </c>
      <c r="L126" s="134">
        <f t="shared" si="67"/>
        <v>71045</v>
      </c>
      <c r="M126" s="134">
        <f t="shared" si="67"/>
        <v>2086</v>
      </c>
      <c r="N126" s="134">
        <f t="shared" si="67"/>
        <v>102</v>
      </c>
      <c r="O126" s="134">
        <f t="shared" si="67"/>
        <v>75868</v>
      </c>
      <c r="P126" s="147">
        <f t="shared" si="67"/>
        <v>2015</v>
      </c>
      <c r="Q126" s="134">
        <f t="shared" si="67"/>
        <v>107</v>
      </c>
      <c r="R126" s="134">
        <f t="shared" si="67"/>
        <v>90411</v>
      </c>
      <c r="S126" s="134">
        <f t="shared" si="67"/>
        <v>2569</v>
      </c>
      <c r="T126" s="134">
        <f t="shared" si="67"/>
        <v>121</v>
      </c>
      <c r="U126" s="134">
        <f t="shared" si="67"/>
        <v>116260</v>
      </c>
      <c r="V126" s="134">
        <f t="shared" si="67"/>
        <v>3326</v>
      </c>
      <c r="W126" s="134">
        <f t="shared" si="67"/>
        <v>5149</v>
      </c>
      <c r="X126" s="134">
        <f t="shared" si="67"/>
        <v>22495052</v>
      </c>
      <c r="Y126" s="134">
        <f t="shared" si="67"/>
        <v>672039</v>
      </c>
      <c r="Z126" s="134">
        <f t="shared" si="67"/>
        <v>5646</v>
      </c>
      <c r="AA126" s="134">
        <f t="shared" si="67"/>
        <v>22880656</v>
      </c>
      <c r="AB126" s="147">
        <f t="shared" si="67"/>
        <v>682977</v>
      </c>
    </row>
    <row r="127" spans="1:28" ht="13.5">
      <c r="A127" s="139"/>
      <c r="B127" s="122"/>
      <c r="C127" s="122"/>
      <c r="D127" s="122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  <c r="P127" s="146"/>
      <c r="Q127" s="139"/>
      <c r="R127" s="139"/>
      <c r="S127" s="139"/>
      <c r="T127" s="139"/>
      <c r="U127" s="139"/>
      <c r="V127" s="139"/>
      <c r="W127" s="139"/>
      <c r="X127" s="139"/>
      <c r="Y127" s="139"/>
      <c r="Z127" s="139"/>
      <c r="AA127" s="139"/>
      <c r="AB127" s="146"/>
    </row>
    <row r="128" spans="1:28" ht="13.5">
      <c r="A128" s="139"/>
      <c r="B128" s="122"/>
      <c r="C128" s="122"/>
      <c r="D128" s="122"/>
      <c r="E128" s="143" t="s">
        <v>122</v>
      </c>
      <c r="F128" s="143" t="s">
        <v>118</v>
      </c>
      <c r="G128" s="139">
        <f aca="true" t="shared" si="68" ref="G128:AB128">SUM(G88,G120)</f>
        <v>0</v>
      </c>
      <c r="H128" s="139">
        <f t="shared" si="68"/>
        <v>0</v>
      </c>
      <c r="I128" s="139">
        <f t="shared" si="68"/>
        <v>0</v>
      </c>
      <c r="J128" s="139">
        <f t="shared" si="68"/>
        <v>0</v>
      </c>
      <c r="K128" s="139">
        <f t="shared" si="68"/>
        <v>0</v>
      </c>
      <c r="L128" s="139">
        <f t="shared" si="68"/>
        <v>0</v>
      </c>
      <c r="M128" s="139">
        <f t="shared" si="68"/>
        <v>0</v>
      </c>
      <c r="N128" s="139">
        <f t="shared" si="68"/>
        <v>0</v>
      </c>
      <c r="O128" s="139">
        <f t="shared" si="68"/>
        <v>0</v>
      </c>
      <c r="P128" s="146">
        <f t="shared" si="68"/>
        <v>0</v>
      </c>
      <c r="Q128" s="139">
        <f t="shared" si="68"/>
        <v>0</v>
      </c>
      <c r="R128" s="139">
        <f t="shared" si="68"/>
        <v>0</v>
      </c>
      <c r="S128" s="139">
        <f t="shared" si="68"/>
        <v>0</v>
      </c>
      <c r="T128" s="139">
        <f t="shared" si="68"/>
        <v>0</v>
      </c>
      <c r="U128" s="139">
        <f t="shared" si="68"/>
        <v>0</v>
      </c>
      <c r="V128" s="139">
        <f t="shared" si="68"/>
        <v>0</v>
      </c>
      <c r="W128" s="139">
        <f t="shared" si="68"/>
        <v>0</v>
      </c>
      <c r="X128" s="139">
        <f t="shared" si="68"/>
        <v>0</v>
      </c>
      <c r="Y128" s="139">
        <f t="shared" si="68"/>
        <v>0</v>
      </c>
      <c r="Z128" s="139">
        <f t="shared" si="68"/>
        <v>0</v>
      </c>
      <c r="AA128" s="139">
        <f t="shared" si="68"/>
        <v>0</v>
      </c>
      <c r="AB128" s="146">
        <f t="shared" si="68"/>
        <v>0</v>
      </c>
    </row>
    <row r="129" spans="1:28" ht="13.5">
      <c r="A129" s="139"/>
      <c r="B129" s="122"/>
      <c r="C129" s="122"/>
      <c r="D129" s="122"/>
      <c r="E129" s="143" t="s">
        <v>123</v>
      </c>
      <c r="F129" s="143" t="s">
        <v>119</v>
      </c>
      <c r="G129" s="139">
        <f aca="true" t="shared" si="69" ref="G129:AB129">SUM(G89,G121)</f>
        <v>3413</v>
      </c>
      <c r="H129" s="139">
        <f t="shared" si="69"/>
        <v>51</v>
      </c>
      <c r="I129" s="139">
        <f t="shared" si="69"/>
        <v>28556</v>
      </c>
      <c r="J129" s="139">
        <f t="shared" si="69"/>
        <v>857</v>
      </c>
      <c r="K129" s="139">
        <f t="shared" si="69"/>
        <v>30</v>
      </c>
      <c r="L129" s="139">
        <f t="shared" si="69"/>
        <v>19937</v>
      </c>
      <c r="M129" s="139">
        <f t="shared" si="69"/>
        <v>599</v>
      </c>
      <c r="N129" s="139">
        <f t="shared" si="69"/>
        <v>30</v>
      </c>
      <c r="O129" s="139">
        <f t="shared" si="69"/>
        <v>22982</v>
      </c>
      <c r="P129" s="146">
        <f t="shared" si="69"/>
        <v>689</v>
      </c>
      <c r="Q129" s="139">
        <f t="shared" si="69"/>
        <v>27</v>
      </c>
      <c r="R129" s="139">
        <f t="shared" si="69"/>
        <v>23149</v>
      </c>
      <c r="S129" s="139">
        <f t="shared" si="69"/>
        <v>694</v>
      </c>
      <c r="T129" s="139">
        <f t="shared" si="69"/>
        <v>40</v>
      </c>
      <c r="U129" s="139">
        <f t="shared" si="69"/>
        <v>39251</v>
      </c>
      <c r="V129" s="139">
        <f t="shared" si="69"/>
        <v>1178</v>
      </c>
      <c r="W129" s="139">
        <f t="shared" si="69"/>
        <v>380</v>
      </c>
      <c r="X129" s="139">
        <f t="shared" si="69"/>
        <v>1140952</v>
      </c>
      <c r="Y129" s="139">
        <f t="shared" si="69"/>
        <v>34225</v>
      </c>
      <c r="Z129" s="139">
        <f t="shared" si="69"/>
        <v>558</v>
      </c>
      <c r="AA129" s="139">
        <f t="shared" si="69"/>
        <v>1274827</v>
      </c>
      <c r="AB129" s="146">
        <f t="shared" si="69"/>
        <v>38242</v>
      </c>
    </row>
    <row r="130" spans="1:28" ht="13.5">
      <c r="A130" s="139"/>
      <c r="B130" s="122"/>
      <c r="C130" s="122"/>
      <c r="D130" s="122"/>
      <c r="E130" s="137" t="s">
        <v>49</v>
      </c>
      <c r="F130" s="137" t="s">
        <v>8</v>
      </c>
      <c r="G130" s="134">
        <f aca="true" t="shared" si="70" ref="G130:AB130">SUM(G90,G122)</f>
        <v>3413</v>
      </c>
      <c r="H130" s="134">
        <f t="shared" si="70"/>
        <v>51</v>
      </c>
      <c r="I130" s="134">
        <f t="shared" si="70"/>
        <v>28556</v>
      </c>
      <c r="J130" s="134">
        <f t="shared" si="70"/>
        <v>857</v>
      </c>
      <c r="K130" s="134">
        <f t="shared" si="70"/>
        <v>30</v>
      </c>
      <c r="L130" s="134">
        <f t="shared" si="70"/>
        <v>19937</v>
      </c>
      <c r="M130" s="134">
        <f t="shared" si="70"/>
        <v>599</v>
      </c>
      <c r="N130" s="134">
        <f t="shared" si="70"/>
        <v>30</v>
      </c>
      <c r="O130" s="134">
        <f t="shared" si="70"/>
        <v>22982</v>
      </c>
      <c r="P130" s="147">
        <f t="shared" si="70"/>
        <v>689</v>
      </c>
      <c r="Q130" s="134">
        <f t="shared" si="70"/>
        <v>27</v>
      </c>
      <c r="R130" s="134">
        <f t="shared" si="70"/>
        <v>23149</v>
      </c>
      <c r="S130" s="134">
        <f t="shared" si="70"/>
        <v>694</v>
      </c>
      <c r="T130" s="134">
        <f t="shared" si="70"/>
        <v>40</v>
      </c>
      <c r="U130" s="134">
        <f t="shared" si="70"/>
        <v>39251</v>
      </c>
      <c r="V130" s="134">
        <f t="shared" si="70"/>
        <v>1178</v>
      </c>
      <c r="W130" s="134">
        <f t="shared" si="70"/>
        <v>380</v>
      </c>
      <c r="X130" s="134">
        <f t="shared" si="70"/>
        <v>1140952</v>
      </c>
      <c r="Y130" s="134">
        <f t="shared" si="70"/>
        <v>34225</v>
      </c>
      <c r="Z130" s="134">
        <f t="shared" si="70"/>
        <v>558</v>
      </c>
      <c r="AA130" s="134">
        <f t="shared" si="70"/>
        <v>1274827</v>
      </c>
      <c r="AB130" s="147">
        <f t="shared" si="70"/>
        <v>38242</v>
      </c>
    </row>
    <row r="131" spans="1:28" ht="13.5">
      <c r="A131" s="139"/>
      <c r="B131" s="154" t="s">
        <v>8</v>
      </c>
      <c r="C131" s="122"/>
      <c r="D131" s="122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  <c r="O131" s="139"/>
      <c r="P131" s="146"/>
      <c r="Q131" s="139"/>
      <c r="R131" s="139"/>
      <c r="S131" s="139"/>
      <c r="T131" s="139"/>
      <c r="U131" s="139"/>
      <c r="V131" s="139"/>
      <c r="W131" s="139"/>
      <c r="X131" s="139"/>
      <c r="Y131" s="139"/>
      <c r="Z131" s="139"/>
      <c r="AA131" s="139"/>
      <c r="AB131" s="146"/>
    </row>
    <row r="132" spans="1:28" ht="13.5">
      <c r="A132" s="139"/>
      <c r="B132" s="122"/>
      <c r="C132" s="122"/>
      <c r="D132" s="122"/>
      <c r="E132" s="143" t="s">
        <v>138</v>
      </c>
      <c r="F132" s="143" t="s">
        <v>118</v>
      </c>
      <c r="G132" s="139">
        <f aca="true" t="shared" si="71" ref="G132:AB132">SUM(G124,G128)</f>
        <v>0</v>
      </c>
      <c r="H132" s="139">
        <f t="shared" si="71"/>
        <v>0</v>
      </c>
      <c r="I132" s="139">
        <f t="shared" si="71"/>
        <v>0</v>
      </c>
      <c r="J132" s="139">
        <f t="shared" si="71"/>
        <v>0</v>
      </c>
      <c r="K132" s="139">
        <f t="shared" si="71"/>
        <v>0</v>
      </c>
      <c r="L132" s="139">
        <f t="shared" si="71"/>
        <v>0</v>
      </c>
      <c r="M132" s="139">
        <f t="shared" si="71"/>
        <v>0</v>
      </c>
      <c r="N132" s="139">
        <f t="shared" si="71"/>
        <v>0</v>
      </c>
      <c r="O132" s="139">
        <f t="shared" si="71"/>
        <v>0</v>
      </c>
      <c r="P132" s="146">
        <f t="shared" si="71"/>
        <v>0</v>
      </c>
      <c r="Q132" s="139">
        <f t="shared" si="71"/>
        <v>0</v>
      </c>
      <c r="R132" s="139">
        <f t="shared" si="71"/>
        <v>0</v>
      </c>
      <c r="S132" s="139">
        <f t="shared" si="71"/>
        <v>0</v>
      </c>
      <c r="T132" s="139">
        <f t="shared" si="71"/>
        <v>0</v>
      </c>
      <c r="U132" s="139">
        <f t="shared" si="71"/>
        <v>0</v>
      </c>
      <c r="V132" s="139">
        <f t="shared" si="71"/>
        <v>0</v>
      </c>
      <c r="W132" s="139">
        <f t="shared" si="71"/>
        <v>4</v>
      </c>
      <c r="X132" s="139">
        <f t="shared" si="71"/>
        <v>11235</v>
      </c>
      <c r="Y132" s="139">
        <f t="shared" si="71"/>
        <v>34</v>
      </c>
      <c r="Z132" s="139">
        <f t="shared" si="71"/>
        <v>4</v>
      </c>
      <c r="AA132" s="139">
        <f t="shared" si="71"/>
        <v>11235</v>
      </c>
      <c r="AB132" s="146">
        <f t="shared" si="71"/>
        <v>34</v>
      </c>
    </row>
    <row r="133" spans="1:28" ht="13.5">
      <c r="A133" s="139"/>
      <c r="B133" s="122"/>
      <c r="C133" s="122"/>
      <c r="D133" s="122"/>
      <c r="E133" s="139"/>
      <c r="F133" s="143" t="s">
        <v>119</v>
      </c>
      <c r="G133" s="139">
        <f aca="true" t="shared" si="72" ref="G133:AB133">SUM(G125,G129)</f>
        <v>3419</v>
      </c>
      <c r="H133" s="139">
        <f t="shared" si="72"/>
        <v>108</v>
      </c>
      <c r="I133" s="139">
        <f t="shared" si="72"/>
        <v>60576</v>
      </c>
      <c r="J133" s="139">
        <f t="shared" si="72"/>
        <v>1799</v>
      </c>
      <c r="K133" s="139">
        <f t="shared" si="72"/>
        <v>140</v>
      </c>
      <c r="L133" s="139">
        <f t="shared" si="72"/>
        <v>90982</v>
      </c>
      <c r="M133" s="139">
        <f t="shared" si="72"/>
        <v>2685</v>
      </c>
      <c r="N133" s="139">
        <f t="shared" si="72"/>
        <v>132</v>
      </c>
      <c r="O133" s="139">
        <f t="shared" si="72"/>
        <v>98850</v>
      </c>
      <c r="P133" s="146">
        <f t="shared" si="72"/>
        <v>2704</v>
      </c>
      <c r="Q133" s="139">
        <f t="shared" si="72"/>
        <v>134</v>
      </c>
      <c r="R133" s="139">
        <f t="shared" si="72"/>
        <v>113560</v>
      </c>
      <c r="S133" s="139">
        <f t="shared" si="72"/>
        <v>3263</v>
      </c>
      <c r="T133" s="139">
        <f t="shared" si="72"/>
        <v>161</v>
      </c>
      <c r="U133" s="139">
        <f t="shared" si="72"/>
        <v>155511</v>
      </c>
      <c r="V133" s="139">
        <f t="shared" si="72"/>
        <v>4504</v>
      </c>
      <c r="W133" s="139">
        <f t="shared" si="72"/>
        <v>5525</v>
      </c>
      <c r="X133" s="139">
        <f t="shared" si="72"/>
        <v>23624769</v>
      </c>
      <c r="Y133" s="139">
        <f t="shared" si="72"/>
        <v>706230</v>
      </c>
      <c r="Z133" s="139">
        <f t="shared" si="72"/>
        <v>6200</v>
      </c>
      <c r="AA133" s="139">
        <f t="shared" si="72"/>
        <v>24144248</v>
      </c>
      <c r="AB133" s="146">
        <f t="shared" si="72"/>
        <v>721185</v>
      </c>
    </row>
    <row r="134" spans="1:28" ht="13.5">
      <c r="A134" s="134"/>
      <c r="B134" s="125"/>
      <c r="C134" s="125"/>
      <c r="D134" s="125"/>
      <c r="E134" s="137" t="s">
        <v>8</v>
      </c>
      <c r="F134" s="137" t="s">
        <v>8</v>
      </c>
      <c r="G134" s="134">
        <f aca="true" t="shared" si="73" ref="G134:AB134">SUM(G126,G130)</f>
        <v>3419</v>
      </c>
      <c r="H134" s="134">
        <f t="shared" si="73"/>
        <v>108</v>
      </c>
      <c r="I134" s="134">
        <f t="shared" si="73"/>
        <v>60576</v>
      </c>
      <c r="J134" s="134">
        <f t="shared" si="73"/>
        <v>1799</v>
      </c>
      <c r="K134" s="134">
        <f t="shared" si="73"/>
        <v>140</v>
      </c>
      <c r="L134" s="134">
        <f t="shared" si="73"/>
        <v>90982</v>
      </c>
      <c r="M134" s="134">
        <f t="shared" si="73"/>
        <v>2685</v>
      </c>
      <c r="N134" s="134">
        <f t="shared" si="73"/>
        <v>132</v>
      </c>
      <c r="O134" s="134">
        <f t="shared" si="73"/>
        <v>98850</v>
      </c>
      <c r="P134" s="147">
        <f t="shared" si="73"/>
        <v>2704</v>
      </c>
      <c r="Q134" s="134">
        <f t="shared" si="73"/>
        <v>134</v>
      </c>
      <c r="R134" s="134">
        <f t="shared" si="73"/>
        <v>113560</v>
      </c>
      <c r="S134" s="134">
        <f t="shared" si="73"/>
        <v>3263</v>
      </c>
      <c r="T134" s="134">
        <f t="shared" si="73"/>
        <v>161</v>
      </c>
      <c r="U134" s="134">
        <f t="shared" si="73"/>
        <v>155511</v>
      </c>
      <c r="V134" s="134">
        <f t="shared" si="73"/>
        <v>4504</v>
      </c>
      <c r="W134" s="134">
        <f t="shared" si="73"/>
        <v>5529</v>
      </c>
      <c r="X134" s="134">
        <f t="shared" si="73"/>
        <v>23636004</v>
      </c>
      <c r="Y134" s="134">
        <f t="shared" si="73"/>
        <v>706264</v>
      </c>
      <c r="Z134" s="134">
        <f t="shared" si="73"/>
        <v>6204</v>
      </c>
      <c r="AA134" s="134">
        <f t="shared" si="73"/>
        <v>24155483</v>
      </c>
      <c r="AB134" s="147">
        <f t="shared" si="73"/>
        <v>721219</v>
      </c>
    </row>
    <row r="135" spans="1:28" ht="13.5">
      <c r="A135" s="127"/>
      <c r="B135" s="127"/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  <c r="AA135" s="127"/>
      <c r="AB135" s="127"/>
    </row>
  </sheetData>
  <printOptions/>
  <pageMargins left="0.5905511811023623" right="0.5905511811023623" top="0.7874015748031497" bottom="0.7874015748031497" header="0.5118110236220472" footer="0.5118110236220472"/>
  <pageSetup horizontalDpi="240" verticalDpi="240" orientation="portrait" pageOrder="overThenDown" paperSize="9" scale="3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AB135"/>
  <sheetViews>
    <sheetView showGridLines="0" defaultGridColor="0" colorId="22" workbookViewId="0" topLeftCell="A1">
      <selection activeCell="A1" sqref="A1"/>
    </sheetView>
  </sheetViews>
  <sheetFormatPr defaultColWidth="10.59765625" defaultRowHeight="15"/>
  <cols>
    <col min="1" max="5" width="2.59765625" style="157" customWidth="1"/>
    <col min="6" max="6" width="12.59765625" style="157" customWidth="1"/>
    <col min="7" max="7" width="8.59765625" style="157" customWidth="1"/>
    <col min="8" max="8" width="7.59765625" style="157" customWidth="1"/>
    <col min="9" max="9" width="11.69921875" style="157" customWidth="1"/>
    <col min="10" max="10" width="9.09765625" style="157" customWidth="1"/>
    <col min="11" max="11" width="6.59765625" style="157" customWidth="1"/>
    <col min="12" max="12" width="11.69921875" style="157" bestFit="1" customWidth="1"/>
    <col min="13" max="13" width="8.59765625" style="157" customWidth="1"/>
    <col min="14" max="14" width="8.09765625" style="157" customWidth="1"/>
    <col min="15" max="15" width="11.69921875" style="157" bestFit="1" customWidth="1"/>
    <col min="16" max="16" width="8.8984375" style="157" customWidth="1"/>
    <col min="17" max="17" width="7.8984375" style="157" customWidth="1"/>
    <col min="18" max="18" width="11.59765625" style="157" customWidth="1"/>
    <col min="19" max="19" width="9.19921875" style="157" customWidth="1"/>
    <col min="20" max="20" width="7.59765625" style="157" customWidth="1"/>
    <col min="21" max="21" width="11.69921875" style="157" customWidth="1"/>
    <col min="22" max="22" width="9.09765625" style="157" customWidth="1"/>
    <col min="23" max="23" width="8.59765625" style="157" customWidth="1"/>
    <col min="24" max="24" width="12.59765625" style="157" customWidth="1"/>
    <col min="25" max="25" width="11.59765625" style="157" customWidth="1"/>
    <col min="26" max="26" width="8.19921875" style="157" customWidth="1"/>
    <col min="27" max="27" width="12.59765625" style="157" customWidth="1"/>
    <col min="28" max="28" width="11.59765625" style="157" customWidth="1"/>
    <col min="29" max="16384" width="10.59765625" style="157" customWidth="1"/>
  </cols>
  <sheetData>
    <row r="1" ht="21">
      <c r="A1" s="80" t="s">
        <v>142</v>
      </c>
    </row>
    <row r="3" spans="1:28" ht="17.25">
      <c r="A3" s="155" t="s">
        <v>147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</row>
    <row r="4" spans="1:28" ht="13.5">
      <c r="A4" s="158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</row>
    <row r="5" spans="1:28" ht="13.5">
      <c r="A5" s="159"/>
      <c r="B5" s="160"/>
      <c r="C5" s="160"/>
      <c r="D5" s="160"/>
      <c r="E5" s="160"/>
      <c r="F5" s="160"/>
      <c r="G5" s="161" t="s">
        <v>104</v>
      </c>
      <c r="H5" s="162" t="s">
        <v>105</v>
      </c>
      <c r="I5" s="163"/>
      <c r="J5" s="163"/>
      <c r="K5" s="162" t="s">
        <v>106</v>
      </c>
      <c r="L5" s="163"/>
      <c r="M5" s="163"/>
      <c r="N5" s="162" t="s">
        <v>107</v>
      </c>
      <c r="O5" s="163"/>
      <c r="P5" s="164"/>
      <c r="Q5" s="162" t="s">
        <v>108</v>
      </c>
      <c r="R5" s="163"/>
      <c r="S5" s="163"/>
      <c r="T5" s="162" t="s">
        <v>109</v>
      </c>
      <c r="U5" s="163"/>
      <c r="V5" s="163"/>
      <c r="W5" s="162" t="s">
        <v>110</v>
      </c>
      <c r="X5" s="163"/>
      <c r="Y5" s="163"/>
      <c r="Z5" s="165"/>
      <c r="AA5" s="166" t="s">
        <v>111</v>
      </c>
      <c r="AB5" s="164"/>
    </row>
    <row r="6" spans="1:28" ht="13.5">
      <c r="A6" s="167"/>
      <c r="B6" s="168"/>
      <c r="C6" s="169" t="s">
        <v>144</v>
      </c>
      <c r="D6" s="168"/>
      <c r="E6" s="168"/>
      <c r="F6" s="168"/>
      <c r="G6" s="170" t="s">
        <v>113</v>
      </c>
      <c r="H6" s="171" t="s">
        <v>34</v>
      </c>
      <c r="I6" s="171" t="s">
        <v>114</v>
      </c>
      <c r="J6" s="171" t="s">
        <v>115</v>
      </c>
      <c r="K6" s="171" t="s">
        <v>34</v>
      </c>
      <c r="L6" s="171" t="s">
        <v>114</v>
      </c>
      <c r="M6" s="171" t="s">
        <v>115</v>
      </c>
      <c r="N6" s="171" t="s">
        <v>34</v>
      </c>
      <c r="O6" s="171" t="s">
        <v>114</v>
      </c>
      <c r="P6" s="172" t="s">
        <v>115</v>
      </c>
      <c r="Q6" s="171" t="s">
        <v>34</v>
      </c>
      <c r="R6" s="171" t="s">
        <v>114</v>
      </c>
      <c r="S6" s="171" t="s">
        <v>115</v>
      </c>
      <c r="T6" s="171" t="s">
        <v>34</v>
      </c>
      <c r="U6" s="171" t="s">
        <v>114</v>
      </c>
      <c r="V6" s="171" t="s">
        <v>115</v>
      </c>
      <c r="W6" s="171" t="s">
        <v>34</v>
      </c>
      <c r="X6" s="171" t="s">
        <v>114</v>
      </c>
      <c r="Y6" s="171" t="s">
        <v>115</v>
      </c>
      <c r="Z6" s="171" t="s">
        <v>34</v>
      </c>
      <c r="AA6" s="171" t="s">
        <v>114</v>
      </c>
      <c r="AB6" s="172" t="s">
        <v>115</v>
      </c>
    </row>
    <row r="7" spans="1:28" ht="13.5">
      <c r="A7" s="173"/>
      <c r="B7" s="173"/>
      <c r="C7" s="173"/>
      <c r="D7" s="156"/>
      <c r="E7" s="173"/>
      <c r="F7" s="173"/>
      <c r="G7" s="173"/>
      <c r="H7" s="173"/>
      <c r="I7" s="174" t="s">
        <v>44</v>
      </c>
      <c r="J7" s="174" t="s">
        <v>44</v>
      </c>
      <c r="K7" s="173"/>
      <c r="L7" s="174" t="s">
        <v>44</v>
      </c>
      <c r="M7" s="174" t="s">
        <v>44</v>
      </c>
      <c r="N7" s="173"/>
      <c r="O7" s="174" t="s">
        <v>44</v>
      </c>
      <c r="P7" s="175" t="s">
        <v>44</v>
      </c>
      <c r="Q7" s="173"/>
      <c r="R7" s="174" t="s">
        <v>44</v>
      </c>
      <c r="S7" s="174" t="s">
        <v>44</v>
      </c>
      <c r="T7" s="173"/>
      <c r="U7" s="174" t="s">
        <v>44</v>
      </c>
      <c r="V7" s="174" t="s">
        <v>44</v>
      </c>
      <c r="W7" s="173"/>
      <c r="X7" s="174" t="s">
        <v>44</v>
      </c>
      <c r="Y7" s="174" t="s">
        <v>44</v>
      </c>
      <c r="Z7" s="173"/>
      <c r="AA7" s="174" t="s">
        <v>44</v>
      </c>
      <c r="AB7" s="175" t="s">
        <v>44</v>
      </c>
    </row>
    <row r="8" spans="1:28" ht="13.5">
      <c r="A8" s="173"/>
      <c r="B8" s="173"/>
      <c r="C8" s="176" t="s">
        <v>116</v>
      </c>
      <c r="D8" s="156"/>
      <c r="E8" s="177" t="s">
        <v>117</v>
      </c>
      <c r="F8" s="177" t="s">
        <v>118</v>
      </c>
      <c r="G8" s="178">
        <v>0</v>
      </c>
      <c r="H8" s="178">
        <v>0</v>
      </c>
      <c r="I8" s="178">
        <v>0</v>
      </c>
      <c r="J8" s="178">
        <v>0</v>
      </c>
      <c r="K8" s="178">
        <v>0</v>
      </c>
      <c r="L8" s="178">
        <v>0</v>
      </c>
      <c r="M8" s="178">
        <v>0</v>
      </c>
      <c r="N8" s="178">
        <v>0</v>
      </c>
      <c r="O8" s="178">
        <v>0</v>
      </c>
      <c r="P8" s="179">
        <v>0</v>
      </c>
      <c r="Q8" s="178">
        <v>0</v>
      </c>
      <c r="R8" s="178">
        <v>0</v>
      </c>
      <c r="S8" s="178">
        <v>0</v>
      </c>
      <c r="T8" s="178">
        <v>0</v>
      </c>
      <c r="U8" s="178">
        <v>0</v>
      </c>
      <c r="V8" s="178">
        <v>0</v>
      </c>
      <c r="W8" s="178">
        <v>0</v>
      </c>
      <c r="X8" s="178">
        <v>0</v>
      </c>
      <c r="Y8" s="178">
        <v>0</v>
      </c>
      <c r="Z8" s="173">
        <f aca="true" t="shared" si="0" ref="Z8:AB9">SUM(H8,K8,N8,Q8,T8,W8)</f>
        <v>0</v>
      </c>
      <c r="AA8" s="173">
        <f t="shared" si="0"/>
        <v>0</v>
      </c>
      <c r="AB8" s="180">
        <f t="shared" si="0"/>
        <v>0</v>
      </c>
    </row>
    <row r="9" spans="1:28" ht="13.5">
      <c r="A9" s="173"/>
      <c r="B9" s="173"/>
      <c r="C9" s="173"/>
      <c r="D9" s="156"/>
      <c r="E9" s="173"/>
      <c r="F9" s="177" t="s">
        <v>119</v>
      </c>
      <c r="G9" s="178">
        <v>7</v>
      </c>
      <c r="H9" s="178">
        <v>0</v>
      </c>
      <c r="I9" s="178">
        <v>0</v>
      </c>
      <c r="J9" s="178">
        <v>0</v>
      </c>
      <c r="K9" s="178">
        <v>0</v>
      </c>
      <c r="L9" s="178">
        <v>0</v>
      </c>
      <c r="M9" s="178">
        <v>0</v>
      </c>
      <c r="N9" s="178">
        <v>0</v>
      </c>
      <c r="O9" s="178">
        <v>0</v>
      </c>
      <c r="P9" s="179">
        <v>0</v>
      </c>
      <c r="Q9" s="178">
        <v>1</v>
      </c>
      <c r="R9" s="178">
        <v>889</v>
      </c>
      <c r="S9" s="178">
        <v>44</v>
      </c>
      <c r="T9" s="178">
        <v>2</v>
      </c>
      <c r="U9" s="178">
        <v>1896</v>
      </c>
      <c r="V9" s="178">
        <v>95</v>
      </c>
      <c r="W9" s="178">
        <v>39515</v>
      </c>
      <c r="X9" s="178">
        <v>113671900</v>
      </c>
      <c r="Y9" s="178">
        <v>5430384</v>
      </c>
      <c r="Z9" s="173">
        <f t="shared" si="0"/>
        <v>39518</v>
      </c>
      <c r="AA9" s="173">
        <f t="shared" si="0"/>
        <v>113674685</v>
      </c>
      <c r="AB9" s="180">
        <f t="shared" si="0"/>
        <v>5430523</v>
      </c>
    </row>
    <row r="10" spans="1:28" ht="13.5">
      <c r="A10" s="173"/>
      <c r="B10" s="173"/>
      <c r="C10" s="176" t="s">
        <v>120</v>
      </c>
      <c r="D10" s="156"/>
      <c r="E10" s="171" t="s">
        <v>49</v>
      </c>
      <c r="F10" s="171" t="s">
        <v>8</v>
      </c>
      <c r="G10" s="167">
        <f aca="true" t="shared" si="1" ref="G10:AB10">SUM(G8:G9)</f>
        <v>7</v>
      </c>
      <c r="H10" s="167">
        <f t="shared" si="1"/>
        <v>0</v>
      </c>
      <c r="I10" s="167">
        <f t="shared" si="1"/>
        <v>0</v>
      </c>
      <c r="J10" s="167">
        <f t="shared" si="1"/>
        <v>0</v>
      </c>
      <c r="K10" s="167">
        <f t="shared" si="1"/>
        <v>0</v>
      </c>
      <c r="L10" s="167">
        <f t="shared" si="1"/>
        <v>0</v>
      </c>
      <c r="M10" s="167">
        <f t="shared" si="1"/>
        <v>0</v>
      </c>
      <c r="N10" s="167">
        <f t="shared" si="1"/>
        <v>0</v>
      </c>
      <c r="O10" s="167">
        <f t="shared" si="1"/>
        <v>0</v>
      </c>
      <c r="P10" s="181">
        <f t="shared" si="1"/>
        <v>0</v>
      </c>
      <c r="Q10" s="167">
        <f t="shared" si="1"/>
        <v>1</v>
      </c>
      <c r="R10" s="167">
        <f t="shared" si="1"/>
        <v>889</v>
      </c>
      <c r="S10" s="167">
        <f t="shared" si="1"/>
        <v>44</v>
      </c>
      <c r="T10" s="167">
        <f t="shared" si="1"/>
        <v>2</v>
      </c>
      <c r="U10" s="167">
        <f t="shared" si="1"/>
        <v>1896</v>
      </c>
      <c r="V10" s="167">
        <f t="shared" si="1"/>
        <v>95</v>
      </c>
      <c r="W10" s="167">
        <f t="shared" si="1"/>
        <v>39515</v>
      </c>
      <c r="X10" s="167">
        <f t="shared" si="1"/>
        <v>113671900</v>
      </c>
      <c r="Y10" s="167">
        <f t="shared" si="1"/>
        <v>5430384</v>
      </c>
      <c r="Z10" s="167">
        <f t="shared" si="1"/>
        <v>39518</v>
      </c>
      <c r="AA10" s="167">
        <f t="shared" si="1"/>
        <v>113674685</v>
      </c>
      <c r="AB10" s="181">
        <f t="shared" si="1"/>
        <v>5430523</v>
      </c>
    </row>
    <row r="11" spans="1:28" ht="13.5">
      <c r="A11" s="173"/>
      <c r="B11" s="173"/>
      <c r="C11" s="173"/>
      <c r="D11" s="156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80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80"/>
    </row>
    <row r="12" spans="1:28" ht="13.5">
      <c r="A12" s="173"/>
      <c r="B12" s="177" t="s">
        <v>45</v>
      </c>
      <c r="C12" s="176" t="s">
        <v>121</v>
      </c>
      <c r="D12" s="156"/>
      <c r="E12" s="177" t="s">
        <v>122</v>
      </c>
      <c r="F12" s="177" t="s">
        <v>118</v>
      </c>
      <c r="G12" s="178">
        <v>0</v>
      </c>
      <c r="H12" s="178">
        <v>0</v>
      </c>
      <c r="I12" s="178">
        <v>0</v>
      </c>
      <c r="J12" s="178">
        <v>0</v>
      </c>
      <c r="K12" s="178">
        <v>0</v>
      </c>
      <c r="L12" s="178">
        <v>0</v>
      </c>
      <c r="M12" s="178">
        <v>0</v>
      </c>
      <c r="N12" s="178">
        <v>0</v>
      </c>
      <c r="O12" s="178">
        <v>0</v>
      </c>
      <c r="P12" s="179">
        <v>0</v>
      </c>
      <c r="Q12" s="178">
        <v>0</v>
      </c>
      <c r="R12" s="178">
        <v>0</v>
      </c>
      <c r="S12" s="178">
        <v>0</v>
      </c>
      <c r="T12" s="178">
        <v>0</v>
      </c>
      <c r="U12" s="178">
        <v>0</v>
      </c>
      <c r="V12" s="178">
        <v>0</v>
      </c>
      <c r="W12" s="178">
        <v>0</v>
      </c>
      <c r="X12" s="178">
        <v>0</v>
      </c>
      <c r="Y12" s="178">
        <v>0</v>
      </c>
      <c r="Z12" s="173">
        <f aca="true" t="shared" si="2" ref="Z12:AB13">SUM(H12,K12,N12,Q12,T12,W12)</f>
        <v>0</v>
      </c>
      <c r="AA12" s="173">
        <f t="shared" si="2"/>
        <v>0</v>
      </c>
      <c r="AB12" s="180">
        <f t="shared" si="2"/>
        <v>0</v>
      </c>
    </row>
    <row r="13" spans="1:28" ht="13.5">
      <c r="A13" s="173"/>
      <c r="B13" s="173"/>
      <c r="C13" s="173"/>
      <c r="D13" s="156"/>
      <c r="E13" s="177" t="s">
        <v>123</v>
      </c>
      <c r="F13" s="177" t="s">
        <v>119</v>
      </c>
      <c r="G13" s="178">
        <v>58707</v>
      </c>
      <c r="H13" s="178">
        <v>3009</v>
      </c>
      <c r="I13" s="178">
        <v>1642591</v>
      </c>
      <c r="J13" s="178">
        <v>81407</v>
      </c>
      <c r="K13" s="178">
        <v>2305</v>
      </c>
      <c r="L13" s="178">
        <v>1502237</v>
      </c>
      <c r="M13" s="178">
        <v>74400</v>
      </c>
      <c r="N13" s="178">
        <v>1668</v>
      </c>
      <c r="O13" s="178">
        <v>1255336</v>
      </c>
      <c r="P13" s="179">
        <v>62067</v>
      </c>
      <c r="Q13" s="178">
        <v>1287</v>
      </c>
      <c r="R13" s="178">
        <v>1087186</v>
      </c>
      <c r="S13" s="178">
        <v>53592</v>
      </c>
      <c r="T13" s="178">
        <v>1127</v>
      </c>
      <c r="U13" s="178">
        <v>1071208</v>
      </c>
      <c r="V13" s="178">
        <v>52961</v>
      </c>
      <c r="W13" s="178">
        <v>3769</v>
      </c>
      <c r="X13" s="178">
        <v>5967114</v>
      </c>
      <c r="Y13" s="178">
        <v>295818</v>
      </c>
      <c r="Z13" s="173">
        <f t="shared" si="2"/>
        <v>13165</v>
      </c>
      <c r="AA13" s="173">
        <f t="shared" si="2"/>
        <v>12525672</v>
      </c>
      <c r="AB13" s="180">
        <f t="shared" si="2"/>
        <v>620245</v>
      </c>
    </row>
    <row r="14" spans="1:28" ht="13.5">
      <c r="A14" s="173"/>
      <c r="B14" s="173"/>
      <c r="C14" s="167"/>
      <c r="D14" s="168"/>
      <c r="E14" s="171" t="s">
        <v>49</v>
      </c>
      <c r="F14" s="171" t="s">
        <v>8</v>
      </c>
      <c r="G14" s="167">
        <f aca="true" t="shared" si="3" ref="G14:AB14">SUM(G12:G13)</f>
        <v>58707</v>
      </c>
      <c r="H14" s="167">
        <f t="shared" si="3"/>
        <v>3009</v>
      </c>
      <c r="I14" s="167">
        <f t="shared" si="3"/>
        <v>1642591</v>
      </c>
      <c r="J14" s="167">
        <f t="shared" si="3"/>
        <v>81407</v>
      </c>
      <c r="K14" s="167">
        <f t="shared" si="3"/>
        <v>2305</v>
      </c>
      <c r="L14" s="167">
        <f t="shared" si="3"/>
        <v>1502237</v>
      </c>
      <c r="M14" s="167">
        <f t="shared" si="3"/>
        <v>74400</v>
      </c>
      <c r="N14" s="167">
        <f t="shared" si="3"/>
        <v>1668</v>
      </c>
      <c r="O14" s="167">
        <f t="shared" si="3"/>
        <v>1255336</v>
      </c>
      <c r="P14" s="181">
        <f t="shared" si="3"/>
        <v>62067</v>
      </c>
      <c r="Q14" s="167">
        <f t="shared" si="3"/>
        <v>1287</v>
      </c>
      <c r="R14" s="167">
        <f t="shared" si="3"/>
        <v>1087186</v>
      </c>
      <c r="S14" s="167">
        <f t="shared" si="3"/>
        <v>53592</v>
      </c>
      <c r="T14" s="167">
        <f t="shared" si="3"/>
        <v>1127</v>
      </c>
      <c r="U14" s="167">
        <f t="shared" si="3"/>
        <v>1071208</v>
      </c>
      <c r="V14" s="167">
        <f t="shared" si="3"/>
        <v>52961</v>
      </c>
      <c r="W14" s="167">
        <f t="shared" si="3"/>
        <v>3769</v>
      </c>
      <c r="X14" s="167">
        <f t="shared" si="3"/>
        <v>5967114</v>
      </c>
      <c r="Y14" s="167">
        <f t="shared" si="3"/>
        <v>295818</v>
      </c>
      <c r="Z14" s="167">
        <f t="shared" si="3"/>
        <v>13165</v>
      </c>
      <c r="AA14" s="167">
        <f t="shared" si="3"/>
        <v>12525672</v>
      </c>
      <c r="AB14" s="181">
        <f t="shared" si="3"/>
        <v>620245</v>
      </c>
    </row>
    <row r="15" spans="1:28" ht="13.5">
      <c r="A15" s="173"/>
      <c r="B15" s="173"/>
      <c r="C15" s="173"/>
      <c r="D15" s="156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80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80"/>
    </row>
    <row r="16" spans="1:28" ht="13.5">
      <c r="A16" s="173"/>
      <c r="B16" s="173"/>
      <c r="C16" s="176" t="s">
        <v>124</v>
      </c>
      <c r="D16" s="156"/>
      <c r="E16" s="177" t="s">
        <v>117</v>
      </c>
      <c r="F16" s="177" t="s">
        <v>118</v>
      </c>
      <c r="G16" s="178">
        <v>0</v>
      </c>
      <c r="H16" s="178">
        <v>0</v>
      </c>
      <c r="I16" s="178">
        <v>0</v>
      </c>
      <c r="J16" s="178">
        <v>0</v>
      </c>
      <c r="K16" s="178">
        <v>0</v>
      </c>
      <c r="L16" s="178">
        <v>0</v>
      </c>
      <c r="M16" s="178">
        <v>0</v>
      </c>
      <c r="N16" s="178">
        <v>0</v>
      </c>
      <c r="O16" s="178">
        <v>0</v>
      </c>
      <c r="P16" s="179">
        <v>0</v>
      </c>
      <c r="Q16" s="178">
        <v>0</v>
      </c>
      <c r="R16" s="178">
        <v>0</v>
      </c>
      <c r="S16" s="178">
        <v>0</v>
      </c>
      <c r="T16" s="178">
        <v>0</v>
      </c>
      <c r="U16" s="178">
        <v>0</v>
      </c>
      <c r="V16" s="178">
        <v>0</v>
      </c>
      <c r="W16" s="178">
        <v>9</v>
      </c>
      <c r="X16" s="178">
        <v>16173</v>
      </c>
      <c r="Y16" s="178">
        <v>372</v>
      </c>
      <c r="Z16" s="173">
        <f aca="true" t="shared" si="4" ref="Z16:AB17">SUM(H16,K16,N16,Q16,T16,W16)</f>
        <v>9</v>
      </c>
      <c r="AA16" s="173">
        <f t="shared" si="4"/>
        <v>16173</v>
      </c>
      <c r="AB16" s="180">
        <f t="shared" si="4"/>
        <v>372</v>
      </c>
    </row>
    <row r="17" spans="1:28" ht="13.5">
      <c r="A17" s="173"/>
      <c r="B17" s="173"/>
      <c r="C17" s="173"/>
      <c r="D17" s="156"/>
      <c r="E17" s="173"/>
      <c r="F17" s="177" t="s">
        <v>119</v>
      </c>
      <c r="G17" s="178">
        <v>10</v>
      </c>
      <c r="H17" s="178">
        <v>7</v>
      </c>
      <c r="I17" s="178">
        <v>3867</v>
      </c>
      <c r="J17" s="178">
        <v>193</v>
      </c>
      <c r="K17" s="178">
        <v>18</v>
      </c>
      <c r="L17" s="178">
        <v>11758</v>
      </c>
      <c r="M17" s="178">
        <v>438</v>
      </c>
      <c r="N17" s="178">
        <v>204</v>
      </c>
      <c r="O17" s="178">
        <v>156804</v>
      </c>
      <c r="P17" s="179">
        <v>6026</v>
      </c>
      <c r="Q17" s="178">
        <v>1466</v>
      </c>
      <c r="R17" s="178">
        <v>1271909</v>
      </c>
      <c r="S17" s="178">
        <v>52223</v>
      </c>
      <c r="T17" s="178">
        <v>3972</v>
      </c>
      <c r="U17" s="178">
        <v>3803103</v>
      </c>
      <c r="V17" s="178">
        <v>163101</v>
      </c>
      <c r="W17" s="178">
        <v>76236</v>
      </c>
      <c r="X17" s="178">
        <v>117517516</v>
      </c>
      <c r="Y17" s="178">
        <v>5420842</v>
      </c>
      <c r="Z17" s="173">
        <f t="shared" si="4"/>
        <v>81903</v>
      </c>
      <c r="AA17" s="173">
        <f t="shared" si="4"/>
        <v>122764957</v>
      </c>
      <c r="AB17" s="180">
        <f t="shared" si="4"/>
        <v>5642823</v>
      </c>
    </row>
    <row r="18" spans="1:28" ht="13.5">
      <c r="A18" s="173"/>
      <c r="B18" s="177" t="s">
        <v>47</v>
      </c>
      <c r="C18" s="176" t="s">
        <v>125</v>
      </c>
      <c r="D18" s="156"/>
      <c r="E18" s="171" t="s">
        <v>49</v>
      </c>
      <c r="F18" s="171" t="s">
        <v>8</v>
      </c>
      <c r="G18" s="167">
        <f aca="true" t="shared" si="5" ref="G18:AB18">SUM(G16:G17)</f>
        <v>10</v>
      </c>
      <c r="H18" s="167">
        <f t="shared" si="5"/>
        <v>7</v>
      </c>
      <c r="I18" s="167">
        <f t="shared" si="5"/>
        <v>3867</v>
      </c>
      <c r="J18" s="167">
        <f t="shared" si="5"/>
        <v>193</v>
      </c>
      <c r="K18" s="167">
        <f t="shared" si="5"/>
        <v>18</v>
      </c>
      <c r="L18" s="167">
        <f t="shared" si="5"/>
        <v>11758</v>
      </c>
      <c r="M18" s="167">
        <f t="shared" si="5"/>
        <v>438</v>
      </c>
      <c r="N18" s="167">
        <f t="shared" si="5"/>
        <v>204</v>
      </c>
      <c r="O18" s="167">
        <f t="shared" si="5"/>
        <v>156804</v>
      </c>
      <c r="P18" s="181">
        <f t="shared" si="5"/>
        <v>6026</v>
      </c>
      <c r="Q18" s="167">
        <f t="shared" si="5"/>
        <v>1466</v>
      </c>
      <c r="R18" s="167">
        <f t="shared" si="5"/>
        <v>1271909</v>
      </c>
      <c r="S18" s="167">
        <f t="shared" si="5"/>
        <v>52223</v>
      </c>
      <c r="T18" s="167">
        <f t="shared" si="5"/>
        <v>3972</v>
      </c>
      <c r="U18" s="167">
        <f t="shared" si="5"/>
        <v>3803103</v>
      </c>
      <c r="V18" s="167">
        <f t="shared" si="5"/>
        <v>163101</v>
      </c>
      <c r="W18" s="167">
        <f t="shared" si="5"/>
        <v>76245</v>
      </c>
      <c r="X18" s="167">
        <f t="shared" si="5"/>
        <v>117533689</v>
      </c>
      <c r="Y18" s="167">
        <f t="shared" si="5"/>
        <v>5421214</v>
      </c>
      <c r="Z18" s="167">
        <f t="shared" si="5"/>
        <v>81912</v>
      </c>
      <c r="AA18" s="167">
        <f t="shared" si="5"/>
        <v>122781130</v>
      </c>
      <c r="AB18" s="181">
        <f t="shared" si="5"/>
        <v>5643195</v>
      </c>
    </row>
    <row r="19" spans="1:28" ht="13.5">
      <c r="A19" s="173"/>
      <c r="B19" s="173"/>
      <c r="C19" s="173"/>
      <c r="D19" s="156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80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80"/>
    </row>
    <row r="20" spans="1:28" ht="13.5">
      <c r="A20" s="173"/>
      <c r="B20" s="173"/>
      <c r="C20" s="176" t="s">
        <v>121</v>
      </c>
      <c r="D20" s="156"/>
      <c r="E20" s="177" t="s">
        <v>122</v>
      </c>
      <c r="F20" s="177" t="s">
        <v>118</v>
      </c>
      <c r="G20" s="178">
        <v>0</v>
      </c>
      <c r="H20" s="178">
        <v>0</v>
      </c>
      <c r="I20" s="178">
        <v>0</v>
      </c>
      <c r="J20" s="178">
        <v>0</v>
      </c>
      <c r="K20" s="178">
        <v>0</v>
      </c>
      <c r="L20" s="178">
        <v>0</v>
      </c>
      <c r="M20" s="178">
        <v>0</v>
      </c>
      <c r="N20" s="178">
        <v>0</v>
      </c>
      <c r="O20" s="178">
        <v>0</v>
      </c>
      <c r="P20" s="179">
        <v>0</v>
      </c>
      <c r="Q20" s="178">
        <v>0</v>
      </c>
      <c r="R20" s="178">
        <v>0</v>
      </c>
      <c r="S20" s="178">
        <v>0</v>
      </c>
      <c r="T20" s="178">
        <v>0</v>
      </c>
      <c r="U20" s="178">
        <v>0</v>
      </c>
      <c r="V20" s="178">
        <v>0</v>
      </c>
      <c r="W20" s="178">
        <v>0</v>
      </c>
      <c r="X20" s="178">
        <v>0</v>
      </c>
      <c r="Y20" s="178">
        <v>0</v>
      </c>
      <c r="Z20" s="173">
        <f aca="true" t="shared" si="6" ref="Z20:AB21">SUM(H20,K20,N20,Q20,T20,W20)</f>
        <v>0</v>
      </c>
      <c r="AA20" s="173">
        <f t="shared" si="6"/>
        <v>0</v>
      </c>
      <c r="AB20" s="180">
        <f t="shared" si="6"/>
        <v>0</v>
      </c>
    </row>
    <row r="21" spans="1:28" ht="13.5">
      <c r="A21" s="173"/>
      <c r="B21" s="173"/>
      <c r="C21" s="173"/>
      <c r="D21" s="156"/>
      <c r="E21" s="177" t="s">
        <v>123</v>
      </c>
      <c r="F21" s="177" t="s">
        <v>119</v>
      </c>
      <c r="G21" s="178">
        <v>125435</v>
      </c>
      <c r="H21" s="178">
        <v>2788</v>
      </c>
      <c r="I21" s="178">
        <v>1529040</v>
      </c>
      <c r="J21" s="178">
        <v>74576</v>
      </c>
      <c r="K21" s="178">
        <v>1930</v>
      </c>
      <c r="L21" s="178">
        <v>1256993</v>
      </c>
      <c r="M21" s="178">
        <v>59679</v>
      </c>
      <c r="N21" s="178">
        <v>1253</v>
      </c>
      <c r="O21" s="178">
        <v>934276</v>
      </c>
      <c r="P21" s="179">
        <v>45085</v>
      </c>
      <c r="Q21" s="178">
        <v>847</v>
      </c>
      <c r="R21" s="178">
        <v>717087</v>
      </c>
      <c r="S21" s="178">
        <v>34293</v>
      </c>
      <c r="T21" s="178">
        <v>496</v>
      </c>
      <c r="U21" s="178">
        <v>470717</v>
      </c>
      <c r="V21" s="178">
        <v>22657</v>
      </c>
      <c r="W21" s="178">
        <v>855</v>
      </c>
      <c r="X21" s="178">
        <v>1043641</v>
      </c>
      <c r="Y21" s="178">
        <v>51265</v>
      </c>
      <c r="Z21" s="173">
        <f t="shared" si="6"/>
        <v>8169</v>
      </c>
      <c r="AA21" s="173">
        <f t="shared" si="6"/>
        <v>5951754</v>
      </c>
      <c r="AB21" s="180">
        <f t="shared" si="6"/>
        <v>287555</v>
      </c>
    </row>
    <row r="22" spans="1:28" ht="13.5">
      <c r="A22" s="173"/>
      <c r="B22" s="173"/>
      <c r="C22" s="167"/>
      <c r="D22" s="168"/>
      <c r="E22" s="171" t="s">
        <v>49</v>
      </c>
      <c r="F22" s="171" t="s">
        <v>8</v>
      </c>
      <c r="G22" s="167">
        <f aca="true" t="shared" si="7" ref="G22:AB22">SUM(G20:G21)</f>
        <v>125435</v>
      </c>
      <c r="H22" s="167">
        <f t="shared" si="7"/>
        <v>2788</v>
      </c>
      <c r="I22" s="167">
        <f t="shared" si="7"/>
        <v>1529040</v>
      </c>
      <c r="J22" s="167">
        <f t="shared" si="7"/>
        <v>74576</v>
      </c>
      <c r="K22" s="167">
        <f t="shared" si="7"/>
        <v>1930</v>
      </c>
      <c r="L22" s="167">
        <f t="shared" si="7"/>
        <v>1256993</v>
      </c>
      <c r="M22" s="167">
        <f t="shared" si="7"/>
        <v>59679</v>
      </c>
      <c r="N22" s="167">
        <f t="shared" si="7"/>
        <v>1253</v>
      </c>
      <c r="O22" s="167">
        <f t="shared" si="7"/>
        <v>934276</v>
      </c>
      <c r="P22" s="181">
        <f t="shared" si="7"/>
        <v>45085</v>
      </c>
      <c r="Q22" s="167">
        <f t="shared" si="7"/>
        <v>847</v>
      </c>
      <c r="R22" s="167">
        <f t="shared" si="7"/>
        <v>717087</v>
      </c>
      <c r="S22" s="167">
        <f t="shared" si="7"/>
        <v>34293</v>
      </c>
      <c r="T22" s="167">
        <f t="shared" si="7"/>
        <v>496</v>
      </c>
      <c r="U22" s="167">
        <f t="shared" si="7"/>
        <v>470717</v>
      </c>
      <c r="V22" s="167">
        <f t="shared" si="7"/>
        <v>22657</v>
      </c>
      <c r="W22" s="167">
        <f t="shared" si="7"/>
        <v>855</v>
      </c>
      <c r="X22" s="167">
        <f t="shared" si="7"/>
        <v>1043641</v>
      </c>
      <c r="Y22" s="167">
        <f t="shared" si="7"/>
        <v>51265</v>
      </c>
      <c r="Z22" s="167">
        <f t="shared" si="7"/>
        <v>8169</v>
      </c>
      <c r="AA22" s="167">
        <f t="shared" si="7"/>
        <v>5951754</v>
      </c>
      <c r="AB22" s="181">
        <f t="shared" si="7"/>
        <v>287555</v>
      </c>
    </row>
    <row r="23" spans="1:28" ht="13.5">
      <c r="A23" s="173"/>
      <c r="B23" s="173"/>
      <c r="C23" s="173"/>
      <c r="D23" s="156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80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80"/>
    </row>
    <row r="24" spans="1:28" ht="13.5">
      <c r="A24" s="173"/>
      <c r="B24" s="177" t="s">
        <v>49</v>
      </c>
      <c r="C24" s="173"/>
      <c r="D24" s="156"/>
      <c r="E24" s="177" t="s">
        <v>117</v>
      </c>
      <c r="F24" s="177" t="s">
        <v>118</v>
      </c>
      <c r="G24" s="173">
        <f aca="true" t="shared" si="8" ref="G24:AB24">SUM(G8,G16)</f>
        <v>0</v>
      </c>
      <c r="H24" s="173">
        <f t="shared" si="8"/>
        <v>0</v>
      </c>
      <c r="I24" s="173">
        <f t="shared" si="8"/>
        <v>0</v>
      </c>
      <c r="J24" s="173">
        <f t="shared" si="8"/>
        <v>0</v>
      </c>
      <c r="K24" s="173">
        <f t="shared" si="8"/>
        <v>0</v>
      </c>
      <c r="L24" s="173">
        <f t="shared" si="8"/>
        <v>0</v>
      </c>
      <c r="M24" s="173">
        <f t="shared" si="8"/>
        <v>0</v>
      </c>
      <c r="N24" s="173">
        <f t="shared" si="8"/>
        <v>0</v>
      </c>
      <c r="O24" s="173">
        <f t="shared" si="8"/>
        <v>0</v>
      </c>
      <c r="P24" s="180">
        <f t="shared" si="8"/>
        <v>0</v>
      </c>
      <c r="Q24" s="173">
        <f t="shared" si="8"/>
        <v>0</v>
      </c>
      <c r="R24" s="173">
        <f t="shared" si="8"/>
        <v>0</v>
      </c>
      <c r="S24" s="173">
        <f t="shared" si="8"/>
        <v>0</v>
      </c>
      <c r="T24" s="173">
        <f t="shared" si="8"/>
        <v>0</v>
      </c>
      <c r="U24" s="173">
        <f t="shared" si="8"/>
        <v>0</v>
      </c>
      <c r="V24" s="173">
        <f t="shared" si="8"/>
        <v>0</v>
      </c>
      <c r="W24" s="173">
        <f t="shared" si="8"/>
        <v>9</v>
      </c>
      <c r="X24" s="173">
        <f t="shared" si="8"/>
        <v>16173</v>
      </c>
      <c r="Y24" s="173">
        <f t="shared" si="8"/>
        <v>372</v>
      </c>
      <c r="Z24" s="173">
        <f t="shared" si="8"/>
        <v>9</v>
      </c>
      <c r="AA24" s="173">
        <f t="shared" si="8"/>
        <v>16173</v>
      </c>
      <c r="AB24" s="180">
        <f t="shared" si="8"/>
        <v>372</v>
      </c>
    </row>
    <row r="25" spans="1:28" ht="13.5">
      <c r="A25" s="173"/>
      <c r="B25" s="173"/>
      <c r="C25" s="173"/>
      <c r="D25" s="156"/>
      <c r="E25" s="173"/>
      <c r="F25" s="177" t="s">
        <v>119</v>
      </c>
      <c r="G25" s="173">
        <f aca="true" t="shared" si="9" ref="G25:AB25">SUM(G9,G17)</f>
        <v>17</v>
      </c>
      <c r="H25" s="173">
        <f t="shared" si="9"/>
        <v>7</v>
      </c>
      <c r="I25" s="173">
        <f t="shared" si="9"/>
        <v>3867</v>
      </c>
      <c r="J25" s="173">
        <f t="shared" si="9"/>
        <v>193</v>
      </c>
      <c r="K25" s="173">
        <f t="shared" si="9"/>
        <v>18</v>
      </c>
      <c r="L25" s="173">
        <f t="shared" si="9"/>
        <v>11758</v>
      </c>
      <c r="M25" s="173">
        <f t="shared" si="9"/>
        <v>438</v>
      </c>
      <c r="N25" s="173">
        <f t="shared" si="9"/>
        <v>204</v>
      </c>
      <c r="O25" s="173">
        <f t="shared" si="9"/>
        <v>156804</v>
      </c>
      <c r="P25" s="180">
        <f t="shared" si="9"/>
        <v>6026</v>
      </c>
      <c r="Q25" s="173">
        <f t="shared" si="9"/>
        <v>1467</v>
      </c>
      <c r="R25" s="173">
        <f t="shared" si="9"/>
        <v>1272798</v>
      </c>
      <c r="S25" s="173">
        <f t="shared" si="9"/>
        <v>52267</v>
      </c>
      <c r="T25" s="173">
        <f t="shared" si="9"/>
        <v>3974</v>
      </c>
      <c r="U25" s="173">
        <f t="shared" si="9"/>
        <v>3804999</v>
      </c>
      <c r="V25" s="173">
        <f t="shared" si="9"/>
        <v>163196</v>
      </c>
      <c r="W25" s="173">
        <f t="shared" si="9"/>
        <v>115751</v>
      </c>
      <c r="X25" s="173">
        <f t="shared" si="9"/>
        <v>231189416</v>
      </c>
      <c r="Y25" s="173">
        <f t="shared" si="9"/>
        <v>10851226</v>
      </c>
      <c r="Z25" s="173">
        <f t="shared" si="9"/>
        <v>121421</v>
      </c>
      <c r="AA25" s="173">
        <f t="shared" si="9"/>
        <v>236439642</v>
      </c>
      <c r="AB25" s="180">
        <f t="shared" si="9"/>
        <v>11073346</v>
      </c>
    </row>
    <row r="26" spans="1:28" ht="13.5">
      <c r="A26" s="173"/>
      <c r="B26" s="173"/>
      <c r="C26" s="176" t="s">
        <v>58</v>
      </c>
      <c r="D26" s="156"/>
      <c r="E26" s="171" t="s">
        <v>49</v>
      </c>
      <c r="F26" s="171" t="s">
        <v>8</v>
      </c>
      <c r="G26" s="167">
        <f aca="true" t="shared" si="10" ref="G26:AB26">SUM(G10,G18)</f>
        <v>17</v>
      </c>
      <c r="H26" s="167">
        <f t="shared" si="10"/>
        <v>7</v>
      </c>
      <c r="I26" s="167">
        <f t="shared" si="10"/>
        <v>3867</v>
      </c>
      <c r="J26" s="167">
        <f t="shared" si="10"/>
        <v>193</v>
      </c>
      <c r="K26" s="167">
        <f t="shared" si="10"/>
        <v>18</v>
      </c>
      <c r="L26" s="167">
        <f t="shared" si="10"/>
        <v>11758</v>
      </c>
      <c r="M26" s="167">
        <f t="shared" si="10"/>
        <v>438</v>
      </c>
      <c r="N26" s="167">
        <f t="shared" si="10"/>
        <v>204</v>
      </c>
      <c r="O26" s="167">
        <f t="shared" si="10"/>
        <v>156804</v>
      </c>
      <c r="P26" s="181">
        <f t="shared" si="10"/>
        <v>6026</v>
      </c>
      <c r="Q26" s="167">
        <f t="shared" si="10"/>
        <v>1467</v>
      </c>
      <c r="R26" s="167">
        <f t="shared" si="10"/>
        <v>1272798</v>
      </c>
      <c r="S26" s="167">
        <f t="shared" si="10"/>
        <v>52267</v>
      </c>
      <c r="T26" s="167">
        <f t="shared" si="10"/>
        <v>3974</v>
      </c>
      <c r="U26" s="167">
        <f t="shared" si="10"/>
        <v>3804999</v>
      </c>
      <c r="V26" s="167">
        <f t="shared" si="10"/>
        <v>163196</v>
      </c>
      <c r="W26" s="167">
        <f t="shared" si="10"/>
        <v>115760</v>
      </c>
      <c r="X26" s="167">
        <f t="shared" si="10"/>
        <v>231205589</v>
      </c>
      <c r="Y26" s="167">
        <f t="shared" si="10"/>
        <v>10851598</v>
      </c>
      <c r="Z26" s="167">
        <f t="shared" si="10"/>
        <v>121430</v>
      </c>
      <c r="AA26" s="167">
        <f t="shared" si="10"/>
        <v>236455815</v>
      </c>
      <c r="AB26" s="181">
        <f t="shared" si="10"/>
        <v>11073718</v>
      </c>
    </row>
    <row r="27" spans="1:28" ht="13.5">
      <c r="A27" s="173"/>
      <c r="B27" s="173"/>
      <c r="C27" s="173"/>
      <c r="D27" s="156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80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80"/>
    </row>
    <row r="28" spans="1:28" ht="13.5">
      <c r="A28" s="173"/>
      <c r="B28" s="173"/>
      <c r="C28" s="173"/>
      <c r="D28" s="156"/>
      <c r="E28" s="177" t="s">
        <v>122</v>
      </c>
      <c r="F28" s="177" t="s">
        <v>118</v>
      </c>
      <c r="G28" s="173">
        <f aca="true" t="shared" si="11" ref="G28:AB28">SUM(G12,G20)</f>
        <v>0</v>
      </c>
      <c r="H28" s="173">
        <f t="shared" si="11"/>
        <v>0</v>
      </c>
      <c r="I28" s="173">
        <f t="shared" si="11"/>
        <v>0</v>
      </c>
      <c r="J28" s="173">
        <f t="shared" si="11"/>
        <v>0</v>
      </c>
      <c r="K28" s="173">
        <f t="shared" si="11"/>
        <v>0</v>
      </c>
      <c r="L28" s="173">
        <f t="shared" si="11"/>
        <v>0</v>
      </c>
      <c r="M28" s="173">
        <f t="shared" si="11"/>
        <v>0</v>
      </c>
      <c r="N28" s="173">
        <f t="shared" si="11"/>
        <v>0</v>
      </c>
      <c r="O28" s="173">
        <f t="shared" si="11"/>
        <v>0</v>
      </c>
      <c r="P28" s="180">
        <f t="shared" si="11"/>
        <v>0</v>
      </c>
      <c r="Q28" s="173">
        <f t="shared" si="11"/>
        <v>0</v>
      </c>
      <c r="R28" s="173">
        <f t="shared" si="11"/>
        <v>0</v>
      </c>
      <c r="S28" s="173">
        <f t="shared" si="11"/>
        <v>0</v>
      </c>
      <c r="T28" s="173">
        <f t="shared" si="11"/>
        <v>0</v>
      </c>
      <c r="U28" s="173">
        <f t="shared" si="11"/>
        <v>0</v>
      </c>
      <c r="V28" s="173">
        <f t="shared" si="11"/>
        <v>0</v>
      </c>
      <c r="W28" s="173">
        <f t="shared" si="11"/>
        <v>0</v>
      </c>
      <c r="X28" s="173">
        <f t="shared" si="11"/>
        <v>0</v>
      </c>
      <c r="Y28" s="173">
        <f t="shared" si="11"/>
        <v>0</v>
      </c>
      <c r="Z28" s="173">
        <f t="shared" si="11"/>
        <v>0</v>
      </c>
      <c r="AA28" s="173">
        <f t="shared" si="11"/>
        <v>0</v>
      </c>
      <c r="AB28" s="180">
        <f t="shared" si="11"/>
        <v>0</v>
      </c>
    </row>
    <row r="29" spans="1:28" ht="13.5">
      <c r="A29" s="173"/>
      <c r="B29" s="173"/>
      <c r="C29" s="173"/>
      <c r="D29" s="156"/>
      <c r="E29" s="177" t="s">
        <v>123</v>
      </c>
      <c r="F29" s="177" t="s">
        <v>119</v>
      </c>
      <c r="G29" s="173">
        <f aca="true" t="shared" si="12" ref="G29:AB29">SUM(G13,G21)</f>
        <v>184142</v>
      </c>
      <c r="H29" s="173">
        <f t="shared" si="12"/>
        <v>5797</v>
      </c>
      <c r="I29" s="173">
        <f t="shared" si="12"/>
        <v>3171631</v>
      </c>
      <c r="J29" s="173">
        <f t="shared" si="12"/>
        <v>155983</v>
      </c>
      <c r="K29" s="173">
        <f t="shared" si="12"/>
        <v>4235</v>
      </c>
      <c r="L29" s="173">
        <f t="shared" si="12"/>
        <v>2759230</v>
      </c>
      <c r="M29" s="173">
        <f t="shared" si="12"/>
        <v>134079</v>
      </c>
      <c r="N29" s="173">
        <f t="shared" si="12"/>
        <v>2921</v>
      </c>
      <c r="O29" s="173">
        <f t="shared" si="12"/>
        <v>2189612</v>
      </c>
      <c r="P29" s="180">
        <f t="shared" si="12"/>
        <v>107152</v>
      </c>
      <c r="Q29" s="173">
        <f t="shared" si="12"/>
        <v>2134</v>
      </c>
      <c r="R29" s="173">
        <f t="shared" si="12"/>
        <v>1804273</v>
      </c>
      <c r="S29" s="173">
        <f t="shared" si="12"/>
        <v>87885</v>
      </c>
      <c r="T29" s="173">
        <f t="shared" si="12"/>
        <v>1623</v>
      </c>
      <c r="U29" s="173">
        <f t="shared" si="12"/>
        <v>1541925</v>
      </c>
      <c r="V29" s="173">
        <f t="shared" si="12"/>
        <v>75618</v>
      </c>
      <c r="W29" s="173">
        <f t="shared" si="12"/>
        <v>4624</v>
      </c>
      <c r="X29" s="173">
        <f t="shared" si="12"/>
        <v>7010755</v>
      </c>
      <c r="Y29" s="173">
        <f t="shared" si="12"/>
        <v>347083</v>
      </c>
      <c r="Z29" s="173">
        <f t="shared" si="12"/>
        <v>21334</v>
      </c>
      <c r="AA29" s="173">
        <f t="shared" si="12"/>
        <v>18477426</v>
      </c>
      <c r="AB29" s="180">
        <f t="shared" si="12"/>
        <v>907800</v>
      </c>
    </row>
    <row r="30" spans="1:28" ht="13.5">
      <c r="A30" s="177" t="s">
        <v>50</v>
      </c>
      <c r="B30" s="167"/>
      <c r="C30" s="167"/>
      <c r="D30" s="168"/>
      <c r="E30" s="171" t="s">
        <v>49</v>
      </c>
      <c r="F30" s="171" t="s">
        <v>8</v>
      </c>
      <c r="G30" s="167">
        <f aca="true" t="shared" si="13" ref="G30:AB30">SUM(G14,G22)</f>
        <v>184142</v>
      </c>
      <c r="H30" s="167">
        <f t="shared" si="13"/>
        <v>5797</v>
      </c>
      <c r="I30" s="167">
        <f t="shared" si="13"/>
        <v>3171631</v>
      </c>
      <c r="J30" s="167">
        <f t="shared" si="13"/>
        <v>155983</v>
      </c>
      <c r="K30" s="167">
        <f t="shared" si="13"/>
        <v>4235</v>
      </c>
      <c r="L30" s="167">
        <f t="shared" si="13"/>
        <v>2759230</v>
      </c>
      <c r="M30" s="167">
        <f t="shared" si="13"/>
        <v>134079</v>
      </c>
      <c r="N30" s="167">
        <f t="shared" si="13"/>
        <v>2921</v>
      </c>
      <c r="O30" s="167">
        <f t="shared" si="13"/>
        <v>2189612</v>
      </c>
      <c r="P30" s="181">
        <f t="shared" si="13"/>
        <v>107152</v>
      </c>
      <c r="Q30" s="167">
        <f t="shared" si="13"/>
        <v>2134</v>
      </c>
      <c r="R30" s="167">
        <f t="shared" si="13"/>
        <v>1804273</v>
      </c>
      <c r="S30" s="167">
        <f t="shared" si="13"/>
        <v>87885</v>
      </c>
      <c r="T30" s="167">
        <f t="shared" si="13"/>
        <v>1623</v>
      </c>
      <c r="U30" s="167">
        <f t="shared" si="13"/>
        <v>1541925</v>
      </c>
      <c r="V30" s="167">
        <f t="shared" si="13"/>
        <v>75618</v>
      </c>
      <c r="W30" s="167">
        <f t="shared" si="13"/>
        <v>4624</v>
      </c>
      <c r="X30" s="167">
        <f t="shared" si="13"/>
        <v>7010755</v>
      </c>
      <c r="Y30" s="167">
        <f t="shared" si="13"/>
        <v>347083</v>
      </c>
      <c r="Z30" s="167">
        <f t="shared" si="13"/>
        <v>21334</v>
      </c>
      <c r="AA30" s="167">
        <f t="shared" si="13"/>
        <v>18477426</v>
      </c>
      <c r="AB30" s="181">
        <f t="shared" si="13"/>
        <v>907800</v>
      </c>
    </row>
    <row r="31" spans="1:28" ht="13.5">
      <c r="A31" s="173"/>
      <c r="B31" s="173"/>
      <c r="C31" s="173"/>
      <c r="D31" s="156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80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80"/>
    </row>
    <row r="32" spans="1:28" ht="13.5">
      <c r="A32" s="173"/>
      <c r="B32" s="173"/>
      <c r="C32" s="176" t="s">
        <v>116</v>
      </c>
      <c r="D32" s="156"/>
      <c r="E32" s="177" t="s">
        <v>117</v>
      </c>
      <c r="F32" s="177" t="s">
        <v>118</v>
      </c>
      <c r="G32" s="178">
        <v>0</v>
      </c>
      <c r="H32" s="178">
        <v>0</v>
      </c>
      <c r="I32" s="178">
        <v>0</v>
      </c>
      <c r="J32" s="178">
        <v>0</v>
      </c>
      <c r="K32" s="178">
        <v>0</v>
      </c>
      <c r="L32" s="178">
        <v>0</v>
      </c>
      <c r="M32" s="178">
        <v>0</v>
      </c>
      <c r="N32" s="178">
        <v>0</v>
      </c>
      <c r="O32" s="178">
        <v>0</v>
      </c>
      <c r="P32" s="179">
        <v>0</v>
      </c>
      <c r="Q32" s="178">
        <v>0</v>
      </c>
      <c r="R32" s="178">
        <v>0</v>
      </c>
      <c r="S32" s="178">
        <v>0</v>
      </c>
      <c r="T32" s="178">
        <v>0</v>
      </c>
      <c r="U32" s="178">
        <v>0</v>
      </c>
      <c r="V32" s="178">
        <v>0</v>
      </c>
      <c r="W32" s="178">
        <v>4</v>
      </c>
      <c r="X32" s="178">
        <v>11235</v>
      </c>
      <c r="Y32" s="178">
        <v>34</v>
      </c>
      <c r="Z32" s="173">
        <f aca="true" t="shared" si="14" ref="Z32:AB33">SUM(H32,K32,N32,Q32,T32,W32)</f>
        <v>4</v>
      </c>
      <c r="AA32" s="173">
        <f t="shared" si="14"/>
        <v>11235</v>
      </c>
      <c r="AB32" s="180">
        <f t="shared" si="14"/>
        <v>34</v>
      </c>
    </row>
    <row r="33" spans="1:28" ht="13.5">
      <c r="A33" s="173"/>
      <c r="B33" s="173"/>
      <c r="C33" s="173"/>
      <c r="D33" s="156"/>
      <c r="E33" s="173"/>
      <c r="F33" s="177" t="s">
        <v>119</v>
      </c>
      <c r="G33" s="178">
        <v>0</v>
      </c>
      <c r="H33" s="178">
        <v>0</v>
      </c>
      <c r="I33" s="178">
        <v>0</v>
      </c>
      <c r="J33" s="178">
        <v>0</v>
      </c>
      <c r="K33" s="178">
        <v>0</v>
      </c>
      <c r="L33" s="178">
        <v>0</v>
      </c>
      <c r="M33" s="178">
        <v>0</v>
      </c>
      <c r="N33" s="178">
        <v>2</v>
      </c>
      <c r="O33" s="178">
        <v>1520</v>
      </c>
      <c r="P33" s="179">
        <v>62</v>
      </c>
      <c r="Q33" s="178">
        <v>0</v>
      </c>
      <c r="R33" s="178">
        <v>0</v>
      </c>
      <c r="S33" s="178">
        <v>0</v>
      </c>
      <c r="T33" s="178">
        <v>2</v>
      </c>
      <c r="U33" s="178">
        <v>1880</v>
      </c>
      <c r="V33" s="178">
        <v>94</v>
      </c>
      <c r="W33" s="178">
        <v>4195</v>
      </c>
      <c r="X33" s="178">
        <v>20539793</v>
      </c>
      <c r="Y33" s="178">
        <v>787204</v>
      </c>
      <c r="Z33" s="173">
        <f t="shared" si="14"/>
        <v>4199</v>
      </c>
      <c r="AA33" s="173">
        <f t="shared" si="14"/>
        <v>20543193</v>
      </c>
      <c r="AB33" s="180">
        <f t="shared" si="14"/>
        <v>787360</v>
      </c>
    </row>
    <row r="34" spans="1:28" ht="13.5">
      <c r="A34" s="173"/>
      <c r="B34" s="173"/>
      <c r="C34" s="176" t="s">
        <v>120</v>
      </c>
      <c r="D34" s="156"/>
      <c r="E34" s="171" t="s">
        <v>49</v>
      </c>
      <c r="F34" s="171" t="s">
        <v>8</v>
      </c>
      <c r="G34" s="167">
        <f aca="true" t="shared" si="15" ref="G34:AB34">SUM(G32:G33)</f>
        <v>0</v>
      </c>
      <c r="H34" s="167">
        <f t="shared" si="15"/>
        <v>0</v>
      </c>
      <c r="I34" s="167">
        <f t="shared" si="15"/>
        <v>0</v>
      </c>
      <c r="J34" s="167">
        <f t="shared" si="15"/>
        <v>0</v>
      </c>
      <c r="K34" s="167">
        <f t="shared" si="15"/>
        <v>0</v>
      </c>
      <c r="L34" s="167">
        <f t="shared" si="15"/>
        <v>0</v>
      </c>
      <c r="M34" s="167">
        <f t="shared" si="15"/>
        <v>0</v>
      </c>
      <c r="N34" s="167">
        <f t="shared" si="15"/>
        <v>2</v>
      </c>
      <c r="O34" s="167">
        <f t="shared" si="15"/>
        <v>1520</v>
      </c>
      <c r="P34" s="181">
        <f t="shared" si="15"/>
        <v>62</v>
      </c>
      <c r="Q34" s="167">
        <f t="shared" si="15"/>
        <v>0</v>
      </c>
      <c r="R34" s="167">
        <f t="shared" si="15"/>
        <v>0</v>
      </c>
      <c r="S34" s="167">
        <f t="shared" si="15"/>
        <v>0</v>
      </c>
      <c r="T34" s="167">
        <f t="shared" si="15"/>
        <v>2</v>
      </c>
      <c r="U34" s="167">
        <f t="shared" si="15"/>
        <v>1880</v>
      </c>
      <c r="V34" s="167">
        <f t="shared" si="15"/>
        <v>94</v>
      </c>
      <c r="W34" s="167">
        <f t="shared" si="15"/>
        <v>4199</v>
      </c>
      <c r="X34" s="167">
        <f t="shared" si="15"/>
        <v>20551028</v>
      </c>
      <c r="Y34" s="167">
        <f t="shared" si="15"/>
        <v>787238</v>
      </c>
      <c r="Z34" s="167">
        <f t="shared" si="15"/>
        <v>4203</v>
      </c>
      <c r="AA34" s="167">
        <f t="shared" si="15"/>
        <v>20554428</v>
      </c>
      <c r="AB34" s="181">
        <f t="shared" si="15"/>
        <v>787394</v>
      </c>
    </row>
    <row r="35" spans="1:28" ht="13.5">
      <c r="A35" s="173"/>
      <c r="B35" s="173"/>
      <c r="C35" s="173"/>
      <c r="D35" s="156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80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80"/>
    </row>
    <row r="36" spans="1:28" ht="13.5">
      <c r="A36" s="173"/>
      <c r="B36" s="173"/>
      <c r="C36" s="176" t="s">
        <v>121</v>
      </c>
      <c r="D36" s="156"/>
      <c r="E36" s="177" t="s">
        <v>122</v>
      </c>
      <c r="F36" s="177" t="s">
        <v>118</v>
      </c>
      <c r="G36" s="178">
        <v>0</v>
      </c>
      <c r="H36" s="178">
        <v>0</v>
      </c>
      <c r="I36" s="178">
        <v>0</v>
      </c>
      <c r="J36" s="178">
        <v>0</v>
      </c>
      <c r="K36" s="178">
        <v>0</v>
      </c>
      <c r="L36" s="178">
        <v>0</v>
      </c>
      <c r="M36" s="178">
        <v>0</v>
      </c>
      <c r="N36" s="178">
        <v>0</v>
      </c>
      <c r="O36" s="178">
        <v>0</v>
      </c>
      <c r="P36" s="179">
        <v>0</v>
      </c>
      <c r="Q36" s="178">
        <v>0</v>
      </c>
      <c r="R36" s="178">
        <v>0</v>
      </c>
      <c r="S36" s="178">
        <v>0</v>
      </c>
      <c r="T36" s="178">
        <v>0</v>
      </c>
      <c r="U36" s="178">
        <v>0</v>
      </c>
      <c r="V36" s="178">
        <v>0</v>
      </c>
      <c r="W36" s="178">
        <v>0</v>
      </c>
      <c r="X36" s="178">
        <v>0</v>
      </c>
      <c r="Y36" s="178">
        <v>0</v>
      </c>
      <c r="Z36" s="173">
        <f aca="true" t="shared" si="16" ref="Z36:AB37">SUM(H36,K36,N36,Q36,T36,W36)</f>
        <v>0</v>
      </c>
      <c r="AA36" s="173">
        <f t="shared" si="16"/>
        <v>0</v>
      </c>
      <c r="AB36" s="180">
        <f t="shared" si="16"/>
        <v>0</v>
      </c>
    </row>
    <row r="37" spans="1:28" ht="13.5">
      <c r="A37" s="173"/>
      <c r="B37" s="173"/>
      <c r="C37" s="173"/>
      <c r="D37" s="156"/>
      <c r="E37" s="177" t="s">
        <v>123</v>
      </c>
      <c r="F37" s="177" t="s">
        <v>119</v>
      </c>
      <c r="G37" s="178">
        <v>5586</v>
      </c>
      <c r="H37" s="178">
        <v>63</v>
      </c>
      <c r="I37" s="178">
        <v>35430</v>
      </c>
      <c r="J37" s="178">
        <v>1475</v>
      </c>
      <c r="K37" s="178">
        <v>48</v>
      </c>
      <c r="L37" s="178">
        <v>31504</v>
      </c>
      <c r="M37" s="178">
        <v>1311</v>
      </c>
      <c r="N37" s="178">
        <v>40</v>
      </c>
      <c r="O37" s="178">
        <v>30520</v>
      </c>
      <c r="P37" s="179">
        <v>1295</v>
      </c>
      <c r="Q37" s="178">
        <v>32</v>
      </c>
      <c r="R37" s="178">
        <v>27780</v>
      </c>
      <c r="S37" s="178">
        <v>1145</v>
      </c>
      <c r="T37" s="178">
        <v>50</v>
      </c>
      <c r="U37" s="178">
        <v>48924</v>
      </c>
      <c r="V37" s="178">
        <v>1837</v>
      </c>
      <c r="W37" s="178">
        <v>458</v>
      </c>
      <c r="X37" s="178">
        <v>1111084</v>
      </c>
      <c r="Y37" s="178">
        <v>41062</v>
      </c>
      <c r="Z37" s="173">
        <f t="shared" si="16"/>
        <v>691</v>
      </c>
      <c r="AA37" s="173">
        <f t="shared" si="16"/>
        <v>1285242</v>
      </c>
      <c r="AB37" s="180">
        <f t="shared" si="16"/>
        <v>48125</v>
      </c>
    </row>
    <row r="38" spans="1:28" ht="13.5">
      <c r="A38" s="173"/>
      <c r="B38" s="177" t="s">
        <v>51</v>
      </c>
      <c r="C38" s="167"/>
      <c r="D38" s="168"/>
      <c r="E38" s="171" t="s">
        <v>49</v>
      </c>
      <c r="F38" s="171" t="s">
        <v>8</v>
      </c>
      <c r="G38" s="167">
        <f aca="true" t="shared" si="17" ref="G38:AB38">SUM(G36:G37)</f>
        <v>5586</v>
      </c>
      <c r="H38" s="167">
        <f t="shared" si="17"/>
        <v>63</v>
      </c>
      <c r="I38" s="167">
        <f t="shared" si="17"/>
        <v>35430</v>
      </c>
      <c r="J38" s="167">
        <f t="shared" si="17"/>
        <v>1475</v>
      </c>
      <c r="K38" s="167">
        <f t="shared" si="17"/>
        <v>48</v>
      </c>
      <c r="L38" s="167">
        <f t="shared" si="17"/>
        <v>31504</v>
      </c>
      <c r="M38" s="167">
        <f t="shared" si="17"/>
        <v>1311</v>
      </c>
      <c r="N38" s="167">
        <f t="shared" si="17"/>
        <v>40</v>
      </c>
      <c r="O38" s="167">
        <f t="shared" si="17"/>
        <v>30520</v>
      </c>
      <c r="P38" s="181">
        <f t="shared" si="17"/>
        <v>1295</v>
      </c>
      <c r="Q38" s="167">
        <f t="shared" si="17"/>
        <v>32</v>
      </c>
      <c r="R38" s="167">
        <f t="shared" si="17"/>
        <v>27780</v>
      </c>
      <c r="S38" s="167">
        <f t="shared" si="17"/>
        <v>1145</v>
      </c>
      <c r="T38" s="167">
        <f t="shared" si="17"/>
        <v>50</v>
      </c>
      <c r="U38" s="167">
        <f t="shared" si="17"/>
        <v>48924</v>
      </c>
      <c r="V38" s="167">
        <f t="shared" si="17"/>
        <v>1837</v>
      </c>
      <c r="W38" s="167">
        <f t="shared" si="17"/>
        <v>458</v>
      </c>
      <c r="X38" s="167">
        <f t="shared" si="17"/>
        <v>1111084</v>
      </c>
      <c r="Y38" s="167">
        <f t="shared" si="17"/>
        <v>41062</v>
      </c>
      <c r="Z38" s="167">
        <f t="shared" si="17"/>
        <v>691</v>
      </c>
      <c r="AA38" s="167">
        <f t="shared" si="17"/>
        <v>1285242</v>
      </c>
      <c r="AB38" s="181">
        <f t="shared" si="17"/>
        <v>48125</v>
      </c>
    </row>
    <row r="39" spans="1:28" ht="13.5">
      <c r="A39" s="173"/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80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80"/>
    </row>
    <row r="40" spans="1:28" ht="13.5">
      <c r="A40" s="177" t="s">
        <v>53</v>
      </c>
      <c r="B40" s="173"/>
      <c r="C40" s="173"/>
      <c r="D40" s="177" t="s">
        <v>126</v>
      </c>
      <c r="E40" s="177" t="s">
        <v>117</v>
      </c>
      <c r="F40" s="177" t="s">
        <v>118</v>
      </c>
      <c r="G40" s="178">
        <v>0</v>
      </c>
      <c r="H40" s="178">
        <v>0</v>
      </c>
      <c r="I40" s="178">
        <v>0</v>
      </c>
      <c r="J40" s="178">
        <v>0</v>
      </c>
      <c r="K40" s="178">
        <v>0</v>
      </c>
      <c r="L40" s="178">
        <v>0</v>
      </c>
      <c r="M40" s="178">
        <v>0</v>
      </c>
      <c r="N40" s="178">
        <v>0</v>
      </c>
      <c r="O40" s="178">
        <v>0</v>
      </c>
      <c r="P40" s="179">
        <v>0</v>
      </c>
      <c r="Q40" s="178">
        <v>0</v>
      </c>
      <c r="R40" s="178">
        <v>0</v>
      </c>
      <c r="S40" s="178">
        <v>0</v>
      </c>
      <c r="T40" s="178">
        <v>0</v>
      </c>
      <c r="U40" s="178">
        <v>0</v>
      </c>
      <c r="V40" s="178">
        <v>0</v>
      </c>
      <c r="W40" s="178">
        <v>3</v>
      </c>
      <c r="X40" s="178">
        <v>7605</v>
      </c>
      <c r="Y40" s="178">
        <v>175</v>
      </c>
      <c r="Z40" s="173">
        <f aca="true" t="shared" si="18" ref="Z40:AB41">SUM(H40,K40,N40,Q40,T40,W40)</f>
        <v>3</v>
      </c>
      <c r="AA40" s="173">
        <f t="shared" si="18"/>
        <v>7605</v>
      </c>
      <c r="AB40" s="180">
        <f t="shared" si="18"/>
        <v>175</v>
      </c>
    </row>
    <row r="41" spans="1:28" ht="13.5">
      <c r="A41" s="173"/>
      <c r="B41" s="173"/>
      <c r="C41" s="173"/>
      <c r="D41" s="173"/>
      <c r="E41" s="173"/>
      <c r="F41" s="177" t="s">
        <v>119</v>
      </c>
      <c r="G41" s="178">
        <v>1</v>
      </c>
      <c r="H41" s="178">
        <v>0</v>
      </c>
      <c r="I41" s="178">
        <v>0</v>
      </c>
      <c r="J41" s="178">
        <v>0</v>
      </c>
      <c r="K41" s="178">
        <v>0</v>
      </c>
      <c r="L41" s="178">
        <v>0</v>
      </c>
      <c r="M41" s="178">
        <v>0</v>
      </c>
      <c r="N41" s="178">
        <v>38</v>
      </c>
      <c r="O41" s="178">
        <v>29270</v>
      </c>
      <c r="P41" s="179">
        <v>1464</v>
      </c>
      <c r="Q41" s="178">
        <v>515</v>
      </c>
      <c r="R41" s="178">
        <v>449387</v>
      </c>
      <c r="S41" s="178">
        <v>22436</v>
      </c>
      <c r="T41" s="178">
        <v>956</v>
      </c>
      <c r="U41" s="178">
        <v>919773</v>
      </c>
      <c r="V41" s="178">
        <v>44284</v>
      </c>
      <c r="W41" s="178">
        <v>12108</v>
      </c>
      <c r="X41" s="178">
        <v>17736913</v>
      </c>
      <c r="Y41" s="178">
        <v>831157</v>
      </c>
      <c r="Z41" s="173">
        <f t="shared" si="18"/>
        <v>13617</v>
      </c>
      <c r="AA41" s="173">
        <f t="shared" si="18"/>
        <v>19135343</v>
      </c>
      <c r="AB41" s="180">
        <f t="shared" si="18"/>
        <v>899341</v>
      </c>
    </row>
    <row r="42" spans="1:28" ht="13.5">
      <c r="A42" s="173"/>
      <c r="B42" s="173"/>
      <c r="C42" s="177" t="s">
        <v>127</v>
      </c>
      <c r="D42" s="177" t="s">
        <v>128</v>
      </c>
      <c r="E42" s="171" t="s">
        <v>49</v>
      </c>
      <c r="F42" s="171" t="s">
        <v>8</v>
      </c>
      <c r="G42" s="167">
        <f aca="true" t="shared" si="19" ref="G42:AB42">SUM(G40:G41)</f>
        <v>1</v>
      </c>
      <c r="H42" s="167">
        <f t="shared" si="19"/>
        <v>0</v>
      </c>
      <c r="I42" s="167">
        <f t="shared" si="19"/>
        <v>0</v>
      </c>
      <c r="J42" s="167">
        <f t="shared" si="19"/>
        <v>0</v>
      </c>
      <c r="K42" s="167">
        <f t="shared" si="19"/>
        <v>0</v>
      </c>
      <c r="L42" s="167">
        <f t="shared" si="19"/>
        <v>0</v>
      </c>
      <c r="M42" s="167">
        <f t="shared" si="19"/>
        <v>0</v>
      </c>
      <c r="N42" s="167">
        <f t="shared" si="19"/>
        <v>38</v>
      </c>
      <c r="O42" s="167">
        <f t="shared" si="19"/>
        <v>29270</v>
      </c>
      <c r="P42" s="181">
        <f t="shared" si="19"/>
        <v>1464</v>
      </c>
      <c r="Q42" s="167">
        <f t="shared" si="19"/>
        <v>515</v>
      </c>
      <c r="R42" s="167">
        <f t="shared" si="19"/>
        <v>449387</v>
      </c>
      <c r="S42" s="167">
        <f t="shared" si="19"/>
        <v>22436</v>
      </c>
      <c r="T42" s="167">
        <f t="shared" si="19"/>
        <v>956</v>
      </c>
      <c r="U42" s="167">
        <f t="shared" si="19"/>
        <v>919773</v>
      </c>
      <c r="V42" s="167">
        <f t="shared" si="19"/>
        <v>44284</v>
      </c>
      <c r="W42" s="167">
        <f t="shared" si="19"/>
        <v>12111</v>
      </c>
      <c r="X42" s="167">
        <f t="shared" si="19"/>
        <v>17744518</v>
      </c>
      <c r="Y42" s="167">
        <f t="shared" si="19"/>
        <v>831332</v>
      </c>
      <c r="Z42" s="167">
        <f t="shared" si="19"/>
        <v>13620</v>
      </c>
      <c r="AA42" s="167">
        <f t="shared" si="19"/>
        <v>19142948</v>
      </c>
      <c r="AB42" s="181">
        <f t="shared" si="19"/>
        <v>899516</v>
      </c>
    </row>
    <row r="43" spans="1:28" ht="13.5">
      <c r="A43" s="173"/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80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80"/>
    </row>
    <row r="44" spans="1:28" ht="13.5">
      <c r="A44" s="173"/>
      <c r="B44" s="173"/>
      <c r="C44" s="173"/>
      <c r="D44" s="177" t="s">
        <v>49</v>
      </c>
      <c r="E44" s="177" t="s">
        <v>122</v>
      </c>
      <c r="F44" s="177" t="s">
        <v>118</v>
      </c>
      <c r="G44" s="178">
        <v>0</v>
      </c>
      <c r="H44" s="178">
        <v>0</v>
      </c>
      <c r="I44" s="178">
        <v>0</v>
      </c>
      <c r="J44" s="178">
        <v>0</v>
      </c>
      <c r="K44" s="178">
        <v>0</v>
      </c>
      <c r="L44" s="178">
        <v>0</v>
      </c>
      <c r="M44" s="178">
        <v>0</v>
      </c>
      <c r="N44" s="178">
        <v>0</v>
      </c>
      <c r="O44" s="178">
        <v>0</v>
      </c>
      <c r="P44" s="179">
        <v>0</v>
      </c>
      <c r="Q44" s="178">
        <v>0</v>
      </c>
      <c r="R44" s="178">
        <v>0</v>
      </c>
      <c r="S44" s="178">
        <v>0</v>
      </c>
      <c r="T44" s="178">
        <v>0</v>
      </c>
      <c r="U44" s="178">
        <v>0</v>
      </c>
      <c r="V44" s="178">
        <v>0</v>
      </c>
      <c r="W44" s="178">
        <v>0</v>
      </c>
      <c r="X44" s="178">
        <v>0</v>
      </c>
      <c r="Y44" s="178">
        <v>0</v>
      </c>
      <c r="Z44" s="173">
        <f aca="true" t="shared" si="20" ref="Z44:AB45">SUM(H44,K44,N44,Q44,T44,W44)</f>
        <v>0</v>
      </c>
      <c r="AA44" s="173">
        <f t="shared" si="20"/>
        <v>0</v>
      </c>
      <c r="AB44" s="180">
        <f t="shared" si="20"/>
        <v>0</v>
      </c>
    </row>
    <row r="45" spans="1:28" ht="13.5">
      <c r="A45" s="173"/>
      <c r="B45" s="177" t="s">
        <v>52</v>
      </c>
      <c r="C45" s="173"/>
      <c r="D45" s="173"/>
      <c r="E45" s="177" t="s">
        <v>123</v>
      </c>
      <c r="F45" s="177" t="s">
        <v>119</v>
      </c>
      <c r="G45" s="178">
        <v>14702</v>
      </c>
      <c r="H45" s="178">
        <v>108</v>
      </c>
      <c r="I45" s="178">
        <v>59345</v>
      </c>
      <c r="J45" s="178">
        <v>2913</v>
      </c>
      <c r="K45" s="178">
        <v>77</v>
      </c>
      <c r="L45" s="178">
        <v>49959</v>
      </c>
      <c r="M45" s="178">
        <v>2456</v>
      </c>
      <c r="N45" s="178">
        <v>31</v>
      </c>
      <c r="O45" s="178">
        <v>22698</v>
      </c>
      <c r="P45" s="179">
        <v>1050</v>
      </c>
      <c r="Q45" s="178">
        <v>26</v>
      </c>
      <c r="R45" s="178">
        <v>21968</v>
      </c>
      <c r="S45" s="178">
        <v>1082</v>
      </c>
      <c r="T45" s="178">
        <v>24</v>
      </c>
      <c r="U45" s="178">
        <v>22475</v>
      </c>
      <c r="V45" s="178">
        <v>1089</v>
      </c>
      <c r="W45" s="178">
        <v>165</v>
      </c>
      <c r="X45" s="178">
        <v>219415</v>
      </c>
      <c r="Y45" s="178">
        <v>10729</v>
      </c>
      <c r="Z45" s="173">
        <f t="shared" si="20"/>
        <v>431</v>
      </c>
      <c r="AA45" s="173">
        <f t="shared" si="20"/>
        <v>395860</v>
      </c>
      <c r="AB45" s="180">
        <f t="shared" si="20"/>
        <v>19319</v>
      </c>
    </row>
    <row r="46" spans="1:28" ht="13.5">
      <c r="A46" s="173"/>
      <c r="B46" s="173"/>
      <c r="C46" s="177" t="s">
        <v>129</v>
      </c>
      <c r="D46" s="167"/>
      <c r="E46" s="171" t="s">
        <v>49</v>
      </c>
      <c r="F46" s="171" t="s">
        <v>8</v>
      </c>
      <c r="G46" s="167">
        <f aca="true" t="shared" si="21" ref="G46:AB46">SUM(G44:G45)</f>
        <v>14702</v>
      </c>
      <c r="H46" s="167">
        <f t="shared" si="21"/>
        <v>108</v>
      </c>
      <c r="I46" s="167">
        <f t="shared" si="21"/>
        <v>59345</v>
      </c>
      <c r="J46" s="167">
        <f t="shared" si="21"/>
        <v>2913</v>
      </c>
      <c r="K46" s="167">
        <f t="shared" si="21"/>
        <v>77</v>
      </c>
      <c r="L46" s="167">
        <f t="shared" si="21"/>
        <v>49959</v>
      </c>
      <c r="M46" s="167">
        <f t="shared" si="21"/>
        <v>2456</v>
      </c>
      <c r="N46" s="167">
        <f t="shared" si="21"/>
        <v>31</v>
      </c>
      <c r="O46" s="167">
        <f t="shared" si="21"/>
        <v>22698</v>
      </c>
      <c r="P46" s="181">
        <f t="shared" si="21"/>
        <v>1050</v>
      </c>
      <c r="Q46" s="167">
        <f t="shared" si="21"/>
        <v>26</v>
      </c>
      <c r="R46" s="167">
        <f t="shared" si="21"/>
        <v>21968</v>
      </c>
      <c r="S46" s="167">
        <f t="shared" si="21"/>
        <v>1082</v>
      </c>
      <c r="T46" s="167">
        <f t="shared" si="21"/>
        <v>24</v>
      </c>
      <c r="U46" s="167">
        <f t="shared" si="21"/>
        <v>22475</v>
      </c>
      <c r="V46" s="167">
        <f t="shared" si="21"/>
        <v>1089</v>
      </c>
      <c r="W46" s="167">
        <f t="shared" si="21"/>
        <v>165</v>
      </c>
      <c r="X46" s="167">
        <f t="shared" si="21"/>
        <v>219415</v>
      </c>
      <c r="Y46" s="167">
        <f t="shared" si="21"/>
        <v>10729</v>
      </c>
      <c r="Z46" s="167">
        <f t="shared" si="21"/>
        <v>431</v>
      </c>
      <c r="AA46" s="167">
        <f t="shared" si="21"/>
        <v>395860</v>
      </c>
      <c r="AB46" s="181">
        <f t="shared" si="21"/>
        <v>19319</v>
      </c>
    </row>
    <row r="47" spans="1:28" ht="13.5">
      <c r="A47" s="173"/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80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80"/>
    </row>
    <row r="48" spans="1:28" ht="13.5">
      <c r="A48" s="173"/>
      <c r="B48" s="173"/>
      <c r="C48" s="173"/>
      <c r="D48" s="177" t="s">
        <v>130</v>
      </c>
      <c r="E48" s="177" t="s">
        <v>117</v>
      </c>
      <c r="F48" s="177" t="s">
        <v>118</v>
      </c>
      <c r="G48" s="178">
        <v>0</v>
      </c>
      <c r="H48" s="178">
        <v>0</v>
      </c>
      <c r="I48" s="178">
        <v>0</v>
      </c>
      <c r="J48" s="178">
        <v>0</v>
      </c>
      <c r="K48" s="178">
        <v>0</v>
      </c>
      <c r="L48" s="178">
        <v>0</v>
      </c>
      <c r="M48" s="178">
        <v>0</v>
      </c>
      <c r="N48" s="178">
        <v>0</v>
      </c>
      <c r="O48" s="178">
        <v>0</v>
      </c>
      <c r="P48" s="179">
        <v>0</v>
      </c>
      <c r="Q48" s="178">
        <v>0</v>
      </c>
      <c r="R48" s="178">
        <v>0</v>
      </c>
      <c r="S48" s="178">
        <v>0</v>
      </c>
      <c r="T48" s="178">
        <v>0</v>
      </c>
      <c r="U48" s="178">
        <v>0</v>
      </c>
      <c r="V48" s="178">
        <v>0</v>
      </c>
      <c r="W48" s="178">
        <v>0</v>
      </c>
      <c r="X48" s="178">
        <v>0</v>
      </c>
      <c r="Y48" s="178">
        <v>0</v>
      </c>
      <c r="Z48" s="173">
        <f aca="true" t="shared" si="22" ref="Z48:AB49">SUM(H48,K48,N48,Q48,T48,W48)</f>
        <v>0</v>
      </c>
      <c r="AA48" s="173">
        <f t="shared" si="22"/>
        <v>0</v>
      </c>
      <c r="AB48" s="180">
        <f t="shared" si="22"/>
        <v>0</v>
      </c>
    </row>
    <row r="49" spans="1:28" ht="13.5">
      <c r="A49" s="173"/>
      <c r="B49" s="173"/>
      <c r="C49" s="173"/>
      <c r="D49" s="173"/>
      <c r="E49" s="173"/>
      <c r="F49" s="177" t="s">
        <v>119</v>
      </c>
      <c r="G49" s="178">
        <v>0</v>
      </c>
      <c r="H49" s="178">
        <v>0</v>
      </c>
      <c r="I49" s="178">
        <v>0</v>
      </c>
      <c r="J49" s="178">
        <v>0</v>
      </c>
      <c r="K49" s="178">
        <v>0</v>
      </c>
      <c r="L49" s="178">
        <v>0</v>
      </c>
      <c r="M49" s="178">
        <v>0</v>
      </c>
      <c r="N49" s="178">
        <v>0</v>
      </c>
      <c r="O49" s="178">
        <v>0</v>
      </c>
      <c r="P49" s="179">
        <v>0</v>
      </c>
      <c r="Q49" s="178">
        <v>0</v>
      </c>
      <c r="R49" s="178">
        <v>0</v>
      </c>
      <c r="S49" s="178">
        <v>0</v>
      </c>
      <c r="T49" s="178">
        <v>1</v>
      </c>
      <c r="U49" s="178">
        <v>975</v>
      </c>
      <c r="V49" s="178">
        <v>49</v>
      </c>
      <c r="W49" s="178">
        <v>0</v>
      </c>
      <c r="X49" s="178">
        <v>0</v>
      </c>
      <c r="Y49" s="178">
        <v>0</v>
      </c>
      <c r="Z49" s="173">
        <f t="shared" si="22"/>
        <v>1</v>
      </c>
      <c r="AA49" s="173">
        <f t="shared" si="22"/>
        <v>975</v>
      </c>
      <c r="AB49" s="180">
        <f t="shared" si="22"/>
        <v>49</v>
      </c>
    </row>
    <row r="50" spans="1:28" ht="13.5">
      <c r="A50" s="177" t="s">
        <v>49</v>
      </c>
      <c r="B50" s="173"/>
      <c r="C50" s="177" t="s">
        <v>49</v>
      </c>
      <c r="D50" s="177" t="s">
        <v>128</v>
      </c>
      <c r="E50" s="171" t="s">
        <v>49</v>
      </c>
      <c r="F50" s="171" t="s">
        <v>8</v>
      </c>
      <c r="G50" s="167">
        <f aca="true" t="shared" si="23" ref="G50:AB50">SUM(G48:G49)</f>
        <v>0</v>
      </c>
      <c r="H50" s="167">
        <f t="shared" si="23"/>
        <v>0</v>
      </c>
      <c r="I50" s="167">
        <f t="shared" si="23"/>
        <v>0</v>
      </c>
      <c r="J50" s="167">
        <f t="shared" si="23"/>
        <v>0</v>
      </c>
      <c r="K50" s="167">
        <f t="shared" si="23"/>
        <v>0</v>
      </c>
      <c r="L50" s="167">
        <f t="shared" si="23"/>
        <v>0</v>
      </c>
      <c r="M50" s="167">
        <f t="shared" si="23"/>
        <v>0</v>
      </c>
      <c r="N50" s="167">
        <f t="shared" si="23"/>
        <v>0</v>
      </c>
      <c r="O50" s="167">
        <f t="shared" si="23"/>
        <v>0</v>
      </c>
      <c r="P50" s="181">
        <f t="shared" si="23"/>
        <v>0</v>
      </c>
      <c r="Q50" s="167">
        <f t="shared" si="23"/>
        <v>0</v>
      </c>
      <c r="R50" s="167">
        <f t="shared" si="23"/>
        <v>0</v>
      </c>
      <c r="S50" s="167">
        <f t="shared" si="23"/>
        <v>0</v>
      </c>
      <c r="T50" s="167">
        <f t="shared" si="23"/>
        <v>1</v>
      </c>
      <c r="U50" s="167">
        <f t="shared" si="23"/>
        <v>975</v>
      </c>
      <c r="V50" s="167">
        <f t="shared" si="23"/>
        <v>49</v>
      </c>
      <c r="W50" s="167">
        <f t="shared" si="23"/>
        <v>0</v>
      </c>
      <c r="X50" s="167">
        <f t="shared" si="23"/>
        <v>0</v>
      </c>
      <c r="Y50" s="167">
        <f t="shared" si="23"/>
        <v>0</v>
      </c>
      <c r="Z50" s="167">
        <f t="shared" si="23"/>
        <v>1</v>
      </c>
      <c r="AA50" s="167">
        <f t="shared" si="23"/>
        <v>975</v>
      </c>
      <c r="AB50" s="181">
        <f t="shared" si="23"/>
        <v>49</v>
      </c>
    </row>
    <row r="51" spans="1:28" ht="13.5">
      <c r="A51" s="173"/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80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80"/>
    </row>
    <row r="52" spans="1:28" ht="13.5">
      <c r="A52" s="173"/>
      <c r="B52" s="177" t="s">
        <v>54</v>
      </c>
      <c r="C52" s="173"/>
      <c r="D52" s="177" t="s">
        <v>49</v>
      </c>
      <c r="E52" s="177" t="s">
        <v>122</v>
      </c>
      <c r="F52" s="177" t="s">
        <v>118</v>
      </c>
      <c r="G52" s="178">
        <v>0</v>
      </c>
      <c r="H52" s="178">
        <v>0</v>
      </c>
      <c r="I52" s="178">
        <v>0</v>
      </c>
      <c r="J52" s="178">
        <v>0</v>
      </c>
      <c r="K52" s="178">
        <v>0</v>
      </c>
      <c r="L52" s="178">
        <v>0</v>
      </c>
      <c r="M52" s="178">
        <v>0</v>
      </c>
      <c r="N52" s="178">
        <v>0</v>
      </c>
      <c r="O52" s="178">
        <v>0</v>
      </c>
      <c r="P52" s="179">
        <v>0</v>
      </c>
      <c r="Q52" s="178">
        <v>0</v>
      </c>
      <c r="R52" s="178">
        <v>0</v>
      </c>
      <c r="S52" s="178">
        <v>0</v>
      </c>
      <c r="T52" s="178">
        <v>0</v>
      </c>
      <c r="U52" s="178">
        <v>0</v>
      </c>
      <c r="V52" s="178">
        <v>0</v>
      </c>
      <c r="W52" s="178">
        <v>0</v>
      </c>
      <c r="X52" s="178">
        <v>0</v>
      </c>
      <c r="Y52" s="178">
        <v>0</v>
      </c>
      <c r="Z52" s="173">
        <f aca="true" t="shared" si="24" ref="Z52:AB53">SUM(H52,K52,N52,Q52,T52,W52)</f>
        <v>0</v>
      </c>
      <c r="AA52" s="173">
        <f t="shared" si="24"/>
        <v>0</v>
      </c>
      <c r="AB52" s="180">
        <f t="shared" si="24"/>
        <v>0</v>
      </c>
    </row>
    <row r="53" spans="1:28" ht="13.5">
      <c r="A53" s="173"/>
      <c r="B53" s="173"/>
      <c r="C53" s="173"/>
      <c r="D53" s="173"/>
      <c r="E53" s="177" t="s">
        <v>123</v>
      </c>
      <c r="F53" s="177" t="s">
        <v>119</v>
      </c>
      <c r="G53" s="178">
        <v>7</v>
      </c>
      <c r="H53" s="178">
        <v>0</v>
      </c>
      <c r="I53" s="178">
        <v>0</v>
      </c>
      <c r="J53" s="178">
        <v>0</v>
      </c>
      <c r="K53" s="178">
        <v>3</v>
      </c>
      <c r="L53" s="178">
        <v>1875</v>
      </c>
      <c r="M53" s="178">
        <v>94</v>
      </c>
      <c r="N53" s="178">
        <v>0</v>
      </c>
      <c r="O53" s="178">
        <v>0</v>
      </c>
      <c r="P53" s="179">
        <v>0</v>
      </c>
      <c r="Q53" s="178">
        <v>0</v>
      </c>
      <c r="R53" s="178">
        <v>0</v>
      </c>
      <c r="S53" s="178">
        <v>0</v>
      </c>
      <c r="T53" s="178">
        <v>0</v>
      </c>
      <c r="U53" s="178">
        <v>0</v>
      </c>
      <c r="V53" s="178">
        <v>0</v>
      </c>
      <c r="W53" s="178">
        <v>0</v>
      </c>
      <c r="X53" s="178">
        <v>0</v>
      </c>
      <c r="Y53" s="178">
        <v>0</v>
      </c>
      <c r="Z53" s="173">
        <f t="shared" si="24"/>
        <v>3</v>
      </c>
      <c r="AA53" s="173">
        <f t="shared" si="24"/>
        <v>1875</v>
      </c>
      <c r="AB53" s="180">
        <f t="shared" si="24"/>
        <v>94</v>
      </c>
    </row>
    <row r="54" spans="1:28" ht="13.5">
      <c r="A54" s="173"/>
      <c r="B54" s="173"/>
      <c r="C54" s="167"/>
      <c r="D54" s="167"/>
      <c r="E54" s="171" t="s">
        <v>49</v>
      </c>
      <c r="F54" s="171" t="s">
        <v>8</v>
      </c>
      <c r="G54" s="167">
        <f aca="true" t="shared" si="25" ref="G54:AB54">SUM(G52:G53)</f>
        <v>7</v>
      </c>
      <c r="H54" s="167">
        <f t="shared" si="25"/>
        <v>0</v>
      </c>
      <c r="I54" s="167">
        <f t="shared" si="25"/>
        <v>0</v>
      </c>
      <c r="J54" s="167">
        <f t="shared" si="25"/>
        <v>0</v>
      </c>
      <c r="K54" s="167">
        <f t="shared" si="25"/>
        <v>3</v>
      </c>
      <c r="L54" s="167">
        <f t="shared" si="25"/>
        <v>1875</v>
      </c>
      <c r="M54" s="167">
        <f t="shared" si="25"/>
        <v>94</v>
      </c>
      <c r="N54" s="167">
        <f t="shared" si="25"/>
        <v>0</v>
      </c>
      <c r="O54" s="167">
        <f t="shared" si="25"/>
        <v>0</v>
      </c>
      <c r="P54" s="181">
        <f t="shared" si="25"/>
        <v>0</v>
      </c>
      <c r="Q54" s="167">
        <f t="shared" si="25"/>
        <v>0</v>
      </c>
      <c r="R54" s="167">
        <f t="shared" si="25"/>
        <v>0</v>
      </c>
      <c r="S54" s="167">
        <f t="shared" si="25"/>
        <v>0</v>
      </c>
      <c r="T54" s="167">
        <f t="shared" si="25"/>
        <v>0</v>
      </c>
      <c r="U54" s="167">
        <f t="shared" si="25"/>
        <v>0</v>
      </c>
      <c r="V54" s="167">
        <f t="shared" si="25"/>
        <v>0</v>
      </c>
      <c r="W54" s="167">
        <f t="shared" si="25"/>
        <v>0</v>
      </c>
      <c r="X54" s="167">
        <f t="shared" si="25"/>
        <v>0</v>
      </c>
      <c r="Y54" s="167">
        <f t="shared" si="25"/>
        <v>0</v>
      </c>
      <c r="Z54" s="167">
        <f t="shared" si="25"/>
        <v>3</v>
      </c>
      <c r="AA54" s="167">
        <f t="shared" si="25"/>
        <v>1875</v>
      </c>
      <c r="AB54" s="181">
        <f t="shared" si="25"/>
        <v>94</v>
      </c>
    </row>
    <row r="55" spans="1:28" ht="13.5">
      <c r="A55" s="173"/>
      <c r="B55" s="173"/>
      <c r="C55" s="173"/>
      <c r="D55" s="156"/>
      <c r="E55" s="156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80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80"/>
    </row>
    <row r="56" spans="1:28" ht="13.5">
      <c r="A56" s="173"/>
      <c r="B56" s="173"/>
      <c r="C56" s="182" t="s">
        <v>145</v>
      </c>
      <c r="D56" s="183"/>
      <c r="E56" s="183"/>
      <c r="F56" s="177" t="s">
        <v>131</v>
      </c>
      <c r="G56" s="178">
        <v>5</v>
      </c>
      <c r="H56" s="178">
        <v>1</v>
      </c>
      <c r="I56" s="178">
        <v>531</v>
      </c>
      <c r="J56" s="178">
        <v>27</v>
      </c>
      <c r="K56" s="178">
        <v>0</v>
      </c>
      <c r="L56" s="178">
        <v>0</v>
      </c>
      <c r="M56" s="178">
        <v>0</v>
      </c>
      <c r="N56" s="178">
        <v>0</v>
      </c>
      <c r="O56" s="178">
        <v>0</v>
      </c>
      <c r="P56" s="179">
        <v>0</v>
      </c>
      <c r="Q56" s="178">
        <v>0</v>
      </c>
      <c r="R56" s="178">
        <v>0</v>
      </c>
      <c r="S56" s="178">
        <v>0</v>
      </c>
      <c r="T56" s="178">
        <v>8</v>
      </c>
      <c r="U56" s="178">
        <v>7920</v>
      </c>
      <c r="V56" s="178">
        <v>238</v>
      </c>
      <c r="W56" s="178">
        <v>186</v>
      </c>
      <c r="X56" s="178">
        <v>719596</v>
      </c>
      <c r="Y56" s="178">
        <v>22643</v>
      </c>
      <c r="Z56" s="173">
        <f aca="true" t="shared" si="26" ref="Z56:AB57">SUM(H56,K56,N56,Q56,T56,W56)</f>
        <v>195</v>
      </c>
      <c r="AA56" s="173">
        <f t="shared" si="26"/>
        <v>728047</v>
      </c>
      <c r="AB56" s="180">
        <f t="shared" si="26"/>
        <v>22908</v>
      </c>
    </row>
    <row r="57" spans="1:28" ht="13.5">
      <c r="A57" s="173"/>
      <c r="B57" s="173"/>
      <c r="C57" s="184" t="s">
        <v>148</v>
      </c>
      <c r="D57" s="185"/>
      <c r="E57" s="185"/>
      <c r="F57" s="171" t="s">
        <v>132</v>
      </c>
      <c r="G57" s="186">
        <v>246</v>
      </c>
      <c r="H57" s="187">
        <v>0</v>
      </c>
      <c r="I57" s="186">
        <v>0</v>
      </c>
      <c r="J57" s="186">
        <v>0</v>
      </c>
      <c r="K57" s="186">
        <v>1</v>
      </c>
      <c r="L57" s="186">
        <v>700</v>
      </c>
      <c r="M57" s="186">
        <v>21</v>
      </c>
      <c r="N57" s="186">
        <v>3</v>
      </c>
      <c r="O57" s="186">
        <v>2338</v>
      </c>
      <c r="P57" s="187">
        <v>85</v>
      </c>
      <c r="Q57" s="186">
        <v>0</v>
      </c>
      <c r="R57" s="186">
        <v>0</v>
      </c>
      <c r="S57" s="186">
        <v>0</v>
      </c>
      <c r="T57" s="186">
        <v>2</v>
      </c>
      <c r="U57" s="186">
        <v>2000</v>
      </c>
      <c r="V57" s="186">
        <v>60</v>
      </c>
      <c r="W57" s="186">
        <v>10</v>
      </c>
      <c r="X57" s="186">
        <v>22064</v>
      </c>
      <c r="Y57" s="187">
        <v>692</v>
      </c>
      <c r="Z57" s="167">
        <f t="shared" si="26"/>
        <v>16</v>
      </c>
      <c r="AA57" s="167">
        <f t="shared" si="26"/>
        <v>27102</v>
      </c>
      <c r="AB57" s="181">
        <f t="shared" si="26"/>
        <v>858</v>
      </c>
    </row>
    <row r="58" spans="1:28" ht="13.5">
      <c r="A58" s="173"/>
      <c r="B58" s="173"/>
      <c r="C58" s="173"/>
      <c r="D58" s="156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80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80"/>
    </row>
    <row r="59" spans="1:28" ht="13.5">
      <c r="A59" s="173"/>
      <c r="B59" s="177" t="s">
        <v>56</v>
      </c>
      <c r="C59" s="173"/>
      <c r="D59" s="156"/>
      <c r="E59" s="177" t="s">
        <v>117</v>
      </c>
      <c r="F59" s="177" t="s">
        <v>118</v>
      </c>
      <c r="G59" s="173">
        <f aca="true" t="shared" si="27" ref="G59:AB59">SUM(G32,G40,G48)</f>
        <v>0</v>
      </c>
      <c r="H59" s="173">
        <f t="shared" si="27"/>
        <v>0</v>
      </c>
      <c r="I59" s="173">
        <f t="shared" si="27"/>
        <v>0</v>
      </c>
      <c r="J59" s="173">
        <f t="shared" si="27"/>
        <v>0</v>
      </c>
      <c r="K59" s="173">
        <f t="shared" si="27"/>
        <v>0</v>
      </c>
      <c r="L59" s="173">
        <f t="shared" si="27"/>
        <v>0</v>
      </c>
      <c r="M59" s="173">
        <f t="shared" si="27"/>
        <v>0</v>
      </c>
      <c r="N59" s="173">
        <f t="shared" si="27"/>
        <v>0</v>
      </c>
      <c r="O59" s="173">
        <f t="shared" si="27"/>
        <v>0</v>
      </c>
      <c r="P59" s="180">
        <f t="shared" si="27"/>
        <v>0</v>
      </c>
      <c r="Q59" s="173">
        <f t="shared" si="27"/>
        <v>0</v>
      </c>
      <c r="R59" s="173">
        <f t="shared" si="27"/>
        <v>0</v>
      </c>
      <c r="S59" s="173">
        <f t="shared" si="27"/>
        <v>0</v>
      </c>
      <c r="T59" s="173">
        <f t="shared" si="27"/>
        <v>0</v>
      </c>
      <c r="U59" s="173">
        <f t="shared" si="27"/>
        <v>0</v>
      </c>
      <c r="V59" s="173">
        <f t="shared" si="27"/>
        <v>0</v>
      </c>
      <c r="W59" s="173">
        <f t="shared" si="27"/>
        <v>7</v>
      </c>
      <c r="X59" s="173">
        <f t="shared" si="27"/>
        <v>18840</v>
      </c>
      <c r="Y59" s="173">
        <f t="shared" si="27"/>
        <v>209</v>
      </c>
      <c r="Z59" s="173">
        <f t="shared" si="27"/>
        <v>7</v>
      </c>
      <c r="AA59" s="173">
        <f t="shared" si="27"/>
        <v>18840</v>
      </c>
      <c r="AB59" s="180">
        <f t="shared" si="27"/>
        <v>209</v>
      </c>
    </row>
    <row r="60" spans="1:28" ht="13.5">
      <c r="A60" s="173"/>
      <c r="B60" s="173"/>
      <c r="C60" s="173"/>
      <c r="D60" s="156"/>
      <c r="E60" s="173"/>
      <c r="F60" s="177" t="s">
        <v>119</v>
      </c>
      <c r="G60" s="173">
        <f aca="true" t="shared" si="28" ref="G60:AB60">SUM(G33,G41,G49,G56)</f>
        <v>6</v>
      </c>
      <c r="H60" s="173">
        <f t="shared" si="28"/>
        <v>1</v>
      </c>
      <c r="I60" s="173">
        <f t="shared" si="28"/>
        <v>531</v>
      </c>
      <c r="J60" s="173">
        <f t="shared" si="28"/>
        <v>27</v>
      </c>
      <c r="K60" s="173">
        <f t="shared" si="28"/>
        <v>0</v>
      </c>
      <c r="L60" s="173">
        <f t="shared" si="28"/>
        <v>0</v>
      </c>
      <c r="M60" s="173">
        <f t="shared" si="28"/>
        <v>0</v>
      </c>
      <c r="N60" s="173">
        <f t="shared" si="28"/>
        <v>40</v>
      </c>
      <c r="O60" s="173">
        <f t="shared" si="28"/>
        <v>30790</v>
      </c>
      <c r="P60" s="180">
        <f t="shared" si="28"/>
        <v>1526</v>
      </c>
      <c r="Q60" s="173">
        <f t="shared" si="28"/>
        <v>515</v>
      </c>
      <c r="R60" s="173">
        <f t="shared" si="28"/>
        <v>449387</v>
      </c>
      <c r="S60" s="173">
        <f t="shared" si="28"/>
        <v>22436</v>
      </c>
      <c r="T60" s="173">
        <f t="shared" si="28"/>
        <v>967</v>
      </c>
      <c r="U60" s="173">
        <f t="shared" si="28"/>
        <v>930548</v>
      </c>
      <c r="V60" s="173">
        <f t="shared" si="28"/>
        <v>44665</v>
      </c>
      <c r="W60" s="173">
        <f t="shared" si="28"/>
        <v>16489</v>
      </c>
      <c r="X60" s="173">
        <f t="shared" si="28"/>
        <v>38996302</v>
      </c>
      <c r="Y60" s="173">
        <f t="shared" si="28"/>
        <v>1641004</v>
      </c>
      <c r="Z60" s="173">
        <f t="shared" si="28"/>
        <v>18012</v>
      </c>
      <c r="AA60" s="173">
        <f t="shared" si="28"/>
        <v>40407558</v>
      </c>
      <c r="AB60" s="180">
        <f t="shared" si="28"/>
        <v>1709658</v>
      </c>
    </row>
    <row r="61" spans="1:28" ht="13.5">
      <c r="A61" s="173"/>
      <c r="B61" s="173"/>
      <c r="C61" s="176" t="s">
        <v>58</v>
      </c>
      <c r="D61" s="156"/>
      <c r="E61" s="171" t="s">
        <v>49</v>
      </c>
      <c r="F61" s="171" t="s">
        <v>8</v>
      </c>
      <c r="G61" s="167">
        <f aca="true" t="shared" si="29" ref="G61:AB61">SUM(G34,G42,G50,G56)</f>
        <v>6</v>
      </c>
      <c r="H61" s="167">
        <f t="shared" si="29"/>
        <v>1</v>
      </c>
      <c r="I61" s="167">
        <f t="shared" si="29"/>
        <v>531</v>
      </c>
      <c r="J61" s="167">
        <f t="shared" si="29"/>
        <v>27</v>
      </c>
      <c r="K61" s="167">
        <f t="shared" si="29"/>
        <v>0</v>
      </c>
      <c r="L61" s="167">
        <f t="shared" si="29"/>
        <v>0</v>
      </c>
      <c r="M61" s="167">
        <f t="shared" si="29"/>
        <v>0</v>
      </c>
      <c r="N61" s="167">
        <f t="shared" si="29"/>
        <v>40</v>
      </c>
      <c r="O61" s="167">
        <f t="shared" si="29"/>
        <v>30790</v>
      </c>
      <c r="P61" s="181">
        <f t="shared" si="29"/>
        <v>1526</v>
      </c>
      <c r="Q61" s="167">
        <f t="shared" si="29"/>
        <v>515</v>
      </c>
      <c r="R61" s="167">
        <f t="shared" si="29"/>
        <v>449387</v>
      </c>
      <c r="S61" s="167">
        <f t="shared" si="29"/>
        <v>22436</v>
      </c>
      <c r="T61" s="167">
        <f t="shared" si="29"/>
        <v>967</v>
      </c>
      <c r="U61" s="167">
        <f t="shared" si="29"/>
        <v>930548</v>
      </c>
      <c r="V61" s="167">
        <f t="shared" si="29"/>
        <v>44665</v>
      </c>
      <c r="W61" s="167">
        <f t="shared" si="29"/>
        <v>16496</v>
      </c>
      <c r="X61" s="167">
        <f t="shared" si="29"/>
        <v>39015142</v>
      </c>
      <c r="Y61" s="167">
        <f t="shared" si="29"/>
        <v>1641213</v>
      </c>
      <c r="Z61" s="167">
        <f t="shared" si="29"/>
        <v>18019</v>
      </c>
      <c r="AA61" s="167">
        <f t="shared" si="29"/>
        <v>40426398</v>
      </c>
      <c r="AB61" s="181">
        <f t="shared" si="29"/>
        <v>1709867</v>
      </c>
    </row>
    <row r="62" spans="1:28" ht="13.5">
      <c r="A62" s="173"/>
      <c r="B62" s="173"/>
      <c r="C62" s="173"/>
      <c r="D62" s="156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80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80"/>
    </row>
    <row r="63" spans="1:28" ht="13.5">
      <c r="A63" s="173"/>
      <c r="B63" s="173"/>
      <c r="C63" s="173"/>
      <c r="D63" s="156"/>
      <c r="E63" s="177" t="s">
        <v>122</v>
      </c>
      <c r="F63" s="177" t="s">
        <v>118</v>
      </c>
      <c r="G63" s="173">
        <f aca="true" t="shared" si="30" ref="G63:AB63">SUM(G36,G44,G52)</f>
        <v>0</v>
      </c>
      <c r="H63" s="173">
        <f t="shared" si="30"/>
        <v>0</v>
      </c>
      <c r="I63" s="173">
        <f t="shared" si="30"/>
        <v>0</v>
      </c>
      <c r="J63" s="173">
        <f t="shared" si="30"/>
        <v>0</v>
      </c>
      <c r="K63" s="173">
        <f t="shared" si="30"/>
        <v>0</v>
      </c>
      <c r="L63" s="173">
        <f t="shared" si="30"/>
        <v>0</v>
      </c>
      <c r="M63" s="173">
        <f t="shared" si="30"/>
        <v>0</v>
      </c>
      <c r="N63" s="173">
        <f t="shared" si="30"/>
        <v>0</v>
      </c>
      <c r="O63" s="173">
        <f t="shared" si="30"/>
        <v>0</v>
      </c>
      <c r="P63" s="180">
        <f t="shared" si="30"/>
        <v>0</v>
      </c>
      <c r="Q63" s="173">
        <f t="shared" si="30"/>
        <v>0</v>
      </c>
      <c r="R63" s="173">
        <f t="shared" si="30"/>
        <v>0</v>
      </c>
      <c r="S63" s="173">
        <f t="shared" si="30"/>
        <v>0</v>
      </c>
      <c r="T63" s="173">
        <f t="shared" si="30"/>
        <v>0</v>
      </c>
      <c r="U63" s="173">
        <f t="shared" si="30"/>
        <v>0</v>
      </c>
      <c r="V63" s="173">
        <f t="shared" si="30"/>
        <v>0</v>
      </c>
      <c r="W63" s="173">
        <f t="shared" si="30"/>
        <v>0</v>
      </c>
      <c r="X63" s="173">
        <f t="shared" si="30"/>
        <v>0</v>
      </c>
      <c r="Y63" s="173">
        <f t="shared" si="30"/>
        <v>0</v>
      </c>
      <c r="Z63" s="173">
        <f t="shared" si="30"/>
        <v>0</v>
      </c>
      <c r="AA63" s="173">
        <f t="shared" si="30"/>
        <v>0</v>
      </c>
      <c r="AB63" s="180">
        <f t="shared" si="30"/>
        <v>0</v>
      </c>
    </row>
    <row r="64" spans="1:28" ht="13.5">
      <c r="A64" s="173"/>
      <c r="B64" s="173"/>
      <c r="C64" s="173"/>
      <c r="D64" s="156"/>
      <c r="E64" s="177" t="s">
        <v>123</v>
      </c>
      <c r="F64" s="177" t="s">
        <v>119</v>
      </c>
      <c r="G64" s="173">
        <f aca="true" t="shared" si="31" ref="G64:AB64">SUM(G37,G45,G53,G57)</f>
        <v>20541</v>
      </c>
      <c r="H64" s="173">
        <f t="shared" si="31"/>
        <v>171</v>
      </c>
      <c r="I64" s="173">
        <f t="shared" si="31"/>
        <v>94775</v>
      </c>
      <c r="J64" s="173">
        <f t="shared" si="31"/>
        <v>4388</v>
      </c>
      <c r="K64" s="173">
        <f t="shared" si="31"/>
        <v>129</v>
      </c>
      <c r="L64" s="173">
        <f t="shared" si="31"/>
        <v>84038</v>
      </c>
      <c r="M64" s="173">
        <f t="shared" si="31"/>
        <v>3882</v>
      </c>
      <c r="N64" s="173">
        <f t="shared" si="31"/>
        <v>74</v>
      </c>
      <c r="O64" s="173">
        <f t="shared" si="31"/>
        <v>55556</v>
      </c>
      <c r="P64" s="180">
        <f t="shared" si="31"/>
        <v>2430</v>
      </c>
      <c r="Q64" s="173">
        <f t="shared" si="31"/>
        <v>58</v>
      </c>
      <c r="R64" s="173">
        <f t="shared" si="31"/>
        <v>49748</v>
      </c>
      <c r="S64" s="173">
        <f t="shared" si="31"/>
        <v>2227</v>
      </c>
      <c r="T64" s="173">
        <f t="shared" si="31"/>
        <v>76</v>
      </c>
      <c r="U64" s="173">
        <f t="shared" si="31"/>
        <v>73399</v>
      </c>
      <c r="V64" s="173">
        <f t="shared" si="31"/>
        <v>2986</v>
      </c>
      <c r="W64" s="173">
        <f t="shared" si="31"/>
        <v>633</v>
      </c>
      <c r="X64" s="173">
        <f t="shared" si="31"/>
        <v>1352563</v>
      </c>
      <c r="Y64" s="173">
        <f t="shared" si="31"/>
        <v>52483</v>
      </c>
      <c r="Z64" s="173">
        <f t="shared" si="31"/>
        <v>1141</v>
      </c>
      <c r="AA64" s="173">
        <f t="shared" si="31"/>
        <v>1710079</v>
      </c>
      <c r="AB64" s="180">
        <f t="shared" si="31"/>
        <v>68396</v>
      </c>
    </row>
    <row r="65" spans="1:28" ht="13.5">
      <c r="A65" s="173"/>
      <c r="B65" s="167"/>
      <c r="C65" s="167"/>
      <c r="D65" s="168"/>
      <c r="E65" s="171" t="s">
        <v>49</v>
      </c>
      <c r="F65" s="171" t="s">
        <v>8</v>
      </c>
      <c r="G65" s="167">
        <f aca="true" t="shared" si="32" ref="G65:AB65">SUM(G38,G46,G54,G57)</f>
        <v>20541</v>
      </c>
      <c r="H65" s="167">
        <f t="shared" si="32"/>
        <v>171</v>
      </c>
      <c r="I65" s="167">
        <f t="shared" si="32"/>
        <v>94775</v>
      </c>
      <c r="J65" s="167">
        <f t="shared" si="32"/>
        <v>4388</v>
      </c>
      <c r="K65" s="167">
        <f t="shared" si="32"/>
        <v>129</v>
      </c>
      <c r="L65" s="167">
        <f t="shared" si="32"/>
        <v>84038</v>
      </c>
      <c r="M65" s="167">
        <f t="shared" si="32"/>
        <v>3882</v>
      </c>
      <c r="N65" s="167">
        <f t="shared" si="32"/>
        <v>74</v>
      </c>
      <c r="O65" s="167">
        <f t="shared" si="32"/>
        <v>55556</v>
      </c>
      <c r="P65" s="181">
        <f t="shared" si="32"/>
        <v>2430</v>
      </c>
      <c r="Q65" s="167">
        <f t="shared" si="32"/>
        <v>58</v>
      </c>
      <c r="R65" s="167">
        <f t="shared" si="32"/>
        <v>49748</v>
      </c>
      <c r="S65" s="167">
        <f t="shared" si="32"/>
        <v>2227</v>
      </c>
      <c r="T65" s="167">
        <f t="shared" si="32"/>
        <v>76</v>
      </c>
      <c r="U65" s="167">
        <f t="shared" si="32"/>
        <v>73399</v>
      </c>
      <c r="V65" s="167">
        <f t="shared" si="32"/>
        <v>2986</v>
      </c>
      <c r="W65" s="167">
        <f t="shared" si="32"/>
        <v>633</v>
      </c>
      <c r="X65" s="167">
        <f t="shared" si="32"/>
        <v>1352563</v>
      </c>
      <c r="Y65" s="167">
        <f t="shared" si="32"/>
        <v>52483</v>
      </c>
      <c r="Z65" s="167">
        <f t="shared" si="32"/>
        <v>1141</v>
      </c>
      <c r="AA65" s="167">
        <f t="shared" si="32"/>
        <v>1710079</v>
      </c>
      <c r="AB65" s="181">
        <f t="shared" si="32"/>
        <v>68396</v>
      </c>
    </row>
    <row r="66" spans="1:28" ht="13.5">
      <c r="A66" s="173"/>
      <c r="B66" s="173"/>
      <c r="C66" s="156"/>
      <c r="D66" s="156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80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80"/>
    </row>
    <row r="67" spans="1:28" ht="13.5">
      <c r="A67" s="173"/>
      <c r="B67" s="173"/>
      <c r="C67" s="156"/>
      <c r="D67" s="156"/>
      <c r="E67" s="177" t="s">
        <v>117</v>
      </c>
      <c r="F67" s="177" t="s">
        <v>118</v>
      </c>
      <c r="G67" s="178">
        <v>0</v>
      </c>
      <c r="H67" s="178">
        <v>0</v>
      </c>
      <c r="I67" s="178">
        <v>0</v>
      </c>
      <c r="J67" s="178">
        <v>0</v>
      </c>
      <c r="K67" s="178">
        <v>0</v>
      </c>
      <c r="L67" s="178">
        <v>0</v>
      </c>
      <c r="M67" s="178">
        <v>0</v>
      </c>
      <c r="N67" s="178">
        <v>0</v>
      </c>
      <c r="O67" s="178">
        <v>0</v>
      </c>
      <c r="P67" s="179">
        <v>0</v>
      </c>
      <c r="Q67" s="178">
        <v>0</v>
      </c>
      <c r="R67" s="178">
        <v>0</v>
      </c>
      <c r="S67" s="178">
        <v>0</v>
      </c>
      <c r="T67" s="178">
        <v>0</v>
      </c>
      <c r="U67" s="178">
        <v>0</v>
      </c>
      <c r="V67" s="178">
        <v>0</v>
      </c>
      <c r="W67" s="178">
        <v>0</v>
      </c>
      <c r="X67" s="178">
        <v>0</v>
      </c>
      <c r="Y67" s="178">
        <v>0</v>
      </c>
      <c r="Z67" s="173">
        <f aca="true" t="shared" si="33" ref="Z67:AB68">SUM(H67,K67,N67,Q67,T67,W67)</f>
        <v>0</v>
      </c>
      <c r="AA67" s="173">
        <f t="shared" si="33"/>
        <v>0</v>
      </c>
      <c r="AB67" s="180">
        <f t="shared" si="33"/>
        <v>0</v>
      </c>
    </row>
    <row r="68" spans="1:28" ht="13.5">
      <c r="A68" s="173"/>
      <c r="B68" s="173"/>
      <c r="C68" s="188" t="s">
        <v>133</v>
      </c>
      <c r="D68" s="156"/>
      <c r="E68" s="173"/>
      <c r="F68" s="177" t="s">
        <v>119</v>
      </c>
      <c r="G68" s="178">
        <v>0</v>
      </c>
      <c r="H68" s="178">
        <v>0</v>
      </c>
      <c r="I68" s="178">
        <v>0</v>
      </c>
      <c r="J68" s="178">
        <v>0</v>
      </c>
      <c r="K68" s="178">
        <v>0</v>
      </c>
      <c r="L68" s="178">
        <v>0</v>
      </c>
      <c r="M68" s="178">
        <v>0</v>
      </c>
      <c r="N68" s="178">
        <v>0</v>
      </c>
      <c r="O68" s="178">
        <v>0</v>
      </c>
      <c r="P68" s="179">
        <v>0</v>
      </c>
      <c r="Q68" s="178">
        <v>0</v>
      </c>
      <c r="R68" s="178">
        <v>0</v>
      </c>
      <c r="S68" s="178">
        <v>0</v>
      </c>
      <c r="T68" s="178">
        <v>0</v>
      </c>
      <c r="U68" s="178">
        <v>0</v>
      </c>
      <c r="V68" s="178">
        <v>0</v>
      </c>
      <c r="W68" s="178">
        <v>406</v>
      </c>
      <c r="X68" s="178">
        <v>3010904</v>
      </c>
      <c r="Y68" s="178">
        <v>112407</v>
      </c>
      <c r="Z68" s="173">
        <f t="shared" si="33"/>
        <v>406</v>
      </c>
      <c r="AA68" s="173">
        <f t="shared" si="33"/>
        <v>3010904</v>
      </c>
      <c r="AB68" s="180">
        <f t="shared" si="33"/>
        <v>112407</v>
      </c>
    </row>
    <row r="69" spans="1:28" ht="13.5">
      <c r="A69" s="173"/>
      <c r="B69" s="173"/>
      <c r="C69" s="156"/>
      <c r="D69" s="156"/>
      <c r="E69" s="171" t="s">
        <v>49</v>
      </c>
      <c r="F69" s="171" t="s">
        <v>8</v>
      </c>
      <c r="G69" s="167">
        <f aca="true" t="shared" si="34" ref="G69:AB69">SUM(G67:G68)</f>
        <v>0</v>
      </c>
      <c r="H69" s="167">
        <f t="shared" si="34"/>
        <v>0</v>
      </c>
      <c r="I69" s="167">
        <f t="shared" si="34"/>
        <v>0</v>
      </c>
      <c r="J69" s="167">
        <f t="shared" si="34"/>
        <v>0</v>
      </c>
      <c r="K69" s="167">
        <f t="shared" si="34"/>
        <v>0</v>
      </c>
      <c r="L69" s="167">
        <f t="shared" si="34"/>
        <v>0</v>
      </c>
      <c r="M69" s="167">
        <f t="shared" si="34"/>
        <v>0</v>
      </c>
      <c r="N69" s="167">
        <f t="shared" si="34"/>
        <v>0</v>
      </c>
      <c r="O69" s="167">
        <f t="shared" si="34"/>
        <v>0</v>
      </c>
      <c r="P69" s="181">
        <f t="shared" si="34"/>
        <v>0</v>
      </c>
      <c r="Q69" s="167">
        <f t="shared" si="34"/>
        <v>0</v>
      </c>
      <c r="R69" s="167">
        <f t="shared" si="34"/>
        <v>0</v>
      </c>
      <c r="S69" s="167">
        <f t="shared" si="34"/>
        <v>0</v>
      </c>
      <c r="T69" s="167">
        <f t="shared" si="34"/>
        <v>0</v>
      </c>
      <c r="U69" s="167">
        <f t="shared" si="34"/>
        <v>0</v>
      </c>
      <c r="V69" s="167">
        <f t="shared" si="34"/>
        <v>0</v>
      </c>
      <c r="W69" s="167">
        <f t="shared" si="34"/>
        <v>406</v>
      </c>
      <c r="X69" s="167">
        <f t="shared" si="34"/>
        <v>3010904</v>
      </c>
      <c r="Y69" s="167">
        <f t="shared" si="34"/>
        <v>112407</v>
      </c>
      <c r="Z69" s="167">
        <f t="shared" si="34"/>
        <v>406</v>
      </c>
      <c r="AA69" s="167">
        <f t="shared" si="34"/>
        <v>3010904</v>
      </c>
      <c r="AB69" s="181">
        <f t="shared" si="34"/>
        <v>112407</v>
      </c>
    </row>
    <row r="70" spans="1:28" ht="13.5">
      <c r="A70" s="173"/>
      <c r="B70" s="173"/>
      <c r="C70" s="156"/>
      <c r="D70" s="156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80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80"/>
    </row>
    <row r="71" spans="1:28" ht="13.5">
      <c r="A71" s="173"/>
      <c r="B71" s="173"/>
      <c r="C71" s="188" t="s">
        <v>134</v>
      </c>
      <c r="D71" s="156"/>
      <c r="E71" s="177" t="s">
        <v>122</v>
      </c>
      <c r="F71" s="177" t="s">
        <v>118</v>
      </c>
      <c r="G71" s="178">
        <v>0</v>
      </c>
      <c r="H71" s="178">
        <v>0</v>
      </c>
      <c r="I71" s="178">
        <v>0</v>
      </c>
      <c r="J71" s="178">
        <v>0</v>
      </c>
      <c r="K71" s="178">
        <v>0</v>
      </c>
      <c r="L71" s="178">
        <v>0</v>
      </c>
      <c r="M71" s="178">
        <v>0</v>
      </c>
      <c r="N71" s="178">
        <v>0</v>
      </c>
      <c r="O71" s="178">
        <v>0</v>
      </c>
      <c r="P71" s="179">
        <v>0</v>
      </c>
      <c r="Q71" s="178">
        <v>0</v>
      </c>
      <c r="R71" s="178">
        <v>0</v>
      </c>
      <c r="S71" s="178">
        <v>0</v>
      </c>
      <c r="T71" s="178">
        <v>0</v>
      </c>
      <c r="U71" s="178">
        <v>0</v>
      </c>
      <c r="V71" s="178">
        <v>0</v>
      </c>
      <c r="W71" s="178">
        <v>0</v>
      </c>
      <c r="X71" s="178">
        <v>0</v>
      </c>
      <c r="Y71" s="178">
        <v>0</v>
      </c>
      <c r="Z71" s="173">
        <f aca="true" t="shared" si="35" ref="Z71:AB72">SUM(H71,K71,N71,Q71,T71,W71)</f>
        <v>0</v>
      </c>
      <c r="AA71" s="173">
        <f t="shared" si="35"/>
        <v>0</v>
      </c>
      <c r="AB71" s="180">
        <f t="shared" si="35"/>
        <v>0</v>
      </c>
    </row>
    <row r="72" spans="1:28" ht="13.5">
      <c r="A72" s="189"/>
      <c r="B72" s="156"/>
      <c r="C72" s="156"/>
      <c r="D72" s="156"/>
      <c r="E72" s="177" t="s">
        <v>123</v>
      </c>
      <c r="F72" s="177" t="s">
        <v>119</v>
      </c>
      <c r="G72" s="178">
        <v>487</v>
      </c>
      <c r="H72" s="178">
        <v>4</v>
      </c>
      <c r="I72" s="178">
        <v>2315</v>
      </c>
      <c r="J72" s="178">
        <v>93</v>
      </c>
      <c r="K72" s="178">
        <v>7</v>
      </c>
      <c r="L72" s="178">
        <v>4460</v>
      </c>
      <c r="M72" s="178">
        <v>223</v>
      </c>
      <c r="N72" s="178">
        <v>1</v>
      </c>
      <c r="O72" s="178">
        <v>784</v>
      </c>
      <c r="P72" s="179">
        <v>39</v>
      </c>
      <c r="Q72" s="178">
        <v>2</v>
      </c>
      <c r="R72" s="178">
        <v>1712</v>
      </c>
      <c r="S72" s="178">
        <v>86</v>
      </c>
      <c r="T72" s="178">
        <v>5</v>
      </c>
      <c r="U72" s="178">
        <v>4764</v>
      </c>
      <c r="V72" s="178">
        <v>238</v>
      </c>
      <c r="W72" s="178">
        <v>42</v>
      </c>
      <c r="X72" s="178">
        <v>174427</v>
      </c>
      <c r="Y72" s="178">
        <v>5479</v>
      </c>
      <c r="Z72" s="173">
        <f t="shared" si="35"/>
        <v>61</v>
      </c>
      <c r="AA72" s="173">
        <f t="shared" si="35"/>
        <v>188462</v>
      </c>
      <c r="AB72" s="180">
        <f t="shared" si="35"/>
        <v>6158</v>
      </c>
    </row>
    <row r="73" spans="1:28" ht="13.5">
      <c r="A73" s="190"/>
      <c r="B73" s="168"/>
      <c r="C73" s="168"/>
      <c r="D73" s="168"/>
      <c r="E73" s="171" t="s">
        <v>49</v>
      </c>
      <c r="F73" s="171" t="s">
        <v>8</v>
      </c>
      <c r="G73" s="167">
        <f aca="true" t="shared" si="36" ref="G73:AB73">SUM(G71:G72)</f>
        <v>487</v>
      </c>
      <c r="H73" s="167">
        <f t="shared" si="36"/>
        <v>4</v>
      </c>
      <c r="I73" s="167">
        <f t="shared" si="36"/>
        <v>2315</v>
      </c>
      <c r="J73" s="167">
        <f t="shared" si="36"/>
        <v>93</v>
      </c>
      <c r="K73" s="167">
        <f t="shared" si="36"/>
        <v>7</v>
      </c>
      <c r="L73" s="167">
        <f t="shared" si="36"/>
        <v>4460</v>
      </c>
      <c r="M73" s="167">
        <f t="shared" si="36"/>
        <v>223</v>
      </c>
      <c r="N73" s="167">
        <f t="shared" si="36"/>
        <v>1</v>
      </c>
      <c r="O73" s="167">
        <f t="shared" si="36"/>
        <v>784</v>
      </c>
      <c r="P73" s="181">
        <f t="shared" si="36"/>
        <v>39</v>
      </c>
      <c r="Q73" s="167">
        <f t="shared" si="36"/>
        <v>2</v>
      </c>
      <c r="R73" s="167">
        <f t="shared" si="36"/>
        <v>1712</v>
      </c>
      <c r="S73" s="167">
        <f t="shared" si="36"/>
        <v>86</v>
      </c>
      <c r="T73" s="167">
        <f t="shared" si="36"/>
        <v>5</v>
      </c>
      <c r="U73" s="167">
        <f t="shared" si="36"/>
        <v>4764</v>
      </c>
      <c r="V73" s="167">
        <f t="shared" si="36"/>
        <v>238</v>
      </c>
      <c r="W73" s="167">
        <f t="shared" si="36"/>
        <v>42</v>
      </c>
      <c r="X73" s="167">
        <f t="shared" si="36"/>
        <v>174427</v>
      </c>
      <c r="Y73" s="167">
        <f t="shared" si="36"/>
        <v>5479</v>
      </c>
      <c r="Z73" s="167">
        <f t="shared" si="36"/>
        <v>61</v>
      </c>
      <c r="AA73" s="167">
        <f t="shared" si="36"/>
        <v>188462</v>
      </c>
      <c r="AB73" s="181">
        <f t="shared" si="36"/>
        <v>6158</v>
      </c>
    </row>
    <row r="74" spans="1:28" ht="13.5">
      <c r="A74" s="173"/>
      <c r="B74" s="173"/>
      <c r="C74" s="156"/>
      <c r="D74" s="156"/>
      <c r="E74" s="173"/>
      <c r="F74" s="173"/>
      <c r="G74" s="173"/>
      <c r="H74" s="173"/>
      <c r="I74" s="174" t="s">
        <v>44</v>
      </c>
      <c r="J74" s="174" t="s">
        <v>44</v>
      </c>
      <c r="K74" s="173"/>
      <c r="L74" s="174" t="s">
        <v>44</v>
      </c>
      <c r="M74" s="174" t="s">
        <v>44</v>
      </c>
      <c r="N74" s="173"/>
      <c r="O74" s="174" t="s">
        <v>44</v>
      </c>
      <c r="P74" s="175" t="s">
        <v>44</v>
      </c>
      <c r="Q74" s="173"/>
      <c r="R74" s="174" t="s">
        <v>44</v>
      </c>
      <c r="S74" s="174" t="s">
        <v>44</v>
      </c>
      <c r="T74" s="173"/>
      <c r="U74" s="174" t="s">
        <v>44</v>
      </c>
      <c r="V74" s="174" t="s">
        <v>44</v>
      </c>
      <c r="W74" s="173"/>
      <c r="X74" s="174" t="s">
        <v>44</v>
      </c>
      <c r="Y74" s="174" t="s">
        <v>44</v>
      </c>
      <c r="Z74" s="173"/>
      <c r="AA74" s="174" t="s">
        <v>44</v>
      </c>
      <c r="AB74" s="175" t="s">
        <v>44</v>
      </c>
    </row>
    <row r="75" spans="1:28" ht="13.5">
      <c r="A75" s="173"/>
      <c r="B75" s="173"/>
      <c r="C75" s="156"/>
      <c r="D75" s="156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80"/>
      <c r="Q75" s="173"/>
      <c r="R75" s="173"/>
      <c r="S75" s="173"/>
      <c r="T75" s="173"/>
      <c r="U75" s="173"/>
      <c r="V75" s="173"/>
      <c r="W75" s="173"/>
      <c r="X75" s="173"/>
      <c r="Y75" s="173"/>
      <c r="Z75" s="173"/>
      <c r="AA75" s="173"/>
      <c r="AB75" s="180"/>
    </row>
    <row r="76" spans="1:28" ht="13.5">
      <c r="A76" s="173"/>
      <c r="B76" s="173"/>
      <c r="C76" s="188" t="s">
        <v>135</v>
      </c>
      <c r="D76" s="156"/>
      <c r="E76" s="177" t="s">
        <v>117</v>
      </c>
      <c r="F76" s="177" t="s">
        <v>118</v>
      </c>
      <c r="G76" s="178">
        <v>0</v>
      </c>
      <c r="H76" s="178">
        <v>0</v>
      </c>
      <c r="I76" s="178">
        <v>0</v>
      </c>
      <c r="J76" s="178">
        <v>0</v>
      </c>
      <c r="K76" s="178">
        <v>0</v>
      </c>
      <c r="L76" s="178">
        <v>0</v>
      </c>
      <c r="M76" s="178">
        <v>0</v>
      </c>
      <c r="N76" s="178">
        <v>0</v>
      </c>
      <c r="O76" s="178">
        <v>0</v>
      </c>
      <c r="P76" s="179">
        <v>0</v>
      </c>
      <c r="Q76" s="178">
        <v>0</v>
      </c>
      <c r="R76" s="178">
        <v>0</v>
      </c>
      <c r="S76" s="178">
        <v>0</v>
      </c>
      <c r="T76" s="178">
        <v>0</v>
      </c>
      <c r="U76" s="178">
        <v>0</v>
      </c>
      <c r="V76" s="178">
        <v>0</v>
      </c>
      <c r="W76" s="178">
        <v>0</v>
      </c>
      <c r="X76" s="178">
        <v>0</v>
      </c>
      <c r="Y76" s="178">
        <v>0</v>
      </c>
      <c r="Z76" s="173">
        <f aca="true" t="shared" si="37" ref="Z76:AB77">SUM(H76,K76,N76,Q76,T76,W76)</f>
        <v>0</v>
      </c>
      <c r="AA76" s="173">
        <f t="shared" si="37"/>
        <v>0</v>
      </c>
      <c r="AB76" s="180">
        <f t="shared" si="37"/>
        <v>0</v>
      </c>
    </row>
    <row r="77" spans="1:28" ht="13.5">
      <c r="A77" s="173"/>
      <c r="B77" s="173"/>
      <c r="C77" s="188" t="s">
        <v>136</v>
      </c>
      <c r="D77" s="156"/>
      <c r="E77" s="173"/>
      <c r="F77" s="177" t="s">
        <v>119</v>
      </c>
      <c r="G77" s="178">
        <v>43</v>
      </c>
      <c r="H77" s="178">
        <v>3</v>
      </c>
      <c r="I77" s="178">
        <v>1596</v>
      </c>
      <c r="J77" s="178">
        <v>80</v>
      </c>
      <c r="K77" s="178">
        <v>1</v>
      </c>
      <c r="L77" s="178">
        <v>700</v>
      </c>
      <c r="M77" s="178">
        <v>35</v>
      </c>
      <c r="N77" s="178">
        <v>4</v>
      </c>
      <c r="O77" s="178">
        <v>3051</v>
      </c>
      <c r="P77" s="179">
        <v>153</v>
      </c>
      <c r="Q77" s="178">
        <v>2</v>
      </c>
      <c r="R77" s="178">
        <v>1693</v>
      </c>
      <c r="S77" s="178">
        <v>68</v>
      </c>
      <c r="T77" s="178">
        <v>4</v>
      </c>
      <c r="U77" s="178">
        <v>3861</v>
      </c>
      <c r="V77" s="178">
        <v>193</v>
      </c>
      <c r="W77" s="178">
        <v>2361</v>
      </c>
      <c r="X77" s="178">
        <v>9679762</v>
      </c>
      <c r="Y77" s="178">
        <v>389562</v>
      </c>
      <c r="Z77" s="173">
        <f t="shared" si="37"/>
        <v>2375</v>
      </c>
      <c r="AA77" s="173">
        <f t="shared" si="37"/>
        <v>9690663</v>
      </c>
      <c r="AB77" s="180">
        <f t="shared" si="37"/>
        <v>390091</v>
      </c>
    </row>
    <row r="78" spans="1:28" ht="13.5">
      <c r="A78" s="173"/>
      <c r="B78" s="173"/>
      <c r="C78" s="188" t="s">
        <v>47</v>
      </c>
      <c r="D78" s="156"/>
      <c r="E78" s="171" t="s">
        <v>49</v>
      </c>
      <c r="F78" s="171" t="s">
        <v>8</v>
      </c>
      <c r="G78" s="167">
        <f aca="true" t="shared" si="38" ref="G78:AB78">SUM(G76:G77)</f>
        <v>43</v>
      </c>
      <c r="H78" s="167">
        <f t="shared" si="38"/>
        <v>3</v>
      </c>
      <c r="I78" s="167">
        <f t="shared" si="38"/>
        <v>1596</v>
      </c>
      <c r="J78" s="167">
        <f t="shared" si="38"/>
        <v>80</v>
      </c>
      <c r="K78" s="167">
        <f t="shared" si="38"/>
        <v>1</v>
      </c>
      <c r="L78" s="167">
        <f t="shared" si="38"/>
        <v>700</v>
      </c>
      <c r="M78" s="167">
        <f t="shared" si="38"/>
        <v>35</v>
      </c>
      <c r="N78" s="167">
        <f t="shared" si="38"/>
        <v>4</v>
      </c>
      <c r="O78" s="167">
        <f t="shared" si="38"/>
        <v>3051</v>
      </c>
      <c r="P78" s="181">
        <f t="shared" si="38"/>
        <v>153</v>
      </c>
      <c r="Q78" s="167">
        <f t="shared" si="38"/>
        <v>2</v>
      </c>
      <c r="R78" s="167">
        <f t="shared" si="38"/>
        <v>1693</v>
      </c>
      <c r="S78" s="167">
        <f t="shared" si="38"/>
        <v>68</v>
      </c>
      <c r="T78" s="167">
        <f t="shared" si="38"/>
        <v>4</v>
      </c>
      <c r="U78" s="167">
        <f t="shared" si="38"/>
        <v>3861</v>
      </c>
      <c r="V78" s="167">
        <f t="shared" si="38"/>
        <v>193</v>
      </c>
      <c r="W78" s="167">
        <f t="shared" si="38"/>
        <v>2361</v>
      </c>
      <c r="X78" s="167">
        <f t="shared" si="38"/>
        <v>9679762</v>
      </c>
      <c r="Y78" s="167">
        <f t="shared" si="38"/>
        <v>389562</v>
      </c>
      <c r="Z78" s="167">
        <f t="shared" si="38"/>
        <v>2375</v>
      </c>
      <c r="AA78" s="167">
        <f t="shared" si="38"/>
        <v>9690663</v>
      </c>
      <c r="AB78" s="181">
        <f t="shared" si="38"/>
        <v>390091</v>
      </c>
    </row>
    <row r="79" spans="1:28" ht="13.5">
      <c r="A79" s="177" t="s">
        <v>50</v>
      </c>
      <c r="B79" s="173"/>
      <c r="C79" s="188" t="s">
        <v>137</v>
      </c>
      <c r="D79" s="156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80"/>
      <c r="Q79" s="173"/>
      <c r="R79" s="173"/>
      <c r="S79" s="173"/>
      <c r="T79" s="173"/>
      <c r="U79" s="173"/>
      <c r="V79" s="173"/>
      <c r="W79" s="173"/>
      <c r="X79" s="173"/>
      <c r="Y79" s="173"/>
      <c r="Z79" s="173"/>
      <c r="AA79" s="173"/>
      <c r="AB79" s="180"/>
    </row>
    <row r="80" spans="1:28" ht="13.5">
      <c r="A80" s="173"/>
      <c r="B80" s="173"/>
      <c r="C80" s="188" t="s">
        <v>49</v>
      </c>
      <c r="D80" s="156"/>
      <c r="E80" s="177" t="s">
        <v>122</v>
      </c>
      <c r="F80" s="177" t="s">
        <v>118</v>
      </c>
      <c r="G80" s="178">
        <v>0</v>
      </c>
      <c r="H80" s="178">
        <v>0</v>
      </c>
      <c r="I80" s="178">
        <v>0</v>
      </c>
      <c r="J80" s="178">
        <v>0</v>
      </c>
      <c r="K80" s="178">
        <v>0</v>
      </c>
      <c r="L80" s="178">
        <v>0</v>
      </c>
      <c r="M80" s="178">
        <v>0</v>
      </c>
      <c r="N80" s="178">
        <v>0</v>
      </c>
      <c r="O80" s="178">
        <v>0</v>
      </c>
      <c r="P80" s="179">
        <v>0</v>
      </c>
      <c r="Q80" s="178">
        <v>0</v>
      </c>
      <c r="R80" s="178">
        <v>0</v>
      </c>
      <c r="S80" s="178">
        <v>0</v>
      </c>
      <c r="T80" s="178">
        <v>0</v>
      </c>
      <c r="U80" s="178">
        <v>0</v>
      </c>
      <c r="V80" s="178">
        <v>0</v>
      </c>
      <c r="W80" s="178">
        <v>0</v>
      </c>
      <c r="X80" s="178">
        <v>0</v>
      </c>
      <c r="Y80" s="178">
        <v>0</v>
      </c>
      <c r="Z80" s="173">
        <f aca="true" t="shared" si="39" ref="Z80:AB81">SUM(H80,K80,N80,Q80,T80,W80)</f>
        <v>0</v>
      </c>
      <c r="AA80" s="173">
        <f t="shared" si="39"/>
        <v>0</v>
      </c>
      <c r="AB80" s="180">
        <f t="shared" si="39"/>
        <v>0</v>
      </c>
    </row>
    <row r="81" spans="1:28" ht="13.5">
      <c r="A81" s="173"/>
      <c r="B81" s="173"/>
      <c r="C81" s="156"/>
      <c r="D81" s="156"/>
      <c r="E81" s="177" t="s">
        <v>123</v>
      </c>
      <c r="F81" s="177" t="s">
        <v>119</v>
      </c>
      <c r="G81" s="178">
        <v>4967</v>
      </c>
      <c r="H81" s="178">
        <v>78</v>
      </c>
      <c r="I81" s="178">
        <v>43703</v>
      </c>
      <c r="J81" s="178">
        <v>2085</v>
      </c>
      <c r="K81" s="178">
        <v>59</v>
      </c>
      <c r="L81" s="178">
        <v>38902</v>
      </c>
      <c r="M81" s="178">
        <v>1877</v>
      </c>
      <c r="N81" s="178">
        <v>58</v>
      </c>
      <c r="O81" s="178">
        <v>44126</v>
      </c>
      <c r="P81" s="179">
        <v>2113</v>
      </c>
      <c r="Q81" s="178">
        <v>18</v>
      </c>
      <c r="R81" s="178">
        <v>15641</v>
      </c>
      <c r="S81" s="178">
        <v>747</v>
      </c>
      <c r="T81" s="178">
        <v>52</v>
      </c>
      <c r="U81" s="178">
        <v>51225</v>
      </c>
      <c r="V81" s="178">
        <v>2445</v>
      </c>
      <c r="W81" s="178">
        <v>218</v>
      </c>
      <c r="X81" s="178">
        <v>455294</v>
      </c>
      <c r="Y81" s="178">
        <v>18425</v>
      </c>
      <c r="Z81" s="173">
        <f t="shared" si="39"/>
        <v>483</v>
      </c>
      <c r="AA81" s="173">
        <f t="shared" si="39"/>
        <v>648891</v>
      </c>
      <c r="AB81" s="180">
        <f t="shared" si="39"/>
        <v>27692</v>
      </c>
    </row>
    <row r="82" spans="1:28" ht="13.5">
      <c r="A82" s="177" t="s">
        <v>53</v>
      </c>
      <c r="B82" s="167"/>
      <c r="C82" s="168"/>
      <c r="D82" s="168"/>
      <c r="E82" s="171" t="s">
        <v>49</v>
      </c>
      <c r="F82" s="171" t="s">
        <v>8</v>
      </c>
      <c r="G82" s="167">
        <f aca="true" t="shared" si="40" ref="G82:AB82">SUM(G80:G81)</f>
        <v>4967</v>
      </c>
      <c r="H82" s="167">
        <f t="shared" si="40"/>
        <v>78</v>
      </c>
      <c r="I82" s="167">
        <f t="shared" si="40"/>
        <v>43703</v>
      </c>
      <c r="J82" s="167">
        <f t="shared" si="40"/>
        <v>2085</v>
      </c>
      <c r="K82" s="167">
        <f t="shared" si="40"/>
        <v>59</v>
      </c>
      <c r="L82" s="167">
        <f t="shared" si="40"/>
        <v>38902</v>
      </c>
      <c r="M82" s="167">
        <f t="shared" si="40"/>
        <v>1877</v>
      </c>
      <c r="N82" s="167">
        <f t="shared" si="40"/>
        <v>58</v>
      </c>
      <c r="O82" s="167">
        <f t="shared" si="40"/>
        <v>44126</v>
      </c>
      <c r="P82" s="181">
        <f t="shared" si="40"/>
        <v>2113</v>
      </c>
      <c r="Q82" s="167">
        <f t="shared" si="40"/>
        <v>18</v>
      </c>
      <c r="R82" s="167">
        <f t="shared" si="40"/>
        <v>15641</v>
      </c>
      <c r="S82" s="167">
        <f t="shared" si="40"/>
        <v>747</v>
      </c>
      <c r="T82" s="167">
        <f t="shared" si="40"/>
        <v>52</v>
      </c>
      <c r="U82" s="167">
        <f t="shared" si="40"/>
        <v>51225</v>
      </c>
      <c r="V82" s="167">
        <f t="shared" si="40"/>
        <v>2445</v>
      </c>
      <c r="W82" s="167">
        <f t="shared" si="40"/>
        <v>218</v>
      </c>
      <c r="X82" s="167">
        <f t="shared" si="40"/>
        <v>455294</v>
      </c>
      <c r="Y82" s="167">
        <f t="shared" si="40"/>
        <v>18425</v>
      </c>
      <c r="Z82" s="167">
        <f t="shared" si="40"/>
        <v>483</v>
      </c>
      <c r="AA82" s="167">
        <f t="shared" si="40"/>
        <v>648891</v>
      </c>
      <c r="AB82" s="181">
        <f t="shared" si="40"/>
        <v>27692</v>
      </c>
    </row>
    <row r="83" spans="1:28" ht="13.5">
      <c r="A83" s="173"/>
      <c r="B83" s="173"/>
      <c r="C83" s="156"/>
      <c r="D83" s="156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80"/>
      <c r="Q83" s="173"/>
      <c r="R83" s="173"/>
      <c r="S83" s="173"/>
      <c r="T83" s="173"/>
      <c r="U83" s="173"/>
      <c r="V83" s="173"/>
      <c r="W83" s="173"/>
      <c r="X83" s="173"/>
      <c r="Y83" s="173"/>
      <c r="Z83" s="173"/>
      <c r="AA83" s="173"/>
      <c r="AB83" s="180"/>
    </row>
    <row r="84" spans="1:28" ht="13.5">
      <c r="A84" s="173"/>
      <c r="B84" s="173"/>
      <c r="C84" s="156"/>
      <c r="D84" s="156"/>
      <c r="E84" s="177" t="s">
        <v>117</v>
      </c>
      <c r="F84" s="177" t="s">
        <v>118</v>
      </c>
      <c r="G84" s="173">
        <f aca="true" t="shared" si="41" ref="G84:AB84">SUM(G24,G59,G67,G76)</f>
        <v>0</v>
      </c>
      <c r="H84" s="173">
        <f t="shared" si="41"/>
        <v>0</v>
      </c>
      <c r="I84" s="173">
        <f t="shared" si="41"/>
        <v>0</v>
      </c>
      <c r="J84" s="173">
        <f t="shared" si="41"/>
        <v>0</v>
      </c>
      <c r="K84" s="173">
        <f t="shared" si="41"/>
        <v>0</v>
      </c>
      <c r="L84" s="173">
        <f t="shared" si="41"/>
        <v>0</v>
      </c>
      <c r="M84" s="173">
        <f t="shared" si="41"/>
        <v>0</v>
      </c>
      <c r="N84" s="173">
        <f t="shared" si="41"/>
        <v>0</v>
      </c>
      <c r="O84" s="173">
        <f t="shared" si="41"/>
        <v>0</v>
      </c>
      <c r="P84" s="180">
        <f t="shared" si="41"/>
        <v>0</v>
      </c>
      <c r="Q84" s="173">
        <f t="shared" si="41"/>
        <v>0</v>
      </c>
      <c r="R84" s="173">
        <f t="shared" si="41"/>
        <v>0</v>
      </c>
      <c r="S84" s="173">
        <f t="shared" si="41"/>
        <v>0</v>
      </c>
      <c r="T84" s="173">
        <f t="shared" si="41"/>
        <v>0</v>
      </c>
      <c r="U84" s="173">
        <f t="shared" si="41"/>
        <v>0</v>
      </c>
      <c r="V84" s="173">
        <f t="shared" si="41"/>
        <v>0</v>
      </c>
      <c r="W84" s="173">
        <f t="shared" si="41"/>
        <v>16</v>
      </c>
      <c r="X84" s="173">
        <f t="shared" si="41"/>
        <v>35013</v>
      </c>
      <c r="Y84" s="173">
        <f t="shared" si="41"/>
        <v>581</v>
      </c>
      <c r="Z84" s="173">
        <f t="shared" si="41"/>
        <v>16</v>
      </c>
      <c r="AA84" s="173">
        <f t="shared" si="41"/>
        <v>35013</v>
      </c>
      <c r="AB84" s="180">
        <f t="shared" si="41"/>
        <v>581</v>
      </c>
    </row>
    <row r="85" spans="1:28" ht="13.5">
      <c r="A85" s="177" t="s">
        <v>49</v>
      </c>
      <c r="B85" s="173"/>
      <c r="C85" s="188" t="s">
        <v>138</v>
      </c>
      <c r="D85" s="156"/>
      <c r="E85" s="173"/>
      <c r="F85" s="177" t="s">
        <v>119</v>
      </c>
      <c r="G85" s="173">
        <f aca="true" t="shared" si="42" ref="G85:AB85">SUM(G25,G60,G68,G77)</f>
        <v>66</v>
      </c>
      <c r="H85" s="173">
        <f t="shared" si="42"/>
        <v>11</v>
      </c>
      <c r="I85" s="173">
        <f t="shared" si="42"/>
        <v>5994</v>
      </c>
      <c r="J85" s="173">
        <f t="shared" si="42"/>
        <v>300</v>
      </c>
      <c r="K85" s="173">
        <f t="shared" si="42"/>
        <v>19</v>
      </c>
      <c r="L85" s="173">
        <f t="shared" si="42"/>
        <v>12458</v>
      </c>
      <c r="M85" s="173">
        <f t="shared" si="42"/>
        <v>473</v>
      </c>
      <c r="N85" s="173">
        <f t="shared" si="42"/>
        <v>248</v>
      </c>
      <c r="O85" s="173">
        <f t="shared" si="42"/>
        <v>190645</v>
      </c>
      <c r="P85" s="180">
        <f t="shared" si="42"/>
        <v>7705</v>
      </c>
      <c r="Q85" s="173">
        <f t="shared" si="42"/>
        <v>1984</v>
      </c>
      <c r="R85" s="173">
        <f t="shared" si="42"/>
        <v>1723878</v>
      </c>
      <c r="S85" s="173">
        <f t="shared" si="42"/>
        <v>74771</v>
      </c>
      <c r="T85" s="173">
        <f t="shared" si="42"/>
        <v>4945</v>
      </c>
      <c r="U85" s="173">
        <f t="shared" si="42"/>
        <v>4739408</v>
      </c>
      <c r="V85" s="173">
        <f t="shared" si="42"/>
        <v>208054</v>
      </c>
      <c r="W85" s="173">
        <f t="shared" si="42"/>
        <v>135007</v>
      </c>
      <c r="X85" s="173">
        <f t="shared" si="42"/>
        <v>282876384</v>
      </c>
      <c r="Y85" s="173">
        <f t="shared" si="42"/>
        <v>12994199</v>
      </c>
      <c r="Z85" s="173">
        <f t="shared" si="42"/>
        <v>142214</v>
      </c>
      <c r="AA85" s="173">
        <f t="shared" si="42"/>
        <v>289548767</v>
      </c>
      <c r="AB85" s="180">
        <f t="shared" si="42"/>
        <v>13285502</v>
      </c>
    </row>
    <row r="86" spans="1:28" ht="13.5">
      <c r="A86" s="173"/>
      <c r="B86" s="173"/>
      <c r="C86" s="156"/>
      <c r="D86" s="156"/>
      <c r="E86" s="171" t="s">
        <v>49</v>
      </c>
      <c r="F86" s="171" t="s">
        <v>8</v>
      </c>
      <c r="G86" s="167">
        <f aca="true" t="shared" si="43" ref="G86:AB86">SUM(G26,G61,G69,G78)</f>
        <v>66</v>
      </c>
      <c r="H86" s="167">
        <f t="shared" si="43"/>
        <v>11</v>
      </c>
      <c r="I86" s="167">
        <f t="shared" si="43"/>
        <v>5994</v>
      </c>
      <c r="J86" s="167">
        <f t="shared" si="43"/>
        <v>300</v>
      </c>
      <c r="K86" s="167">
        <f t="shared" si="43"/>
        <v>19</v>
      </c>
      <c r="L86" s="167">
        <f t="shared" si="43"/>
        <v>12458</v>
      </c>
      <c r="M86" s="167">
        <f t="shared" si="43"/>
        <v>473</v>
      </c>
      <c r="N86" s="167">
        <f t="shared" si="43"/>
        <v>248</v>
      </c>
      <c r="O86" s="167">
        <f t="shared" si="43"/>
        <v>190645</v>
      </c>
      <c r="P86" s="181">
        <f t="shared" si="43"/>
        <v>7705</v>
      </c>
      <c r="Q86" s="167">
        <f t="shared" si="43"/>
        <v>1984</v>
      </c>
      <c r="R86" s="167">
        <f t="shared" si="43"/>
        <v>1723878</v>
      </c>
      <c r="S86" s="167">
        <f t="shared" si="43"/>
        <v>74771</v>
      </c>
      <c r="T86" s="167">
        <f t="shared" si="43"/>
        <v>4945</v>
      </c>
      <c r="U86" s="167">
        <f t="shared" si="43"/>
        <v>4739408</v>
      </c>
      <c r="V86" s="167">
        <f t="shared" si="43"/>
        <v>208054</v>
      </c>
      <c r="W86" s="167">
        <f t="shared" si="43"/>
        <v>135023</v>
      </c>
      <c r="X86" s="167">
        <f t="shared" si="43"/>
        <v>282911397</v>
      </c>
      <c r="Y86" s="167">
        <f t="shared" si="43"/>
        <v>12994780</v>
      </c>
      <c r="Z86" s="167">
        <f t="shared" si="43"/>
        <v>142230</v>
      </c>
      <c r="AA86" s="167">
        <f t="shared" si="43"/>
        <v>289583780</v>
      </c>
      <c r="AB86" s="181">
        <f t="shared" si="43"/>
        <v>13286083</v>
      </c>
    </row>
    <row r="87" spans="1:28" ht="13.5">
      <c r="A87" s="173"/>
      <c r="B87" s="173"/>
      <c r="C87" s="156"/>
      <c r="D87" s="156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80"/>
      <c r="Q87" s="173"/>
      <c r="R87" s="173"/>
      <c r="S87" s="173"/>
      <c r="T87" s="173"/>
      <c r="U87" s="173"/>
      <c r="V87" s="173"/>
      <c r="W87" s="173"/>
      <c r="X87" s="173"/>
      <c r="Y87" s="173"/>
      <c r="Z87" s="173"/>
      <c r="AA87" s="173"/>
      <c r="AB87" s="180"/>
    </row>
    <row r="88" spans="1:28" ht="13.5">
      <c r="A88" s="173"/>
      <c r="B88" s="173"/>
      <c r="C88" s="188" t="s">
        <v>8</v>
      </c>
      <c r="D88" s="156"/>
      <c r="E88" s="177" t="s">
        <v>122</v>
      </c>
      <c r="F88" s="177" t="s">
        <v>118</v>
      </c>
      <c r="G88" s="173">
        <f aca="true" t="shared" si="44" ref="G88:AB88">SUM(G28,G63,G71,G80)</f>
        <v>0</v>
      </c>
      <c r="H88" s="173">
        <f t="shared" si="44"/>
        <v>0</v>
      </c>
      <c r="I88" s="173">
        <f t="shared" si="44"/>
        <v>0</v>
      </c>
      <c r="J88" s="173">
        <f t="shared" si="44"/>
        <v>0</v>
      </c>
      <c r="K88" s="173">
        <f t="shared" si="44"/>
        <v>0</v>
      </c>
      <c r="L88" s="173">
        <f t="shared" si="44"/>
        <v>0</v>
      </c>
      <c r="M88" s="173">
        <f t="shared" si="44"/>
        <v>0</v>
      </c>
      <c r="N88" s="173">
        <f t="shared" si="44"/>
        <v>0</v>
      </c>
      <c r="O88" s="173">
        <f t="shared" si="44"/>
        <v>0</v>
      </c>
      <c r="P88" s="180">
        <f t="shared" si="44"/>
        <v>0</v>
      </c>
      <c r="Q88" s="173">
        <f t="shared" si="44"/>
        <v>0</v>
      </c>
      <c r="R88" s="173">
        <f t="shared" si="44"/>
        <v>0</v>
      </c>
      <c r="S88" s="173">
        <f t="shared" si="44"/>
        <v>0</v>
      </c>
      <c r="T88" s="173">
        <f t="shared" si="44"/>
        <v>0</v>
      </c>
      <c r="U88" s="173">
        <f t="shared" si="44"/>
        <v>0</v>
      </c>
      <c r="V88" s="173">
        <f t="shared" si="44"/>
        <v>0</v>
      </c>
      <c r="W88" s="173">
        <f t="shared" si="44"/>
        <v>0</v>
      </c>
      <c r="X88" s="173">
        <f t="shared" si="44"/>
        <v>0</v>
      </c>
      <c r="Y88" s="173">
        <f t="shared" si="44"/>
        <v>0</v>
      </c>
      <c r="Z88" s="173">
        <f t="shared" si="44"/>
        <v>0</v>
      </c>
      <c r="AA88" s="173">
        <f t="shared" si="44"/>
        <v>0</v>
      </c>
      <c r="AB88" s="180">
        <f t="shared" si="44"/>
        <v>0</v>
      </c>
    </row>
    <row r="89" spans="1:28" ht="13.5">
      <c r="A89" s="173"/>
      <c r="B89" s="173"/>
      <c r="C89" s="156"/>
      <c r="D89" s="156"/>
      <c r="E89" s="177" t="s">
        <v>123</v>
      </c>
      <c r="F89" s="177" t="s">
        <v>119</v>
      </c>
      <c r="G89" s="173">
        <f aca="true" t="shared" si="45" ref="G89:AB89">SUM(G29,G64,G72,G81)</f>
        <v>210137</v>
      </c>
      <c r="H89" s="173">
        <f t="shared" si="45"/>
        <v>6050</v>
      </c>
      <c r="I89" s="173">
        <f t="shared" si="45"/>
        <v>3312424</v>
      </c>
      <c r="J89" s="173">
        <f t="shared" si="45"/>
        <v>162549</v>
      </c>
      <c r="K89" s="173">
        <f t="shared" si="45"/>
        <v>4430</v>
      </c>
      <c r="L89" s="173">
        <f t="shared" si="45"/>
        <v>2886630</v>
      </c>
      <c r="M89" s="173">
        <f t="shared" si="45"/>
        <v>140061</v>
      </c>
      <c r="N89" s="173">
        <f t="shared" si="45"/>
        <v>3054</v>
      </c>
      <c r="O89" s="173">
        <f t="shared" si="45"/>
        <v>2290078</v>
      </c>
      <c r="P89" s="180">
        <f t="shared" si="45"/>
        <v>111734</v>
      </c>
      <c r="Q89" s="173">
        <f t="shared" si="45"/>
        <v>2212</v>
      </c>
      <c r="R89" s="173">
        <f t="shared" si="45"/>
        <v>1871374</v>
      </c>
      <c r="S89" s="173">
        <f t="shared" si="45"/>
        <v>90945</v>
      </c>
      <c r="T89" s="173">
        <f t="shared" si="45"/>
        <v>1756</v>
      </c>
      <c r="U89" s="173">
        <f t="shared" si="45"/>
        <v>1671313</v>
      </c>
      <c r="V89" s="173">
        <f t="shared" si="45"/>
        <v>81287</v>
      </c>
      <c r="W89" s="173">
        <f t="shared" si="45"/>
        <v>5517</v>
      </c>
      <c r="X89" s="173">
        <f t="shared" si="45"/>
        <v>8993039</v>
      </c>
      <c r="Y89" s="173">
        <f t="shared" si="45"/>
        <v>423470</v>
      </c>
      <c r="Z89" s="173">
        <f t="shared" si="45"/>
        <v>23019</v>
      </c>
      <c r="AA89" s="173">
        <f t="shared" si="45"/>
        <v>21024858</v>
      </c>
      <c r="AB89" s="180">
        <f t="shared" si="45"/>
        <v>1010046</v>
      </c>
    </row>
    <row r="90" spans="1:28" ht="13.5">
      <c r="A90" s="167"/>
      <c r="B90" s="167"/>
      <c r="C90" s="168"/>
      <c r="D90" s="168"/>
      <c r="E90" s="171" t="s">
        <v>49</v>
      </c>
      <c r="F90" s="171" t="s">
        <v>8</v>
      </c>
      <c r="G90" s="167">
        <f aca="true" t="shared" si="46" ref="G90:AB90">SUM(G30,G65,G73,G82)</f>
        <v>210137</v>
      </c>
      <c r="H90" s="167">
        <f t="shared" si="46"/>
        <v>6050</v>
      </c>
      <c r="I90" s="167">
        <f t="shared" si="46"/>
        <v>3312424</v>
      </c>
      <c r="J90" s="167">
        <f t="shared" si="46"/>
        <v>162549</v>
      </c>
      <c r="K90" s="167">
        <f t="shared" si="46"/>
        <v>4430</v>
      </c>
      <c r="L90" s="167">
        <f t="shared" si="46"/>
        <v>2886630</v>
      </c>
      <c r="M90" s="167">
        <f t="shared" si="46"/>
        <v>140061</v>
      </c>
      <c r="N90" s="167">
        <f t="shared" si="46"/>
        <v>3054</v>
      </c>
      <c r="O90" s="167">
        <f t="shared" si="46"/>
        <v>2290078</v>
      </c>
      <c r="P90" s="181">
        <f t="shared" si="46"/>
        <v>111734</v>
      </c>
      <c r="Q90" s="167">
        <f t="shared" si="46"/>
        <v>2212</v>
      </c>
      <c r="R90" s="167">
        <f t="shared" si="46"/>
        <v>1871374</v>
      </c>
      <c r="S90" s="167">
        <f t="shared" si="46"/>
        <v>90945</v>
      </c>
      <c r="T90" s="167">
        <f t="shared" si="46"/>
        <v>1756</v>
      </c>
      <c r="U90" s="167">
        <f t="shared" si="46"/>
        <v>1671313</v>
      </c>
      <c r="V90" s="167">
        <f t="shared" si="46"/>
        <v>81287</v>
      </c>
      <c r="W90" s="167">
        <f t="shared" si="46"/>
        <v>5517</v>
      </c>
      <c r="X90" s="167">
        <f t="shared" si="46"/>
        <v>8993039</v>
      </c>
      <c r="Y90" s="167">
        <f t="shared" si="46"/>
        <v>423470</v>
      </c>
      <c r="Z90" s="167">
        <f t="shared" si="46"/>
        <v>23019</v>
      </c>
      <c r="AA90" s="167">
        <f t="shared" si="46"/>
        <v>21024858</v>
      </c>
      <c r="AB90" s="181">
        <f t="shared" si="46"/>
        <v>1010046</v>
      </c>
    </row>
    <row r="91" spans="1:28" ht="13.5">
      <c r="A91" s="173"/>
      <c r="B91" s="173"/>
      <c r="C91" s="156"/>
      <c r="D91" s="156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80"/>
      <c r="Q91" s="173"/>
      <c r="R91" s="173"/>
      <c r="S91" s="173"/>
      <c r="T91" s="173"/>
      <c r="U91" s="173"/>
      <c r="V91" s="173"/>
      <c r="W91" s="173"/>
      <c r="X91" s="173"/>
      <c r="Y91" s="173"/>
      <c r="Z91" s="173"/>
      <c r="AA91" s="173"/>
      <c r="AB91" s="180"/>
    </row>
    <row r="92" spans="1:28" ht="13.5">
      <c r="A92" s="173"/>
      <c r="B92" s="173"/>
      <c r="C92" s="188" t="s">
        <v>126</v>
      </c>
      <c r="D92" s="156"/>
      <c r="E92" s="177" t="s">
        <v>117</v>
      </c>
      <c r="F92" s="177" t="s">
        <v>118</v>
      </c>
      <c r="G92" s="178">
        <v>0</v>
      </c>
      <c r="H92" s="178">
        <v>0</v>
      </c>
      <c r="I92" s="178">
        <v>0</v>
      </c>
      <c r="J92" s="178">
        <v>0</v>
      </c>
      <c r="K92" s="178">
        <v>0</v>
      </c>
      <c r="L92" s="178">
        <v>0</v>
      </c>
      <c r="M92" s="178">
        <v>0</v>
      </c>
      <c r="N92" s="178">
        <v>0</v>
      </c>
      <c r="O92" s="178">
        <v>0</v>
      </c>
      <c r="P92" s="179">
        <v>0</v>
      </c>
      <c r="Q92" s="178">
        <v>0</v>
      </c>
      <c r="R92" s="178">
        <v>0</v>
      </c>
      <c r="S92" s="178">
        <v>0</v>
      </c>
      <c r="T92" s="178">
        <v>0</v>
      </c>
      <c r="U92" s="178">
        <v>0</v>
      </c>
      <c r="V92" s="178">
        <v>0</v>
      </c>
      <c r="W92" s="178">
        <v>0</v>
      </c>
      <c r="X92" s="178">
        <v>0</v>
      </c>
      <c r="Y92" s="178">
        <v>0</v>
      </c>
      <c r="Z92" s="173">
        <f aca="true" t="shared" si="47" ref="Z92:AB93">SUM(H92,K92,N92,Q92,T92,W92)</f>
        <v>0</v>
      </c>
      <c r="AA92" s="173">
        <f t="shared" si="47"/>
        <v>0</v>
      </c>
      <c r="AB92" s="180">
        <f t="shared" si="47"/>
        <v>0</v>
      </c>
    </row>
    <row r="93" spans="1:28" ht="13.5">
      <c r="A93" s="173"/>
      <c r="B93" s="173"/>
      <c r="C93" s="188" t="s">
        <v>128</v>
      </c>
      <c r="D93" s="156"/>
      <c r="E93" s="173"/>
      <c r="F93" s="177" t="s">
        <v>119</v>
      </c>
      <c r="G93" s="178">
        <v>4</v>
      </c>
      <c r="H93" s="178">
        <v>83</v>
      </c>
      <c r="I93" s="178">
        <v>48157</v>
      </c>
      <c r="J93" s="178">
        <v>1055</v>
      </c>
      <c r="K93" s="178">
        <v>1331</v>
      </c>
      <c r="L93" s="178">
        <v>876134</v>
      </c>
      <c r="M93" s="178">
        <v>19324</v>
      </c>
      <c r="N93" s="178">
        <v>3422</v>
      </c>
      <c r="O93" s="178">
        <v>2564284</v>
      </c>
      <c r="P93" s="179">
        <v>67642</v>
      </c>
      <c r="Q93" s="178">
        <v>5898</v>
      </c>
      <c r="R93" s="178">
        <v>5114495</v>
      </c>
      <c r="S93" s="178">
        <v>124813</v>
      </c>
      <c r="T93" s="178">
        <v>15900</v>
      </c>
      <c r="U93" s="178">
        <v>15126434</v>
      </c>
      <c r="V93" s="178">
        <v>406131</v>
      </c>
      <c r="W93" s="178">
        <v>25609</v>
      </c>
      <c r="X93" s="178">
        <v>29161210</v>
      </c>
      <c r="Y93" s="178">
        <v>830010</v>
      </c>
      <c r="Z93" s="173">
        <f t="shared" si="47"/>
        <v>52243</v>
      </c>
      <c r="AA93" s="173">
        <f t="shared" si="47"/>
        <v>52890714</v>
      </c>
      <c r="AB93" s="180">
        <f t="shared" si="47"/>
        <v>1448975</v>
      </c>
    </row>
    <row r="94" spans="1:28" ht="13.5">
      <c r="A94" s="173"/>
      <c r="B94" s="173"/>
      <c r="C94" s="188" t="s">
        <v>45</v>
      </c>
      <c r="D94" s="156"/>
      <c r="E94" s="171" t="s">
        <v>49</v>
      </c>
      <c r="F94" s="171" t="s">
        <v>8</v>
      </c>
      <c r="G94" s="167">
        <f aca="true" t="shared" si="48" ref="G94:AB94">SUM(G92:G93)</f>
        <v>4</v>
      </c>
      <c r="H94" s="167">
        <f t="shared" si="48"/>
        <v>83</v>
      </c>
      <c r="I94" s="167">
        <f t="shared" si="48"/>
        <v>48157</v>
      </c>
      <c r="J94" s="167">
        <f t="shared" si="48"/>
        <v>1055</v>
      </c>
      <c r="K94" s="167">
        <f t="shared" si="48"/>
        <v>1331</v>
      </c>
      <c r="L94" s="167">
        <f t="shared" si="48"/>
        <v>876134</v>
      </c>
      <c r="M94" s="167">
        <f t="shared" si="48"/>
        <v>19324</v>
      </c>
      <c r="N94" s="167">
        <f t="shared" si="48"/>
        <v>3422</v>
      </c>
      <c r="O94" s="167">
        <f t="shared" si="48"/>
        <v>2564284</v>
      </c>
      <c r="P94" s="181">
        <f t="shared" si="48"/>
        <v>67642</v>
      </c>
      <c r="Q94" s="167">
        <f t="shared" si="48"/>
        <v>5898</v>
      </c>
      <c r="R94" s="167">
        <f t="shared" si="48"/>
        <v>5114495</v>
      </c>
      <c r="S94" s="167">
        <f t="shared" si="48"/>
        <v>124813</v>
      </c>
      <c r="T94" s="167">
        <f t="shared" si="48"/>
        <v>15900</v>
      </c>
      <c r="U94" s="167">
        <f t="shared" si="48"/>
        <v>15126434</v>
      </c>
      <c r="V94" s="167">
        <f t="shared" si="48"/>
        <v>406131</v>
      </c>
      <c r="W94" s="167">
        <f t="shared" si="48"/>
        <v>25609</v>
      </c>
      <c r="X94" s="167">
        <f t="shared" si="48"/>
        <v>29161210</v>
      </c>
      <c r="Y94" s="167">
        <f t="shared" si="48"/>
        <v>830010</v>
      </c>
      <c r="Z94" s="167">
        <f t="shared" si="48"/>
        <v>52243</v>
      </c>
      <c r="AA94" s="167">
        <f t="shared" si="48"/>
        <v>52890714</v>
      </c>
      <c r="AB94" s="181">
        <f t="shared" si="48"/>
        <v>1448975</v>
      </c>
    </row>
    <row r="95" spans="1:28" ht="13.5">
      <c r="A95" s="173"/>
      <c r="B95" s="173"/>
      <c r="C95" s="188" t="s">
        <v>47</v>
      </c>
      <c r="D95" s="156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80"/>
      <c r="Q95" s="173"/>
      <c r="R95" s="173"/>
      <c r="S95" s="173"/>
      <c r="T95" s="173"/>
      <c r="U95" s="173"/>
      <c r="V95" s="173"/>
      <c r="W95" s="173"/>
      <c r="X95" s="173"/>
      <c r="Y95" s="173"/>
      <c r="Z95" s="173"/>
      <c r="AA95" s="173"/>
      <c r="AB95" s="180"/>
    </row>
    <row r="96" spans="1:28" ht="13.5">
      <c r="A96" s="173"/>
      <c r="B96" s="173"/>
      <c r="C96" s="188" t="s">
        <v>49</v>
      </c>
      <c r="D96" s="156"/>
      <c r="E96" s="177" t="s">
        <v>122</v>
      </c>
      <c r="F96" s="177" t="s">
        <v>118</v>
      </c>
      <c r="G96" s="178">
        <v>0</v>
      </c>
      <c r="H96" s="178">
        <v>0</v>
      </c>
      <c r="I96" s="178">
        <v>0</v>
      </c>
      <c r="J96" s="178">
        <v>0</v>
      </c>
      <c r="K96" s="178">
        <v>0</v>
      </c>
      <c r="L96" s="178">
        <v>0</v>
      </c>
      <c r="M96" s="178">
        <v>0</v>
      </c>
      <c r="N96" s="178">
        <v>0</v>
      </c>
      <c r="O96" s="178">
        <v>0</v>
      </c>
      <c r="P96" s="179">
        <v>0</v>
      </c>
      <c r="Q96" s="178">
        <v>0</v>
      </c>
      <c r="R96" s="178">
        <v>0</v>
      </c>
      <c r="S96" s="178">
        <v>0</v>
      </c>
      <c r="T96" s="178">
        <v>0</v>
      </c>
      <c r="U96" s="178">
        <v>0</v>
      </c>
      <c r="V96" s="178">
        <v>0</v>
      </c>
      <c r="W96" s="178">
        <v>0</v>
      </c>
      <c r="X96" s="178">
        <v>0</v>
      </c>
      <c r="Y96" s="178">
        <v>0</v>
      </c>
      <c r="Z96" s="173">
        <f aca="true" t="shared" si="49" ref="Z96:AB97">SUM(H96,K96,N96,Q96,T96,W96)</f>
        <v>0</v>
      </c>
      <c r="AA96" s="173">
        <f t="shared" si="49"/>
        <v>0</v>
      </c>
      <c r="AB96" s="180">
        <f t="shared" si="49"/>
        <v>0</v>
      </c>
    </row>
    <row r="97" spans="1:28" ht="13.5">
      <c r="A97" s="177" t="s">
        <v>62</v>
      </c>
      <c r="B97" s="173"/>
      <c r="C97" s="156"/>
      <c r="D97" s="156"/>
      <c r="E97" s="177" t="s">
        <v>123</v>
      </c>
      <c r="F97" s="177" t="s">
        <v>119</v>
      </c>
      <c r="G97" s="178">
        <v>81524</v>
      </c>
      <c r="H97" s="178">
        <v>2267</v>
      </c>
      <c r="I97" s="178">
        <v>1232356</v>
      </c>
      <c r="J97" s="178">
        <v>34117</v>
      </c>
      <c r="K97" s="178">
        <v>823</v>
      </c>
      <c r="L97" s="178">
        <v>534544</v>
      </c>
      <c r="M97" s="178">
        <v>15640</v>
      </c>
      <c r="N97" s="178">
        <v>87</v>
      </c>
      <c r="O97" s="178">
        <v>63286</v>
      </c>
      <c r="P97" s="179">
        <v>1882</v>
      </c>
      <c r="Q97" s="178">
        <v>7</v>
      </c>
      <c r="R97" s="178">
        <v>5793</v>
      </c>
      <c r="S97" s="178">
        <v>164</v>
      </c>
      <c r="T97" s="178">
        <v>2</v>
      </c>
      <c r="U97" s="178">
        <v>1908</v>
      </c>
      <c r="V97" s="178">
        <v>57</v>
      </c>
      <c r="W97" s="178">
        <v>0</v>
      </c>
      <c r="X97" s="178">
        <v>0</v>
      </c>
      <c r="Y97" s="178">
        <v>0</v>
      </c>
      <c r="Z97" s="173">
        <f t="shared" si="49"/>
        <v>3186</v>
      </c>
      <c r="AA97" s="173">
        <f t="shared" si="49"/>
        <v>1837887</v>
      </c>
      <c r="AB97" s="180">
        <f t="shared" si="49"/>
        <v>51860</v>
      </c>
    </row>
    <row r="98" spans="1:28" ht="13.5">
      <c r="A98" s="173"/>
      <c r="B98" s="167"/>
      <c r="C98" s="168"/>
      <c r="D98" s="168"/>
      <c r="E98" s="171" t="s">
        <v>49</v>
      </c>
      <c r="F98" s="171" t="s">
        <v>8</v>
      </c>
      <c r="G98" s="167">
        <f aca="true" t="shared" si="50" ref="G98:AB98">SUM(G96:G97)</f>
        <v>81524</v>
      </c>
      <c r="H98" s="167">
        <f t="shared" si="50"/>
        <v>2267</v>
      </c>
      <c r="I98" s="167">
        <f t="shared" si="50"/>
        <v>1232356</v>
      </c>
      <c r="J98" s="167">
        <f t="shared" si="50"/>
        <v>34117</v>
      </c>
      <c r="K98" s="167">
        <f t="shared" si="50"/>
        <v>823</v>
      </c>
      <c r="L98" s="167">
        <f t="shared" si="50"/>
        <v>534544</v>
      </c>
      <c r="M98" s="167">
        <f t="shared" si="50"/>
        <v>15640</v>
      </c>
      <c r="N98" s="167">
        <f t="shared" si="50"/>
        <v>87</v>
      </c>
      <c r="O98" s="167">
        <f t="shared" si="50"/>
        <v>63286</v>
      </c>
      <c r="P98" s="181">
        <f t="shared" si="50"/>
        <v>1882</v>
      </c>
      <c r="Q98" s="167">
        <f t="shared" si="50"/>
        <v>7</v>
      </c>
      <c r="R98" s="167">
        <f t="shared" si="50"/>
        <v>5793</v>
      </c>
      <c r="S98" s="167">
        <f t="shared" si="50"/>
        <v>164</v>
      </c>
      <c r="T98" s="167">
        <f t="shared" si="50"/>
        <v>2</v>
      </c>
      <c r="U98" s="167">
        <f t="shared" si="50"/>
        <v>1908</v>
      </c>
      <c r="V98" s="167">
        <f t="shared" si="50"/>
        <v>57</v>
      </c>
      <c r="W98" s="167">
        <f t="shared" si="50"/>
        <v>0</v>
      </c>
      <c r="X98" s="167">
        <f t="shared" si="50"/>
        <v>0</v>
      </c>
      <c r="Y98" s="167">
        <f t="shared" si="50"/>
        <v>0</v>
      </c>
      <c r="Z98" s="167">
        <f t="shared" si="50"/>
        <v>3186</v>
      </c>
      <c r="AA98" s="167">
        <f t="shared" si="50"/>
        <v>1837887</v>
      </c>
      <c r="AB98" s="181">
        <f t="shared" si="50"/>
        <v>51860</v>
      </c>
    </row>
    <row r="99" spans="1:28" ht="13.5">
      <c r="A99" s="173"/>
      <c r="B99" s="173"/>
      <c r="C99" s="156"/>
      <c r="D99" s="156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80"/>
      <c r="Q99" s="173"/>
      <c r="R99" s="173"/>
      <c r="S99" s="173"/>
      <c r="T99" s="173"/>
      <c r="U99" s="173"/>
      <c r="V99" s="173"/>
      <c r="W99" s="173"/>
      <c r="X99" s="173"/>
      <c r="Y99" s="173"/>
      <c r="Z99" s="173"/>
      <c r="AA99" s="173"/>
      <c r="AB99" s="180"/>
    </row>
    <row r="100" spans="1:28" ht="13.5">
      <c r="A100" s="173"/>
      <c r="B100" s="173"/>
      <c r="C100" s="188" t="s">
        <v>126</v>
      </c>
      <c r="D100" s="156"/>
      <c r="E100" s="177" t="s">
        <v>117</v>
      </c>
      <c r="F100" s="177" t="s">
        <v>118</v>
      </c>
      <c r="G100" s="178">
        <v>0</v>
      </c>
      <c r="H100" s="178">
        <v>0</v>
      </c>
      <c r="I100" s="178">
        <v>0</v>
      </c>
      <c r="J100" s="178">
        <v>0</v>
      </c>
      <c r="K100" s="178">
        <v>0</v>
      </c>
      <c r="L100" s="178">
        <v>0</v>
      </c>
      <c r="M100" s="178">
        <v>0</v>
      </c>
      <c r="N100" s="178">
        <v>0</v>
      </c>
      <c r="O100" s="178">
        <v>0</v>
      </c>
      <c r="P100" s="179">
        <v>0</v>
      </c>
      <c r="Q100" s="178">
        <v>0</v>
      </c>
      <c r="R100" s="178">
        <v>0</v>
      </c>
      <c r="S100" s="178">
        <v>0</v>
      </c>
      <c r="T100" s="178">
        <v>0</v>
      </c>
      <c r="U100" s="178">
        <v>0</v>
      </c>
      <c r="V100" s="178">
        <v>0</v>
      </c>
      <c r="W100" s="178">
        <v>19</v>
      </c>
      <c r="X100" s="178">
        <v>29070</v>
      </c>
      <c r="Y100" s="178">
        <v>87</v>
      </c>
      <c r="Z100" s="173">
        <f aca="true" t="shared" si="51" ref="Z100:AB101">SUM(H100,K100,N100,Q100,T100,W100)</f>
        <v>19</v>
      </c>
      <c r="AA100" s="173">
        <f t="shared" si="51"/>
        <v>29070</v>
      </c>
      <c r="AB100" s="180">
        <f t="shared" si="51"/>
        <v>87</v>
      </c>
    </row>
    <row r="101" spans="1:28" ht="13.5">
      <c r="A101" s="173"/>
      <c r="B101" s="173"/>
      <c r="C101" s="188" t="s">
        <v>128</v>
      </c>
      <c r="D101" s="156"/>
      <c r="E101" s="173"/>
      <c r="F101" s="177" t="s">
        <v>119</v>
      </c>
      <c r="G101" s="178">
        <v>1357</v>
      </c>
      <c r="H101" s="178">
        <v>3849</v>
      </c>
      <c r="I101" s="178">
        <v>2193902</v>
      </c>
      <c r="J101" s="178">
        <v>56688</v>
      </c>
      <c r="K101" s="178">
        <v>3225</v>
      </c>
      <c r="L101" s="178">
        <v>2093460</v>
      </c>
      <c r="M101" s="178">
        <v>55658</v>
      </c>
      <c r="N101" s="178">
        <v>5029</v>
      </c>
      <c r="O101" s="178">
        <v>3744749</v>
      </c>
      <c r="P101" s="179">
        <v>92760</v>
      </c>
      <c r="Q101" s="178">
        <v>3744</v>
      </c>
      <c r="R101" s="178">
        <v>3142177</v>
      </c>
      <c r="S101" s="178">
        <v>79622</v>
      </c>
      <c r="T101" s="178">
        <v>2817</v>
      </c>
      <c r="U101" s="178">
        <v>2679706</v>
      </c>
      <c r="V101" s="178">
        <v>65029</v>
      </c>
      <c r="W101" s="178">
        <v>1453</v>
      </c>
      <c r="X101" s="178">
        <v>1641513</v>
      </c>
      <c r="Y101" s="178">
        <v>44708</v>
      </c>
      <c r="Z101" s="173">
        <f t="shared" si="51"/>
        <v>20117</v>
      </c>
      <c r="AA101" s="173">
        <f t="shared" si="51"/>
        <v>15495507</v>
      </c>
      <c r="AB101" s="180">
        <f t="shared" si="51"/>
        <v>394465</v>
      </c>
    </row>
    <row r="102" spans="1:28" ht="13.5">
      <c r="A102" s="173"/>
      <c r="B102" s="173"/>
      <c r="C102" s="188" t="s">
        <v>51</v>
      </c>
      <c r="D102" s="156"/>
      <c r="E102" s="171" t="s">
        <v>49</v>
      </c>
      <c r="F102" s="171" t="s">
        <v>8</v>
      </c>
      <c r="G102" s="167">
        <f aca="true" t="shared" si="52" ref="G102:AB102">SUM(G100:G101)</f>
        <v>1357</v>
      </c>
      <c r="H102" s="167">
        <f t="shared" si="52"/>
        <v>3849</v>
      </c>
      <c r="I102" s="167">
        <f t="shared" si="52"/>
        <v>2193902</v>
      </c>
      <c r="J102" s="167">
        <f t="shared" si="52"/>
        <v>56688</v>
      </c>
      <c r="K102" s="167">
        <f t="shared" si="52"/>
        <v>3225</v>
      </c>
      <c r="L102" s="167">
        <f t="shared" si="52"/>
        <v>2093460</v>
      </c>
      <c r="M102" s="167">
        <f t="shared" si="52"/>
        <v>55658</v>
      </c>
      <c r="N102" s="167">
        <f t="shared" si="52"/>
        <v>5029</v>
      </c>
      <c r="O102" s="167">
        <f t="shared" si="52"/>
        <v>3744749</v>
      </c>
      <c r="P102" s="181">
        <f t="shared" si="52"/>
        <v>92760</v>
      </c>
      <c r="Q102" s="167">
        <f t="shared" si="52"/>
        <v>3744</v>
      </c>
      <c r="R102" s="167">
        <f t="shared" si="52"/>
        <v>3142177</v>
      </c>
      <c r="S102" s="167">
        <f t="shared" si="52"/>
        <v>79622</v>
      </c>
      <c r="T102" s="167">
        <f t="shared" si="52"/>
        <v>2817</v>
      </c>
      <c r="U102" s="167">
        <f t="shared" si="52"/>
        <v>2679706</v>
      </c>
      <c r="V102" s="167">
        <f t="shared" si="52"/>
        <v>65029</v>
      </c>
      <c r="W102" s="167">
        <f t="shared" si="52"/>
        <v>1472</v>
      </c>
      <c r="X102" s="167">
        <f t="shared" si="52"/>
        <v>1670583</v>
      </c>
      <c r="Y102" s="167">
        <f t="shared" si="52"/>
        <v>44795</v>
      </c>
      <c r="Z102" s="167">
        <f t="shared" si="52"/>
        <v>20136</v>
      </c>
      <c r="AA102" s="167">
        <f t="shared" si="52"/>
        <v>15524577</v>
      </c>
      <c r="AB102" s="181">
        <f t="shared" si="52"/>
        <v>394552</v>
      </c>
    </row>
    <row r="103" spans="1:28" ht="13.5">
      <c r="A103" s="177" t="s">
        <v>50</v>
      </c>
      <c r="B103" s="173"/>
      <c r="C103" s="188" t="s">
        <v>52</v>
      </c>
      <c r="D103" s="156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80"/>
      <c r="Q103" s="173"/>
      <c r="R103" s="173"/>
      <c r="S103" s="173"/>
      <c r="T103" s="173"/>
      <c r="U103" s="173"/>
      <c r="V103" s="173"/>
      <c r="W103" s="173"/>
      <c r="X103" s="173"/>
      <c r="Y103" s="173"/>
      <c r="Z103" s="173"/>
      <c r="AA103" s="173"/>
      <c r="AB103" s="180"/>
    </row>
    <row r="104" spans="1:28" ht="13.5">
      <c r="A104" s="173"/>
      <c r="B104" s="173"/>
      <c r="C104" s="188" t="s">
        <v>54</v>
      </c>
      <c r="D104" s="156"/>
      <c r="E104" s="177" t="s">
        <v>122</v>
      </c>
      <c r="F104" s="177" t="s">
        <v>118</v>
      </c>
      <c r="G104" s="178">
        <v>0</v>
      </c>
      <c r="H104" s="178">
        <v>0</v>
      </c>
      <c r="I104" s="178">
        <v>0</v>
      </c>
      <c r="J104" s="178">
        <v>0</v>
      </c>
      <c r="K104" s="178">
        <v>0</v>
      </c>
      <c r="L104" s="178">
        <v>0</v>
      </c>
      <c r="M104" s="178">
        <v>0</v>
      </c>
      <c r="N104" s="178">
        <v>0</v>
      </c>
      <c r="O104" s="178">
        <v>0</v>
      </c>
      <c r="P104" s="179">
        <v>0</v>
      </c>
      <c r="Q104" s="178">
        <v>0</v>
      </c>
      <c r="R104" s="178">
        <v>0</v>
      </c>
      <c r="S104" s="178">
        <v>0</v>
      </c>
      <c r="T104" s="178">
        <v>0</v>
      </c>
      <c r="U104" s="178">
        <v>0</v>
      </c>
      <c r="V104" s="178">
        <v>0</v>
      </c>
      <c r="W104" s="178">
        <v>0</v>
      </c>
      <c r="X104" s="178">
        <v>0</v>
      </c>
      <c r="Y104" s="178">
        <v>0</v>
      </c>
      <c r="Z104" s="173">
        <f aca="true" t="shared" si="53" ref="Z104:AB105">SUM(H104,K104,N104,Q104,T104,W104)</f>
        <v>0</v>
      </c>
      <c r="AA104" s="173">
        <f t="shared" si="53"/>
        <v>0</v>
      </c>
      <c r="AB104" s="180">
        <f t="shared" si="53"/>
        <v>0</v>
      </c>
    </row>
    <row r="105" spans="1:28" ht="13.5">
      <c r="A105" s="173"/>
      <c r="B105" s="173"/>
      <c r="C105" s="188" t="s">
        <v>56</v>
      </c>
      <c r="D105" s="156"/>
      <c r="E105" s="177" t="s">
        <v>123</v>
      </c>
      <c r="F105" s="177" t="s">
        <v>119</v>
      </c>
      <c r="G105" s="178">
        <v>61193</v>
      </c>
      <c r="H105" s="178">
        <v>113</v>
      </c>
      <c r="I105" s="178">
        <v>60393</v>
      </c>
      <c r="J105" s="178">
        <v>1569</v>
      </c>
      <c r="K105" s="178">
        <v>29</v>
      </c>
      <c r="L105" s="178">
        <v>18506</v>
      </c>
      <c r="M105" s="178">
        <v>519</v>
      </c>
      <c r="N105" s="178">
        <v>7</v>
      </c>
      <c r="O105" s="178">
        <v>5324</v>
      </c>
      <c r="P105" s="179">
        <v>160</v>
      </c>
      <c r="Q105" s="178">
        <v>0</v>
      </c>
      <c r="R105" s="178">
        <v>0</v>
      </c>
      <c r="S105" s="178">
        <v>0</v>
      </c>
      <c r="T105" s="178">
        <v>0</v>
      </c>
      <c r="U105" s="178">
        <v>0</v>
      </c>
      <c r="V105" s="178">
        <v>0</v>
      </c>
      <c r="W105" s="178">
        <v>1</v>
      </c>
      <c r="X105" s="178">
        <v>1124</v>
      </c>
      <c r="Y105" s="178">
        <v>25</v>
      </c>
      <c r="Z105" s="173">
        <f t="shared" si="53"/>
        <v>150</v>
      </c>
      <c r="AA105" s="173">
        <f t="shared" si="53"/>
        <v>85347</v>
      </c>
      <c r="AB105" s="180">
        <f t="shared" si="53"/>
        <v>2273</v>
      </c>
    </row>
    <row r="106" spans="1:28" ht="13.5">
      <c r="A106" s="173"/>
      <c r="B106" s="167"/>
      <c r="C106" s="168"/>
      <c r="D106" s="168"/>
      <c r="E106" s="171" t="s">
        <v>49</v>
      </c>
      <c r="F106" s="171" t="s">
        <v>8</v>
      </c>
      <c r="G106" s="167">
        <f aca="true" t="shared" si="54" ref="G106:AB106">SUM(G104:G105)</f>
        <v>61193</v>
      </c>
      <c r="H106" s="167">
        <f t="shared" si="54"/>
        <v>113</v>
      </c>
      <c r="I106" s="167">
        <f t="shared" si="54"/>
        <v>60393</v>
      </c>
      <c r="J106" s="167">
        <f t="shared" si="54"/>
        <v>1569</v>
      </c>
      <c r="K106" s="167">
        <f t="shared" si="54"/>
        <v>29</v>
      </c>
      <c r="L106" s="167">
        <f t="shared" si="54"/>
        <v>18506</v>
      </c>
      <c r="M106" s="167">
        <f t="shared" si="54"/>
        <v>519</v>
      </c>
      <c r="N106" s="167">
        <f t="shared" si="54"/>
        <v>7</v>
      </c>
      <c r="O106" s="167">
        <f t="shared" si="54"/>
        <v>5324</v>
      </c>
      <c r="P106" s="181">
        <f t="shared" si="54"/>
        <v>160</v>
      </c>
      <c r="Q106" s="167">
        <f t="shared" si="54"/>
        <v>0</v>
      </c>
      <c r="R106" s="167">
        <f t="shared" si="54"/>
        <v>0</v>
      </c>
      <c r="S106" s="167">
        <f t="shared" si="54"/>
        <v>0</v>
      </c>
      <c r="T106" s="167">
        <f t="shared" si="54"/>
        <v>0</v>
      </c>
      <c r="U106" s="167">
        <f t="shared" si="54"/>
        <v>0</v>
      </c>
      <c r="V106" s="167">
        <f t="shared" si="54"/>
        <v>0</v>
      </c>
      <c r="W106" s="167">
        <f t="shared" si="54"/>
        <v>1</v>
      </c>
      <c r="X106" s="167">
        <f t="shared" si="54"/>
        <v>1124</v>
      </c>
      <c r="Y106" s="167">
        <f t="shared" si="54"/>
        <v>25</v>
      </c>
      <c r="Z106" s="167">
        <f t="shared" si="54"/>
        <v>150</v>
      </c>
      <c r="AA106" s="167">
        <f t="shared" si="54"/>
        <v>85347</v>
      </c>
      <c r="AB106" s="181">
        <f t="shared" si="54"/>
        <v>2273</v>
      </c>
    </row>
    <row r="107" spans="1:28" ht="13.5">
      <c r="A107" s="173"/>
      <c r="B107" s="173"/>
      <c r="C107" s="156"/>
      <c r="D107" s="156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80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80"/>
    </row>
    <row r="108" spans="1:28" ht="13.5">
      <c r="A108" s="173"/>
      <c r="B108" s="173"/>
      <c r="C108" s="188" t="s">
        <v>130</v>
      </c>
      <c r="D108" s="156"/>
      <c r="E108" s="177" t="s">
        <v>117</v>
      </c>
      <c r="F108" s="177" t="s">
        <v>118</v>
      </c>
      <c r="G108" s="178">
        <v>0</v>
      </c>
      <c r="H108" s="178">
        <v>0</v>
      </c>
      <c r="I108" s="178">
        <v>0</v>
      </c>
      <c r="J108" s="178">
        <v>0</v>
      </c>
      <c r="K108" s="178">
        <v>0</v>
      </c>
      <c r="L108" s="178">
        <v>0</v>
      </c>
      <c r="M108" s="178">
        <v>0</v>
      </c>
      <c r="N108" s="178">
        <v>0</v>
      </c>
      <c r="O108" s="178">
        <v>0</v>
      </c>
      <c r="P108" s="179">
        <v>0</v>
      </c>
      <c r="Q108" s="178">
        <v>0</v>
      </c>
      <c r="R108" s="178">
        <v>0</v>
      </c>
      <c r="S108" s="178">
        <v>0</v>
      </c>
      <c r="T108" s="178">
        <v>0</v>
      </c>
      <c r="U108" s="178">
        <v>0</v>
      </c>
      <c r="V108" s="178">
        <v>0</v>
      </c>
      <c r="W108" s="178">
        <v>0</v>
      </c>
      <c r="X108" s="178">
        <v>0</v>
      </c>
      <c r="Y108" s="178">
        <v>0</v>
      </c>
      <c r="Z108" s="173">
        <f aca="true" t="shared" si="55" ref="Z108:AB109">SUM(H108,K108,N108,Q108,T108,W108)</f>
        <v>0</v>
      </c>
      <c r="AA108" s="173">
        <f t="shared" si="55"/>
        <v>0</v>
      </c>
      <c r="AB108" s="180">
        <f t="shared" si="55"/>
        <v>0</v>
      </c>
    </row>
    <row r="109" spans="1:28" ht="13.5">
      <c r="A109" s="177" t="s">
        <v>53</v>
      </c>
      <c r="B109" s="173"/>
      <c r="C109" s="188" t="s">
        <v>128</v>
      </c>
      <c r="D109" s="156"/>
      <c r="E109" s="173"/>
      <c r="F109" s="177" t="s">
        <v>119</v>
      </c>
      <c r="G109" s="178">
        <v>0</v>
      </c>
      <c r="H109" s="178">
        <v>0</v>
      </c>
      <c r="I109" s="178">
        <v>0</v>
      </c>
      <c r="J109" s="178">
        <v>0</v>
      </c>
      <c r="K109" s="178">
        <v>0</v>
      </c>
      <c r="L109" s="178">
        <v>0</v>
      </c>
      <c r="M109" s="178">
        <v>0</v>
      </c>
      <c r="N109" s="178">
        <v>0</v>
      </c>
      <c r="O109" s="178">
        <v>0</v>
      </c>
      <c r="P109" s="179">
        <v>0</v>
      </c>
      <c r="Q109" s="178">
        <v>0</v>
      </c>
      <c r="R109" s="178">
        <v>0</v>
      </c>
      <c r="S109" s="178">
        <v>0</v>
      </c>
      <c r="T109" s="178">
        <v>0</v>
      </c>
      <c r="U109" s="178">
        <v>0</v>
      </c>
      <c r="V109" s="178">
        <v>0</v>
      </c>
      <c r="W109" s="178">
        <v>0</v>
      </c>
      <c r="X109" s="178">
        <v>0</v>
      </c>
      <c r="Y109" s="178">
        <v>0</v>
      </c>
      <c r="Z109" s="173">
        <f t="shared" si="55"/>
        <v>0</v>
      </c>
      <c r="AA109" s="173">
        <f t="shared" si="55"/>
        <v>0</v>
      </c>
      <c r="AB109" s="180">
        <f t="shared" si="55"/>
        <v>0</v>
      </c>
    </row>
    <row r="110" spans="1:28" ht="13.5">
      <c r="A110" s="173"/>
      <c r="B110" s="173"/>
      <c r="C110" s="188" t="s">
        <v>51</v>
      </c>
      <c r="D110" s="156"/>
      <c r="E110" s="171" t="s">
        <v>49</v>
      </c>
      <c r="F110" s="171" t="s">
        <v>8</v>
      </c>
      <c r="G110" s="167">
        <f aca="true" t="shared" si="56" ref="G110:AB110">SUM(G108:G109)</f>
        <v>0</v>
      </c>
      <c r="H110" s="167">
        <f t="shared" si="56"/>
        <v>0</v>
      </c>
      <c r="I110" s="167">
        <f t="shared" si="56"/>
        <v>0</v>
      </c>
      <c r="J110" s="167">
        <f t="shared" si="56"/>
        <v>0</v>
      </c>
      <c r="K110" s="167">
        <f t="shared" si="56"/>
        <v>0</v>
      </c>
      <c r="L110" s="167">
        <f t="shared" si="56"/>
        <v>0</v>
      </c>
      <c r="M110" s="167">
        <f t="shared" si="56"/>
        <v>0</v>
      </c>
      <c r="N110" s="167">
        <f t="shared" si="56"/>
        <v>0</v>
      </c>
      <c r="O110" s="167">
        <f t="shared" si="56"/>
        <v>0</v>
      </c>
      <c r="P110" s="181">
        <f t="shared" si="56"/>
        <v>0</v>
      </c>
      <c r="Q110" s="167">
        <f t="shared" si="56"/>
        <v>0</v>
      </c>
      <c r="R110" s="167">
        <f t="shared" si="56"/>
        <v>0</v>
      </c>
      <c r="S110" s="167">
        <f t="shared" si="56"/>
        <v>0</v>
      </c>
      <c r="T110" s="167">
        <f t="shared" si="56"/>
        <v>0</v>
      </c>
      <c r="U110" s="167">
        <f t="shared" si="56"/>
        <v>0</v>
      </c>
      <c r="V110" s="167">
        <f t="shared" si="56"/>
        <v>0</v>
      </c>
      <c r="W110" s="167">
        <f t="shared" si="56"/>
        <v>0</v>
      </c>
      <c r="X110" s="167">
        <f t="shared" si="56"/>
        <v>0</v>
      </c>
      <c r="Y110" s="167">
        <f t="shared" si="56"/>
        <v>0</v>
      </c>
      <c r="Z110" s="167">
        <f t="shared" si="56"/>
        <v>0</v>
      </c>
      <c r="AA110" s="167">
        <f t="shared" si="56"/>
        <v>0</v>
      </c>
      <c r="AB110" s="181">
        <f t="shared" si="56"/>
        <v>0</v>
      </c>
    </row>
    <row r="111" spans="1:28" ht="13.5">
      <c r="A111" s="173"/>
      <c r="B111" s="173"/>
      <c r="C111" s="188" t="s">
        <v>52</v>
      </c>
      <c r="D111" s="156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80"/>
      <c r="Q111" s="173"/>
      <c r="R111" s="173"/>
      <c r="S111" s="173"/>
      <c r="T111" s="173"/>
      <c r="U111" s="173"/>
      <c r="V111" s="173"/>
      <c r="W111" s="173"/>
      <c r="X111" s="173"/>
      <c r="Y111" s="173"/>
      <c r="Z111" s="173"/>
      <c r="AA111" s="173"/>
      <c r="AB111" s="180"/>
    </row>
    <row r="112" spans="1:28" ht="13.5">
      <c r="A112" s="173"/>
      <c r="B112" s="173"/>
      <c r="C112" s="188" t="s">
        <v>54</v>
      </c>
      <c r="D112" s="156"/>
      <c r="E112" s="177" t="s">
        <v>122</v>
      </c>
      <c r="F112" s="177" t="s">
        <v>118</v>
      </c>
      <c r="G112" s="178">
        <v>0</v>
      </c>
      <c r="H112" s="178">
        <v>0</v>
      </c>
      <c r="I112" s="178">
        <v>0</v>
      </c>
      <c r="J112" s="178">
        <v>0</v>
      </c>
      <c r="K112" s="178">
        <v>0</v>
      </c>
      <c r="L112" s="178">
        <v>0</v>
      </c>
      <c r="M112" s="178">
        <v>0</v>
      </c>
      <c r="N112" s="178">
        <v>0</v>
      </c>
      <c r="O112" s="178">
        <v>0</v>
      </c>
      <c r="P112" s="179">
        <v>0</v>
      </c>
      <c r="Q112" s="178">
        <v>0</v>
      </c>
      <c r="R112" s="178">
        <v>0</v>
      </c>
      <c r="S112" s="178">
        <v>0</v>
      </c>
      <c r="T112" s="178">
        <v>0</v>
      </c>
      <c r="U112" s="178">
        <v>0</v>
      </c>
      <c r="V112" s="178">
        <v>0</v>
      </c>
      <c r="W112" s="178">
        <v>0</v>
      </c>
      <c r="X112" s="178">
        <v>0</v>
      </c>
      <c r="Y112" s="178">
        <v>0</v>
      </c>
      <c r="Z112" s="173">
        <f aca="true" t="shared" si="57" ref="Z112:AB113">SUM(H112,K112,N112,Q112,T112,W112)</f>
        <v>0</v>
      </c>
      <c r="AA112" s="173">
        <f t="shared" si="57"/>
        <v>0</v>
      </c>
      <c r="AB112" s="180">
        <f t="shared" si="57"/>
        <v>0</v>
      </c>
    </row>
    <row r="113" spans="1:28" ht="13.5">
      <c r="A113" s="173"/>
      <c r="B113" s="173"/>
      <c r="C113" s="188" t="s">
        <v>56</v>
      </c>
      <c r="D113" s="156"/>
      <c r="E113" s="177" t="s">
        <v>123</v>
      </c>
      <c r="F113" s="177" t="s">
        <v>119</v>
      </c>
      <c r="G113" s="178">
        <v>0</v>
      </c>
      <c r="H113" s="178">
        <v>0</v>
      </c>
      <c r="I113" s="178">
        <v>0</v>
      </c>
      <c r="J113" s="178">
        <v>0</v>
      </c>
      <c r="K113" s="178">
        <v>0</v>
      </c>
      <c r="L113" s="178">
        <v>0</v>
      </c>
      <c r="M113" s="178">
        <v>0</v>
      </c>
      <c r="N113" s="178">
        <v>0</v>
      </c>
      <c r="O113" s="178">
        <v>0</v>
      </c>
      <c r="P113" s="179">
        <v>0</v>
      </c>
      <c r="Q113" s="178">
        <v>0</v>
      </c>
      <c r="R113" s="178">
        <v>0</v>
      </c>
      <c r="S113" s="178">
        <v>0</v>
      </c>
      <c r="T113" s="178">
        <v>0</v>
      </c>
      <c r="U113" s="178">
        <v>0</v>
      </c>
      <c r="V113" s="178">
        <v>0</v>
      </c>
      <c r="W113" s="178">
        <v>0</v>
      </c>
      <c r="X113" s="178">
        <v>0</v>
      </c>
      <c r="Y113" s="178">
        <v>0</v>
      </c>
      <c r="Z113" s="173">
        <f t="shared" si="57"/>
        <v>0</v>
      </c>
      <c r="AA113" s="173">
        <f t="shared" si="57"/>
        <v>0</v>
      </c>
      <c r="AB113" s="180">
        <f t="shared" si="57"/>
        <v>0</v>
      </c>
    </row>
    <row r="114" spans="1:28" ht="13.5">
      <c r="A114" s="173"/>
      <c r="B114" s="167"/>
      <c r="C114" s="168"/>
      <c r="D114" s="168"/>
      <c r="E114" s="171" t="s">
        <v>49</v>
      </c>
      <c r="F114" s="171" t="s">
        <v>8</v>
      </c>
      <c r="G114" s="167">
        <f aca="true" t="shared" si="58" ref="G114:AB114">SUM(G112:G113)</f>
        <v>0</v>
      </c>
      <c r="H114" s="167">
        <f t="shared" si="58"/>
        <v>0</v>
      </c>
      <c r="I114" s="167">
        <f t="shared" si="58"/>
        <v>0</v>
      </c>
      <c r="J114" s="167">
        <f t="shared" si="58"/>
        <v>0</v>
      </c>
      <c r="K114" s="167">
        <f t="shared" si="58"/>
        <v>0</v>
      </c>
      <c r="L114" s="167">
        <f t="shared" si="58"/>
        <v>0</v>
      </c>
      <c r="M114" s="167">
        <f t="shared" si="58"/>
        <v>0</v>
      </c>
      <c r="N114" s="167">
        <f t="shared" si="58"/>
        <v>0</v>
      </c>
      <c r="O114" s="167">
        <f t="shared" si="58"/>
        <v>0</v>
      </c>
      <c r="P114" s="181">
        <f t="shared" si="58"/>
        <v>0</v>
      </c>
      <c r="Q114" s="167">
        <f t="shared" si="58"/>
        <v>0</v>
      </c>
      <c r="R114" s="167">
        <f t="shared" si="58"/>
        <v>0</v>
      </c>
      <c r="S114" s="167">
        <f t="shared" si="58"/>
        <v>0</v>
      </c>
      <c r="T114" s="167">
        <f t="shared" si="58"/>
        <v>0</v>
      </c>
      <c r="U114" s="167">
        <f t="shared" si="58"/>
        <v>0</v>
      </c>
      <c r="V114" s="167">
        <f t="shared" si="58"/>
        <v>0</v>
      </c>
      <c r="W114" s="167">
        <f t="shared" si="58"/>
        <v>0</v>
      </c>
      <c r="X114" s="167">
        <f t="shared" si="58"/>
        <v>0</v>
      </c>
      <c r="Y114" s="167">
        <f t="shared" si="58"/>
        <v>0</v>
      </c>
      <c r="Z114" s="167">
        <f t="shared" si="58"/>
        <v>0</v>
      </c>
      <c r="AA114" s="167">
        <f t="shared" si="58"/>
        <v>0</v>
      </c>
      <c r="AB114" s="181">
        <f t="shared" si="58"/>
        <v>0</v>
      </c>
    </row>
    <row r="115" spans="1:28" ht="13.5">
      <c r="A115" s="177" t="s">
        <v>49</v>
      </c>
      <c r="B115" s="173"/>
      <c r="C115" s="156"/>
      <c r="D115" s="156"/>
      <c r="E115" s="173"/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80"/>
      <c r="Q115" s="173"/>
      <c r="R115" s="173"/>
      <c r="S115" s="173"/>
      <c r="T115" s="173"/>
      <c r="U115" s="173"/>
      <c r="V115" s="173"/>
      <c r="W115" s="173"/>
      <c r="X115" s="173"/>
      <c r="Y115" s="173"/>
      <c r="Z115" s="173"/>
      <c r="AA115" s="173"/>
      <c r="AB115" s="180"/>
    </row>
    <row r="116" spans="1:28" ht="13.5">
      <c r="A116" s="173"/>
      <c r="B116" s="173"/>
      <c r="C116" s="156"/>
      <c r="D116" s="156"/>
      <c r="E116" s="177" t="s">
        <v>117</v>
      </c>
      <c r="F116" s="177" t="s">
        <v>118</v>
      </c>
      <c r="G116" s="173">
        <f aca="true" t="shared" si="59" ref="G116:AB116">SUM(G92,G100,G108)</f>
        <v>0</v>
      </c>
      <c r="H116" s="173">
        <f t="shared" si="59"/>
        <v>0</v>
      </c>
      <c r="I116" s="173">
        <f t="shared" si="59"/>
        <v>0</v>
      </c>
      <c r="J116" s="173">
        <f t="shared" si="59"/>
        <v>0</v>
      </c>
      <c r="K116" s="173">
        <f t="shared" si="59"/>
        <v>0</v>
      </c>
      <c r="L116" s="173">
        <f t="shared" si="59"/>
        <v>0</v>
      </c>
      <c r="M116" s="173">
        <f t="shared" si="59"/>
        <v>0</v>
      </c>
      <c r="N116" s="173">
        <f t="shared" si="59"/>
        <v>0</v>
      </c>
      <c r="O116" s="173">
        <f t="shared" si="59"/>
        <v>0</v>
      </c>
      <c r="P116" s="180">
        <f t="shared" si="59"/>
        <v>0</v>
      </c>
      <c r="Q116" s="173">
        <f t="shared" si="59"/>
        <v>0</v>
      </c>
      <c r="R116" s="173">
        <f t="shared" si="59"/>
        <v>0</v>
      </c>
      <c r="S116" s="173">
        <f t="shared" si="59"/>
        <v>0</v>
      </c>
      <c r="T116" s="173">
        <f t="shared" si="59"/>
        <v>0</v>
      </c>
      <c r="U116" s="173">
        <f t="shared" si="59"/>
        <v>0</v>
      </c>
      <c r="V116" s="173">
        <f t="shared" si="59"/>
        <v>0</v>
      </c>
      <c r="W116" s="173">
        <f t="shared" si="59"/>
        <v>19</v>
      </c>
      <c r="X116" s="173">
        <f t="shared" si="59"/>
        <v>29070</v>
      </c>
      <c r="Y116" s="173">
        <f t="shared" si="59"/>
        <v>87</v>
      </c>
      <c r="Z116" s="173">
        <f t="shared" si="59"/>
        <v>19</v>
      </c>
      <c r="AA116" s="173">
        <f t="shared" si="59"/>
        <v>29070</v>
      </c>
      <c r="AB116" s="180">
        <f t="shared" si="59"/>
        <v>87</v>
      </c>
    </row>
    <row r="117" spans="1:28" ht="13.5">
      <c r="A117" s="173"/>
      <c r="B117" s="173"/>
      <c r="C117" s="188" t="s">
        <v>138</v>
      </c>
      <c r="D117" s="156"/>
      <c r="E117" s="173"/>
      <c r="F117" s="177" t="s">
        <v>119</v>
      </c>
      <c r="G117" s="173">
        <f aca="true" t="shared" si="60" ref="G117:AB117">SUM(G93,G101,G109)</f>
        <v>1361</v>
      </c>
      <c r="H117" s="173">
        <f t="shared" si="60"/>
        <v>3932</v>
      </c>
      <c r="I117" s="173">
        <f t="shared" si="60"/>
        <v>2242059</v>
      </c>
      <c r="J117" s="173">
        <f t="shared" si="60"/>
        <v>57743</v>
      </c>
      <c r="K117" s="173">
        <f t="shared" si="60"/>
        <v>4556</v>
      </c>
      <c r="L117" s="173">
        <f t="shared" si="60"/>
        <v>2969594</v>
      </c>
      <c r="M117" s="173">
        <f t="shared" si="60"/>
        <v>74982</v>
      </c>
      <c r="N117" s="173">
        <f t="shared" si="60"/>
        <v>8451</v>
      </c>
      <c r="O117" s="173">
        <f t="shared" si="60"/>
        <v>6309033</v>
      </c>
      <c r="P117" s="180">
        <f t="shared" si="60"/>
        <v>160402</v>
      </c>
      <c r="Q117" s="173">
        <f t="shared" si="60"/>
        <v>9642</v>
      </c>
      <c r="R117" s="173">
        <f t="shared" si="60"/>
        <v>8256672</v>
      </c>
      <c r="S117" s="173">
        <f t="shared" si="60"/>
        <v>204435</v>
      </c>
      <c r="T117" s="173">
        <f t="shared" si="60"/>
        <v>18717</v>
      </c>
      <c r="U117" s="173">
        <f t="shared" si="60"/>
        <v>17806140</v>
      </c>
      <c r="V117" s="173">
        <f t="shared" si="60"/>
        <v>471160</v>
      </c>
      <c r="W117" s="173">
        <f t="shared" si="60"/>
        <v>27062</v>
      </c>
      <c r="X117" s="173">
        <f t="shared" si="60"/>
        <v>30802723</v>
      </c>
      <c r="Y117" s="173">
        <f t="shared" si="60"/>
        <v>874718</v>
      </c>
      <c r="Z117" s="173">
        <f t="shared" si="60"/>
        <v>72360</v>
      </c>
      <c r="AA117" s="173">
        <f t="shared" si="60"/>
        <v>68386221</v>
      </c>
      <c r="AB117" s="180">
        <f t="shared" si="60"/>
        <v>1843440</v>
      </c>
    </row>
    <row r="118" spans="1:28" ht="13.5">
      <c r="A118" s="173"/>
      <c r="B118" s="173"/>
      <c r="C118" s="156"/>
      <c r="D118" s="156"/>
      <c r="E118" s="171" t="s">
        <v>49</v>
      </c>
      <c r="F118" s="171" t="s">
        <v>8</v>
      </c>
      <c r="G118" s="167">
        <f aca="true" t="shared" si="61" ref="G118:AB118">SUM(G94,G102,G110)</f>
        <v>1361</v>
      </c>
      <c r="H118" s="167">
        <f t="shared" si="61"/>
        <v>3932</v>
      </c>
      <c r="I118" s="167">
        <f t="shared" si="61"/>
        <v>2242059</v>
      </c>
      <c r="J118" s="167">
        <f t="shared" si="61"/>
        <v>57743</v>
      </c>
      <c r="K118" s="167">
        <f t="shared" si="61"/>
        <v>4556</v>
      </c>
      <c r="L118" s="167">
        <f t="shared" si="61"/>
        <v>2969594</v>
      </c>
      <c r="M118" s="167">
        <f t="shared" si="61"/>
        <v>74982</v>
      </c>
      <c r="N118" s="167">
        <f t="shared" si="61"/>
        <v>8451</v>
      </c>
      <c r="O118" s="167">
        <f t="shared" si="61"/>
        <v>6309033</v>
      </c>
      <c r="P118" s="181">
        <f t="shared" si="61"/>
        <v>160402</v>
      </c>
      <c r="Q118" s="167">
        <f t="shared" si="61"/>
        <v>9642</v>
      </c>
      <c r="R118" s="167">
        <f t="shared" si="61"/>
        <v>8256672</v>
      </c>
      <c r="S118" s="167">
        <f t="shared" si="61"/>
        <v>204435</v>
      </c>
      <c r="T118" s="167">
        <f t="shared" si="61"/>
        <v>18717</v>
      </c>
      <c r="U118" s="167">
        <f t="shared" si="61"/>
        <v>17806140</v>
      </c>
      <c r="V118" s="167">
        <f t="shared" si="61"/>
        <v>471160</v>
      </c>
      <c r="W118" s="167">
        <f t="shared" si="61"/>
        <v>27081</v>
      </c>
      <c r="X118" s="167">
        <f t="shared" si="61"/>
        <v>30831793</v>
      </c>
      <c r="Y118" s="167">
        <f t="shared" si="61"/>
        <v>874805</v>
      </c>
      <c r="Z118" s="167">
        <f t="shared" si="61"/>
        <v>72379</v>
      </c>
      <c r="AA118" s="167">
        <f t="shared" si="61"/>
        <v>68415291</v>
      </c>
      <c r="AB118" s="181">
        <f t="shared" si="61"/>
        <v>1843527</v>
      </c>
    </row>
    <row r="119" spans="1:28" ht="13.5">
      <c r="A119" s="173"/>
      <c r="B119" s="173"/>
      <c r="C119" s="156"/>
      <c r="D119" s="156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80"/>
      <c r="Q119" s="173"/>
      <c r="R119" s="173"/>
      <c r="S119" s="173"/>
      <c r="T119" s="173"/>
      <c r="U119" s="173"/>
      <c r="V119" s="173"/>
      <c r="W119" s="173"/>
      <c r="X119" s="173"/>
      <c r="Y119" s="173"/>
      <c r="Z119" s="173"/>
      <c r="AA119" s="173"/>
      <c r="AB119" s="180"/>
    </row>
    <row r="120" spans="1:28" ht="13.5">
      <c r="A120" s="173"/>
      <c r="B120" s="173"/>
      <c r="C120" s="188" t="s">
        <v>8</v>
      </c>
      <c r="D120" s="156"/>
      <c r="E120" s="177" t="s">
        <v>122</v>
      </c>
      <c r="F120" s="177" t="s">
        <v>118</v>
      </c>
      <c r="G120" s="173">
        <f aca="true" t="shared" si="62" ref="G120:AB120">SUM(G96,G104,G112)</f>
        <v>0</v>
      </c>
      <c r="H120" s="173">
        <f t="shared" si="62"/>
        <v>0</v>
      </c>
      <c r="I120" s="173">
        <f t="shared" si="62"/>
        <v>0</v>
      </c>
      <c r="J120" s="173">
        <f t="shared" si="62"/>
        <v>0</v>
      </c>
      <c r="K120" s="173">
        <f t="shared" si="62"/>
        <v>0</v>
      </c>
      <c r="L120" s="173">
        <f t="shared" si="62"/>
        <v>0</v>
      </c>
      <c r="M120" s="173">
        <f t="shared" si="62"/>
        <v>0</v>
      </c>
      <c r="N120" s="173">
        <f t="shared" si="62"/>
        <v>0</v>
      </c>
      <c r="O120" s="173">
        <f t="shared" si="62"/>
        <v>0</v>
      </c>
      <c r="P120" s="180">
        <f t="shared" si="62"/>
        <v>0</v>
      </c>
      <c r="Q120" s="173">
        <f t="shared" si="62"/>
        <v>0</v>
      </c>
      <c r="R120" s="173">
        <f t="shared" si="62"/>
        <v>0</v>
      </c>
      <c r="S120" s="173">
        <f t="shared" si="62"/>
        <v>0</v>
      </c>
      <c r="T120" s="173">
        <f t="shared" si="62"/>
        <v>0</v>
      </c>
      <c r="U120" s="173">
        <f t="shared" si="62"/>
        <v>0</v>
      </c>
      <c r="V120" s="173">
        <f t="shared" si="62"/>
        <v>0</v>
      </c>
      <c r="W120" s="173">
        <f t="shared" si="62"/>
        <v>0</v>
      </c>
      <c r="X120" s="173">
        <f t="shared" si="62"/>
        <v>0</v>
      </c>
      <c r="Y120" s="173">
        <f t="shared" si="62"/>
        <v>0</v>
      </c>
      <c r="Z120" s="173">
        <f t="shared" si="62"/>
        <v>0</v>
      </c>
      <c r="AA120" s="173">
        <f t="shared" si="62"/>
        <v>0</v>
      </c>
      <c r="AB120" s="180">
        <f t="shared" si="62"/>
        <v>0</v>
      </c>
    </row>
    <row r="121" spans="1:28" ht="13.5">
      <c r="A121" s="173"/>
      <c r="B121" s="173"/>
      <c r="C121" s="156"/>
      <c r="D121" s="156"/>
      <c r="E121" s="177" t="s">
        <v>123</v>
      </c>
      <c r="F121" s="177" t="s">
        <v>119</v>
      </c>
      <c r="G121" s="173">
        <f aca="true" t="shared" si="63" ref="G121:AB121">SUM(G97,G105,G113)</f>
        <v>142717</v>
      </c>
      <c r="H121" s="173">
        <f t="shared" si="63"/>
        <v>2380</v>
      </c>
      <c r="I121" s="173">
        <f t="shared" si="63"/>
        <v>1292749</v>
      </c>
      <c r="J121" s="173">
        <f t="shared" si="63"/>
        <v>35686</v>
      </c>
      <c r="K121" s="173">
        <f t="shared" si="63"/>
        <v>852</v>
      </c>
      <c r="L121" s="173">
        <f t="shared" si="63"/>
        <v>553050</v>
      </c>
      <c r="M121" s="173">
        <f t="shared" si="63"/>
        <v>16159</v>
      </c>
      <c r="N121" s="173">
        <f t="shared" si="63"/>
        <v>94</v>
      </c>
      <c r="O121" s="173">
        <f t="shared" si="63"/>
        <v>68610</v>
      </c>
      <c r="P121" s="180">
        <f t="shared" si="63"/>
        <v>2042</v>
      </c>
      <c r="Q121" s="173">
        <f t="shared" si="63"/>
        <v>7</v>
      </c>
      <c r="R121" s="173">
        <f t="shared" si="63"/>
        <v>5793</v>
      </c>
      <c r="S121" s="173">
        <f t="shared" si="63"/>
        <v>164</v>
      </c>
      <c r="T121" s="173">
        <f t="shared" si="63"/>
        <v>2</v>
      </c>
      <c r="U121" s="173">
        <f t="shared" si="63"/>
        <v>1908</v>
      </c>
      <c r="V121" s="173">
        <f t="shared" si="63"/>
        <v>57</v>
      </c>
      <c r="W121" s="173">
        <f t="shared" si="63"/>
        <v>1</v>
      </c>
      <c r="X121" s="173">
        <f t="shared" si="63"/>
        <v>1124</v>
      </c>
      <c r="Y121" s="173">
        <f t="shared" si="63"/>
        <v>25</v>
      </c>
      <c r="Z121" s="173">
        <f t="shared" si="63"/>
        <v>3336</v>
      </c>
      <c r="AA121" s="173">
        <f t="shared" si="63"/>
        <v>1923234</v>
      </c>
      <c r="AB121" s="180">
        <f t="shared" si="63"/>
        <v>54133</v>
      </c>
    </row>
    <row r="122" spans="1:28" ht="13.5">
      <c r="A122" s="167"/>
      <c r="B122" s="167"/>
      <c r="C122" s="168"/>
      <c r="D122" s="168"/>
      <c r="E122" s="171" t="s">
        <v>49</v>
      </c>
      <c r="F122" s="171" t="s">
        <v>8</v>
      </c>
      <c r="G122" s="167">
        <f aca="true" t="shared" si="64" ref="G122:AB122">SUM(G98,G106,G114)</f>
        <v>142717</v>
      </c>
      <c r="H122" s="167">
        <f t="shared" si="64"/>
        <v>2380</v>
      </c>
      <c r="I122" s="167">
        <f t="shared" si="64"/>
        <v>1292749</v>
      </c>
      <c r="J122" s="167">
        <f t="shared" si="64"/>
        <v>35686</v>
      </c>
      <c r="K122" s="167">
        <f t="shared" si="64"/>
        <v>852</v>
      </c>
      <c r="L122" s="167">
        <f t="shared" si="64"/>
        <v>553050</v>
      </c>
      <c r="M122" s="167">
        <f t="shared" si="64"/>
        <v>16159</v>
      </c>
      <c r="N122" s="167">
        <f t="shared" si="64"/>
        <v>94</v>
      </c>
      <c r="O122" s="167">
        <f t="shared" si="64"/>
        <v>68610</v>
      </c>
      <c r="P122" s="181">
        <f t="shared" si="64"/>
        <v>2042</v>
      </c>
      <c r="Q122" s="167">
        <f t="shared" si="64"/>
        <v>7</v>
      </c>
      <c r="R122" s="167">
        <f t="shared" si="64"/>
        <v>5793</v>
      </c>
      <c r="S122" s="167">
        <f t="shared" si="64"/>
        <v>164</v>
      </c>
      <c r="T122" s="167">
        <f t="shared" si="64"/>
        <v>2</v>
      </c>
      <c r="U122" s="167">
        <f t="shared" si="64"/>
        <v>1908</v>
      </c>
      <c r="V122" s="167">
        <f t="shared" si="64"/>
        <v>57</v>
      </c>
      <c r="W122" s="167">
        <f t="shared" si="64"/>
        <v>1</v>
      </c>
      <c r="X122" s="167">
        <f t="shared" si="64"/>
        <v>1124</v>
      </c>
      <c r="Y122" s="167">
        <f t="shared" si="64"/>
        <v>25</v>
      </c>
      <c r="Z122" s="167">
        <f t="shared" si="64"/>
        <v>3336</v>
      </c>
      <c r="AA122" s="167">
        <f t="shared" si="64"/>
        <v>1923234</v>
      </c>
      <c r="AB122" s="181">
        <f t="shared" si="64"/>
        <v>54133</v>
      </c>
    </row>
    <row r="123" spans="1:28" ht="13.5">
      <c r="A123" s="173"/>
      <c r="B123" s="156"/>
      <c r="C123" s="156"/>
      <c r="D123" s="156"/>
      <c r="E123" s="173"/>
      <c r="F123" s="173"/>
      <c r="G123" s="173"/>
      <c r="H123" s="173"/>
      <c r="I123" s="173"/>
      <c r="J123" s="173"/>
      <c r="K123" s="173"/>
      <c r="L123" s="173"/>
      <c r="M123" s="173"/>
      <c r="N123" s="173"/>
      <c r="O123" s="173"/>
      <c r="P123" s="180"/>
      <c r="Q123" s="173"/>
      <c r="R123" s="173"/>
      <c r="S123" s="173"/>
      <c r="T123" s="173"/>
      <c r="U123" s="173"/>
      <c r="V123" s="173"/>
      <c r="W123" s="173"/>
      <c r="X123" s="173"/>
      <c r="Y123" s="173"/>
      <c r="Z123" s="173"/>
      <c r="AA123" s="173"/>
      <c r="AB123" s="180"/>
    </row>
    <row r="124" spans="1:28" ht="13.5">
      <c r="A124" s="173"/>
      <c r="B124" s="156"/>
      <c r="C124" s="156"/>
      <c r="D124" s="156"/>
      <c r="E124" s="177" t="s">
        <v>117</v>
      </c>
      <c r="F124" s="177" t="s">
        <v>118</v>
      </c>
      <c r="G124" s="173">
        <f aca="true" t="shared" si="65" ref="G124:AB124">SUM(G84,G116)</f>
        <v>0</v>
      </c>
      <c r="H124" s="173">
        <f t="shared" si="65"/>
        <v>0</v>
      </c>
      <c r="I124" s="173">
        <f t="shared" si="65"/>
        <v>0</v>
      </c>
      <c r="J124" s="173">
        <f t="shared" si="65"/>
        <v>0</v>
      </c>
      <c r="K124" s="173">
        <f t="shared" si="65"/>
        <v>0</v>
      </c>
      <c r="L124" s="173">
        <f t="shared" si="65"/>
        <v>0</v>
      </c>
      <c r="M124" s="173">
        <f t="shared" si="65"/>
        <v>0</v>
      </c>
      <c r="N124" s="173">
        <f t="shared" si="65"/>
        <v>0</v>
      </c>
      <c r="O124" s="173">
        <f t="shared" si="65"/>
        <v>0</v>
      </c>
      <c r="P124" s="180">
        <f t="shared" si="65"/>
        <v>0</v>
      </c>
      <c r="Q124" s="173">
        <f t="shared" si="65"/>
        <v>0</v>
      </c>
      <c r="R124" s="173">
        <f t="shared" si="65"/>
        <v>0</v>
      </c>
      <c r="S124" s="173">
        <f t="shared" si="65"/>
        <v>0</v>
      </c>
      <c r="T124" s="173">
        <f t="shared" si="65"/>
        <v>0</v>
      </c>
      <c r="U124" s="173">
        <f t="shared" si="65"/>
        <v>0</v>
      </c>
      <c r="V124" s="173">
        <f t="shared" si="65"/>
        <v>0</v>
      </c>
      <c r="W124" s="173">
        <f t="shared" si="65"/>
        <v>35</v>
      </c>
      <c r="X124" s="173">
        <f t="shared" si="65"/>
        <v>64083</v>
      </c>
      <c r="Y124" s="173">
        <f t="shared" si="65"/>
        <v>668</v>
      </c>
      <c r="Z124" s="173">
        <f t="shared" si="65"/>
        <v>35</v>
      </c>
      <c r="AA124" s="173">
        <f t="shared" si="65"/>
        <v>64083</v>
      </c>
      <c r="AB124" s="180">
        <f t="shared" si="65"/>
        <v>668</v>
      </c>
    </row>
    <row r="125" spans="1:28" ht="13.5">
      <c r="A125" s="173"/>
      <c r="B125" s="156"/>
      <c r="C125" s="156"/>
      <c r="D125" s="156"/>
      <c r="E125" s="173"/>
      <c r="F125" s="177" t="s">
        <v>119</v>
      </c>
      <c r="G125" s="173">
        <f aca="true" t="shared" si="66" ref="G125:AB125">SUM(G85,G117)</f>
        <v>1427</v>
      </c>
      <c r="H125" s="173">
        <f t="shared" si="66"/>
        <v>3943</v>
      </c>
      <c r="I125" s="173">
        <f t="shared" si="66"/>
        <v>2248053</v>
      </c>
      <c r="J125" s="173">
        <f t="shared" si="66"/>
        <v>58043</v>
      </c>
      <c r="K125" s="173">
        <f t="shared" si="66"/>
        <v>4575</v>
      </c>
      <c r="L125" s="173">
        <f t="shared" si="66"/>
        <v>2982052</v>
      </c>
      <c r="M125" s="173">
        <f t="shared" si="66"/>
        <v>75455</v>
      </c>
      <c r="N125" s="173">
        <f t="shared" si="66"/>
        <v>8699</v>
      </c>
      <c r="O125" s="173">
        <f t="shared" si="66"/>
        <v>6499678</v>
      </c>
      <c r="P125" s="180">
        <f t="shared" si="66"/>
        <v>168107</v>
      </c>
      <c r="Q125" s="173">
        <f t="shared" si="66"/>
        <v>11626</v>
      </c>
      <c r="R125" s="173">
        <f t="shared" si="66"/>
        <v>9980550</v>
      </c>
      <c r="S125" s="173">
        <f t="shared" si="66"/>
        <v>279206</v>
      </c>
      <c r="T125" s="173">
        <f t="shared" si="66"/>
        <v>23662</v>
      </c>
      <c r="U125" s="173">
        <f t="shared" si="66"/>
        <v>22545548</v>
      </c>
      <c r="V125" s="173">
        <f t="shared" si="66"/>
        <v>679214</v>
      </c>
      <c r="W125" s="173">
        <f t="shared" si="66"/>
        <v>162069</v>
      </c>
      <c r="X125" s="173">
        <f t="shared" si="66"/>
        <v>313679107</v>
      </c>
      <c r="Y125" s="173">
        <f t="shared" si="66"/>
        <v>13868917</v>
      </c>
      <c r="Z125" s="173">
        <f t="shared" si="66"/>
        <v>214574</v>
      </c>
      <c r="AA125" s="173">
        <f t="shared" si="66"/>
        <v>357934988</v>
      </c>
      <c r="AB125" s="180">
        <f t="shared" si="66"/>
        <v>15128942</v>
      </c>
    </row>
    <row r="126" spans="1:28" ht="13.5">
      <c r="A126" s="173"/>
      <c r="B126" s="188" t="s">
        <v>139</v>
      </c>
      <c r="C126" s="156"/>
      <c r="D126" s="156"/>
      <c r="E126" s="171" t="s">
        <v>49</v>
      </c>
      <c r="F126" s="171" t="s">
        <v>8</v>
      </c>
      <c r="G126" s="167">
        <f aca="true" t="shared" si="67" ref="G126:AB126">SUM(G86,G118)</f>
        <v>1427</v>
      </c>
      <c r="H126" s="167">
        <f t="shared" si="67"/>
        <v>3943</v>
      </c>
      <c r="I126" s="167">
        <f t="shared" si="67"/>
        <v>2248053</v>
      </c>
      <c r="J126" s="167">
        <f t="shared" si="67"/>
        <v>58043</v>
      </c>
      <c r="K126" s="167">
        <f t="shared" si="67"/>
        <v>4575</v>
      </c>
      <c r="L126" s="167">
        <f t="shared" si="67"/>
        <v>2982052</v>
      </c>
      <c r="M126" s="167">
        <f t="shared" si="67"/>
        <v>75455</v>
      </c>
      <c r="N126" s="167">
        <f t="shared" si="67"/>
        <v>8699</v>
      </c>
      <c r="O126" s="167">
        <f t="shared" si="67"/>
        <v>6499678</v>
      </c>
      <c r="P126" s="181">
        <f t="shared" si="67"/>
        <v>168107</v>
      </c>
      <c r="Q126" s="167">
        <f t="shared" si="67"/>
        <v>11626</v>
      </c>
      <c r="R126" s="167">
        <f t="shared" si="67"/>
        <v>9980550</v>
      </c>
      <c r="S126" s="167">
        <f t="shared" si="67"/>
        <v>279206</v>
      </c>
      <c r="T126" s="167">
        <f t="shared" si="67"/>
        <v>23662</v>
      </c>
      <c r="U126" s="167">
        <f t="shared" si="67"/>
        <v>22545548</v>
      </c>
      <c r="V126" s="167">
        <f t="shared" si="67"/>
        <v>679214</v>
      </c>
      <c r="W126" s="167">
        <f t="shared" si="67"/>
        <v>162104</v>
      </c>
      <c r="X126" s="167">
        <f t="shared" si="67"/>
        <v>313743190</v>
      </c>
      <c r="Y126" s="167">
        <f t="shared" si="67"/>
        <v>13869585</v>
      </c>
      <c r="Z126" s="167">
        <f t="shared" si="67"/>
        <v>214609</v>
      </c>
      <c r="AA126" s="167">
        <f t="shared" si="67"/>
        <v>357999071</v>
      </c>
      <c r="AB126" s="181">
        <f t="shared" si="67"/>
        <v>15129610</v>
      </c>
    </row>
    <row r="127" spans="1:28" ht="13.5">
      <c r="A127" s="173"/>
      <c r="B127" s="156"/>
      <c r="C127" s="156"/>
      <c r="D127" s="156"/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80"/>
      <c r="Q127" s="173"/>
      <c r="R127" s="173"/>
      <c r="S127" s="173"/>
      <c r="T127" s="173"/>
      <c r="U127" s="173"/>
      <c r="V127" s="173"/>
      <c r="W127" s="173"/>
      <c r="X127" s="173"/>
      <c r="Y127" s="173"/>
      <c r="Z127" s="173"/>
      <c r="AA127" s="173"/>
      <c r="AB127" s="180"/>
    </row>
    <row r="128" spans="1:28" ht="13.5">
      <c r="A128" s="173"/>
      <c r="B128" s="156"/>
      <c r="C128" s="156"/>
      <c r="D128" s="156"/>
      <c r="E128" s="177" t="s">
        <v>122</v>
      </c>
      <c r="F128" s="177" t="s">
        <v>118</v>
      </c>
      <c r="G128" s="173">
        <f aca="true" t="shared" si="68" ref="G128:AB128">SUM(G88,G120)</f>
        <v>0</v>
      </c>
      <c r="H128" s="173">
        <f t="shared" si="68"/>
        <v>0</v>
      </c>
      <c r="I128" s="173">
        <f t="shared" si="68"/>
        <v>0</v>
      </c>
      <c r="J128" s="173">
        <f t="shared" si="68"/>
        <v>0</v>
      </c>
      <c r="K128" s="173">
        <f t="shared" si="68"/>
        <v>0</v>
      </c>
      <c r="L128" s="173">
        <f t="shared" si="68"/>
        <v>0</v>
      </c>
      <c r="M128" s="173">
        <f t="shared" si="68"/>
        <v>0</v>
      </c>
      <c r="N128" s="173">
        <f t="shared" si="68"/>
        <v>0</v>
      </c>
      <c r="O128" s="173">
        <f t="shared" si="68"/>
        <v>0</v>
      </c>
      <c r="P128" s="180">
        <f t="shared" si="68"/>
        <v>0</v>
      </c>
      <c r="Q128" s="173">
        <f t="shared" si="68"/>
        <v>0</v>
      </c>
      <c r="R128" s="173">
        <f t="shared" si="68"/>
        <v>0</v>
      </c>
      <c r="S128" s="173">
        <f t="shared" si="68"/>
        <v>0</v>
      </c>
      <c r="T128" s="173">
        <f t="shared" si="68"/>
        <v>0</v>
      </c>
      <c r="U128" s="173">
        <f t="shared" si="68"/>
        <v>0</v>
      </c>
      <c r="V128" s="173">
        <f t="shared" si="68"/>
        <v>0</v>
      </c>
      <c r="W128" s="173">
        <f t="shared" si="68"/>
        <v>0</v>
      </c>
      <c r="X128" s="173">
        <f t="shared" si="68"/>
        <v>0</v>
      </c>
      <c r="Y128" s="173">
        <f t="shared" si="68"/>
        <v>0</v>
      </c>
      <c r="Z128" s="173">
        <f t="shared" si="68"/>
        <v>0</v>
      </c>
      <c r="AA128" s="173">
        <f t="shared" si="68"/>
        <v>0</v>
      </c>
      <c r="AB128" s="180">
        <f t="shared" si="68"/>
        <v>0</v>
      </c>
    </row>
    <row r="129" spans="1:28" ht="13.5">
      <c r="A129" s="173"/>
      <c r="B129" s="156"/>
      <c r="C129" s="156"/>
      <c r="D129" s="156"/>
      <c r="E129" s="177" t="s">
        <v>123</v>
      </c>
      <c r="F129" s="177" t="s">
        <v>119</v>
      </c>
      <c r="G129" s="173">
        <f aca="true" t="shared" si="69" ref="G129:AB129">SUM(G89,G121)</f>
        <v>352854</v>
      </c>
      <c r="H129" s="173">
        <f t="shared" si="69"/>
        <v>8430</v>
      </c>
      <c r="I129" s="173">
        <f t="shared" si="69"/>
        <v>4605173</v>
      </c>
      <c r="J129" s="173">
        <f t="shared" si="69"/>
        <v>198235</v>
      </c>
      <c r="K129" s="173">
        <f t="shared" si="69"/>
        <v>5282</v>
      </c>
      <c r="L129" s="173">
        <f t="shared" si="69"/>
        <v>3439680</v>
      </c>
      <c r="M129" s="173">
        <f t="shared" si="69"/>
        <v>156220</v>
      </c>
      <c r="N129" s="173">
        <f t="shared" si="69"/>
        <v>3148</v>
      </c>
      <c r="O129" s="173">
        <f t="shared" si="69"/>
        <v>2358688</v>
      </c>
      <c r="P129" s="180">
        <f t="shared" si="69"/>
        <v>113776</v>
      </c>
      <c r="Q129" s="173">
        <f t="shared" si="69"/>
        <v>2219</v>
      </c>
      <c r="R129" s="173">
        <f t="shared" si="69"/>
        <v>1877167</v>
      </c>
      <c r="S129" s="173">
        <f t="shared" si="69"/>
        <v>91109</v>
      </c>
      <c r="T129" s="173">
        <f t="shared" si="69"/>
        <v>1758</v>
      </c>
      <c r="U129" s="173">
        <f t="shared" si="69"/>
        <v>1673221</v>
      </c>
      <c r="V129" s="173">
        <f t="shared" si="69"/>
        <v>81344</v>
      </c>
      <c r="W129" s="173">
        <f t="shared" si="69"/>
        <v>5518</v>
      </c>
      <c r="X129" s="173">
        <f t="shared" si="69"/>
        <v>8994163</v>
      </c>
      <c r="Y129" s="173">
        <f t="shared" si="69"/>
        <v>423495</v>
      </c>
      <c r="Z129" s="173">
        <f t="shared" si="69"/>
        <v>26355</v>
      </c>
      <c r="AA129" s="173">
        <f t="shared" si="69"/>
        <v>22948092</v>
      </c>
      <c r="AB129" s="180">
        <f t="shared" si="69"/>
        <v>1064179</v>
      </c>
    </row>
    <row r="130" spans="1:28" ht="13.5">
      <c r="A130" s="173"/>
      <c r="B130" s="156"/>
      <c r="C130" s="156"/>
      <c r="D130" s="156"/>
      <c r="E130" s="171" t="s">
        <v>49</v>
      </c>
      <c r="F130" s="171" t="s">
        <v>8</v>
      </c>
      <c r="G130" s="167">
        <f aca="true" t="shared" si="70" ref="G130:AB130">SUM(G90,G122)</f>
        <v>352854</v>
      </c>
      <c r="H130" s="167">
        <f t="shared" si="70"/>
        <v>8430</v>
      </c>
      <c r="I130" s="167">
        <f t="shared" si="70"/>
        <v>4605173</v>
      </c>
      <c r="J130" s="167">
        <f t="shared" si="70"/>
        <v>198235</v>
      </c>
      <c r="K130" s="167">
        <f t="shared" si="70"/>
        <v>5282</v>
      </c>
      <c r="L130" s="167">
        <f t="shared" si="70"/>
        <v>3439680</v>
      </c>
      <c r="M130" s="167">
        <f t="shared" si="70"/>
        <v>156220</v>
      </c>
      <c r="N130" s="167">
        <f t="shared" si="70"/>
        <v>3148</v>
      </c>
      <c r="O130" s="167">
        <f t="shared" si="70"/>
        <v>2358688</v>
      </c>
      <c r="P130" s="181">
        <f t="shared" si="70"/>
        <v>113776</v>
      </c>
      <c r="Q130" s="167">
        <f t="shared" si="70"/>
        <v>2219</v>
      </c>
      <c r="R130" s="167">
        <f t="shared" si="70"/>
        <v>1877167</v>
      </c>
      <c r="S130" s="167">
        <f t="shared" si="70"/>
        <v>91109</v>
      </c>
      <c r="T130" s="167">
        <f t="shared" si="70"/>
        <v>1758</v>
      </c>
      <c r="U130" s="167">
        <f t="shared" si="70"/>
        <v>1673221</v>
      </c>
      <c r="V130" s="167">
        <f t="shared" si="70"/>
        <v>81344</v>
      </c>
      <c r="W130" s="167">
        <f t="shared" si="70"/>
        <v>5518</v>
      </c>
      <c r="X130" s="167">
        <f t="shared" si="70"/>
        <v>8994163</v>
      </c>
      <c r="Y130" s="167">
        <f t="shared" si="70"/>
        <v>423495</v>
      </c>
      <c r="Z130" s="167">
        <f t="shared" si="70"/>
        <v>26355</v>
      </c>
      <c r="AA130" s="167">
        <f t="shared" si="70"/>
        <v>22948092</v>
      </c>
      <c r="AB130" s="181">
        <f t="shared" si="70"/>
        <v>1064179</v>
      </c>
    </row>
    <row r="131" spans="1:28" ht="13.5">
      <c r="A131" s="173"/>
      <c r="B131" s="188" t="s">
        <v>8</v>
      </c>
      <c r="C131" s="156"/>
      <c r="D131" s="156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80"/>
      <c r="Q131" s="173"/>
      <c r="R131" s="173"/>
      <c r="S131" s="173"/>
      <c r="T131" s="173"/>
      <c r="U131" s="173"/>
      <c r="V131" s="173"/>
      <c r="W131" s="173"/>
      <c r="X131" s="173"/>
      <c r="Y131" s="173"/>
      <c r="Z131" s="173"/>
      <c r="AA131" s="173"/>
      <c r="AB131" s="180"/>
    </row>
    <row r="132" spans="1:28" ht="13.5">
      <c r="A132" s="173"/>
      <c r="B132" s="156"/>
      <c r="C132" s="156"/>
      <c r="D132" s="156"/>
      <c r="E132" s="177" t="s">
        <v>138</v>
      </c>
      <c r="F132" s="177" t="s">
        <v>118</v>
      </c>
      <c r="G132" s="173">
        <f aca="true" t="shared" si="71" ref="G132:AB132">SUM(G124,G128)</f>
        <v>0</v>
      </c>
      <c r="H132" s="173">
        <f t="shared" si="71"/>
        <v>0</v>
      </c>
      <c r="I132" s="173">
        <f t="shared" si="71"/>
        <v>0</v>
      </c>
      <c r="J132" s="173">
        <f t="shared" si="71"/>
        <v>0</v>
      </c>
      <c r="K132" s="173">
        <f t="shared" si="71"/>
        <v>0</v>
      </c>
      <c r="L132" s="173">
        <f t="shared" si="71"/>
        <v>0</v>
      </c>
      <c r="M132" s="173">
        <f t="shared" si="71"/>
        <v>0</v>
      </c>
      <c r="N132" s="173">
        <f t="shared" si="71"/>
        <v>0</v>
      </c>
      <c r="O132" s="173">
        <f t="shared" si="71"/>
        <v>0</v>
      </c>
      <c r="P132" s="180">
        <f t="shared" si="71"/>
        <v>0</v>
      </c>
      <c r="Q132" s="173">
        <f t="shared" si="71"/>
        <v>0</v>
      </c>
      <c r="R132" s="173">
        <f t="shared" si="71"/>
        <v>0</v>
      </c>
      <c r="S132" s="173">
        <f t="shared" si="71"/>
        <v>0</v>
      </c>
      <c r="T132" s="173">
        <f t="shared" si="71"/>
        <v>0</v>
      </c>
      <c r="U132" s="173">
        <f t="shared" si="71"/>
        <v>0</v>
      </c>
      <c r="V132" s="173">
        <f t="shared" si="71"/>
        <v>0</v>
      </c>
      <c r="W132" s="173">
        <f t="shared" si="71"/>
        <v>35</v>
      </c>
      <c r="X132" s="173">
        <f t="shared" si="71"/>
        <v>64083</v>
      </c>
      <c r="Y132" s="173">
        <f t="shared" si="71"/>
        <v>668</v>
      </c>
      <c r="Z132" s="173">
        <f t="shared" si="71"/>
        <v>35</v>
      </c>
      <c r="AA132" s="173">
        <f t="shared" si="71"/>
        <v>64083</v>
      </c>
      <c r="AB132" s="180">
        <f t="shared" si="71"/>
        <v>668</v>
      </c>
    </row>
    <row r="133" spans="1:28" ht="13.5">
      <c r="A133" s="173"/>
      <c r="B133" s="156"/>
      <c r="C133" s="156"/>
      <c r="D133" s="156"/>
      <c r="E133" s="173"/>
      <c r="F133" s="177" t="s">
        <v>119</v>
      </c>
      <c r="G133" s="173">
        <f aca="true" t="shared" si="72" ref="G133:AB133">SUM(G125,G129)</f>
        <v>354281</v>
      </c>
      <c r="H133" s="173">
        <f t="shared" si="72"/>
        <v>12373</v>
      </c>
      <c r="I133" s="173">
        <f t="shared" si="72"/>
        <v>6853226</v>
      </c>
      <c r="J133" s="173">
        <f t="shared" si="72"/>
        <v>256278</v>
      </c>
      <c r="K133" s="173">
        <f t="shared" si="72"/>
        <v>9857</v>
      </c>
      <c r="L133" s="173">
        <f t="shared" si="72"/>
        <v>6421732</v>
      </c>
      <c r="M133" s="173">
        <f t="shared" si="72"/>
        <v>231675</v>
      </c>
      <c r="N133" s="173">
        <f t="shared" si="72"/>
        <v>11847</v>
      </c>
      <c r="O133" s="173">
        <f t="shared" si="72"/>
        <v>8858366</v>
      </c>
      <c r="P133" s="180">
        <f t="shared" si="72"/>
        <v>281883</v>
      </c>
      <c r="Q133" s="173">
        <f t="shared" si="72"/>
        <v>13845</v>
      </c>
      <c r="R133" s="173">
        <f t="shared" si="72"/>
        <v>11857717</v>
      </c>
      <c r="S133" s="173">
        <f t="shared" si="72"/>
        <v>370315</v>
      </c>
      <c r="T133" s="173">
        <f t="shared" si="72"/>
        <v>25420</v>
      </c>
      <c r="U133" s="173">
        <f t="shared" si="72"/>
        <v>24218769</v>
      </c>
      <c r="V133" s="173">
        <f t="shared" si="72"/>
        <v>760558</v>
      </c>
      <c r="W133" s="173">
        <f t="shared" si="72"/>
        <v>167587</v>
      </c>
      <c r="X133" s="173">
        <f t="shared" si="72"/>
        <v>322673270</v>
      </c>
      <c r="Y133" s="173">
        <f t="shared" si="72"/>
        <v>14292412</v>
      </c>
      <c r="Z133" s="173">
        <f t="shared" si="72"/>
        <v>240929</v>
      </c>
      <c r="AA133" s="173">
        <f t="shared" si="72"/>
        <v>380883080</v>
      </c>
      <c r="AB133" s="180">
        <f t="shared" si="72"/>
        <v>16193121</v>
      </c>
    </row>
    <row r="134" spans="1:28" ht="13.5">
      <c r="A134" s="167"/>
      <c r="B134" s="168"/>
      <c r="C134" s="168"/>
      <c r="D134" s="168"/>
      <c r="E134" s="171" t="s">
        <v>8</v>
      </c>
      <c r="F134" s="171" t="s">
        <v>8</v>
      </c>
      <c r="G134" s="167">
        <f aca="true" t="shared" si="73" ref="G134:AB134">SUM(G126,G130)</f>
        <v>354281</v>
      </c>
      <c r="H134" s="167">
        <f t="shared" si="73"/>
        <v>12373</v>
      </c>
      <c r="I134" s="167">
        <f t="shared" si="73"/>
        <v>6853226</v>
      </c>
      <c r="J134" s="167">
        <f t="shared" si="73"/>
        <v>256278</v>
      </c>
      <c r="K134" s="167">
        <f t="shared" si="73"/>
        <v>9857</v>
      </c>
      <c r="L134" s="167">
        <f t="shared" si="73"/>
        <v>6421732</v>
      </c>
      <c r="M134" s="167">
        <f t="shared" si="73"/>
        <v>231675</v>
      </c>
      <c r="N134" s="167">
        <f t="shared" si="73"/>
        <v>11847</v>
      </c>
      <c r="O134" s="167">
        <f t="shared" si="73"/>
        <v>8858366</v>
      </c>
      <c r="P134" s="181">
        <f t="shared" si="73"/>
        <v>281883</v>
      </c>
      <c r="Q134" s="167">
        <f t="shared" si="73"/>
        <v>13845</v>
      </c>
      <c r="R134" s="167">
        <f t="shared" si="73"/>
        <v>11857717</v>
      </c>
      <c r="S134" s="167">
        <f t="shared" si="73"/>
        <v>370315</v>
      </c>
      <c r="T134" s="167">
        <f t="shared" si="73"/>
        <v>25420</v>
      </c>
      <c r="U134" s="167">
        <f t="shared" si="73"/>
        <v>24218769</v>
      </c>
      <c r="V134" s="167">
        <f t="shared" si="73"/>
        <v>760558</v>
      </c>
      <c r="W134" s="167">
        <f t="shared" si="73"/>
        <v>167622</v>
      </c>
      <c r="X134" s="167">
        <f t="shared" si="73"/>
        <v>322737353</v>
      </c>
      <c r="Y134" s="167">
        <f t="shared" si="73"/>
        <v>14293080</v>
      </c>
      <c r="Z134" s="167">
        <f t="shared" si="73"/>
        <v>240964</v>
      </c>
      <c r="AA134" s="167">
        <f t="shared" si="73"/>
        <v>380947163</v>
      </c>
      <c r="AB134" s="181">
        <f t="shared" si="73"/>
        <v>16193789</v>
      </c>
    </row>
    <row r="135" spans="1:28" ht="13.5">
      <c r="A135" s="160"/>
      <c r="B135" s="160"/>
      <c r="C135" s="160"/>
      <c r="D135" s="160"/>
      <c r="E135" s="160"/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0"/>
      <c r="AB135" s="160"/>
    </row>
  </sheetData>
  <printOptions horizontalCentered="1" verticalCentered="1"/>
  <pageMargins left="0.5905511811023623" right="0.4330708661417323" top="0.3937007874015748" bottom="0.3937007874015748" header="0" footer="0"/>
  <pageSetup horizontalDpi="240" verticalDpi="240" orientation="portrait" pageOrder="overThenDown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電算第１係</dc:creator>
  <cp:keywords/>
  <dc:description/>
  <cp:lastModifiedBy>Preferred Customer</cp:lastModifiedBy>
  <cp:lastPrinted>2001-10-25T07:20:11Z</cp:lastPrinted>
  <dcterms:created xsi:type="dcterms:W3CDTF">1997-11-20T06:10:59Z</dcterms:created>
  <dcterms:modified xsi:type="dcterms:W3CDTF">2001-11-01T09:37:47Z</dcterms:modified>
  <cp:category/>
  <cp:version/>
  <cp:contentType/>
  <cp:contentStatus/>
</cp:coreProperties>
</file>