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65" activeTab="0"/>
  </bookViews>
  <sheets>
    <sheet name="徴収状況" sheetId="1" r:id="rId1"/>
    <sheet name="附表" sheetId="2" r:id="rId2"/>
  </sheets>
  <definedNames>
    <definedName name="_xlnm.Print_Area" localSheetId="0">'徴収状況'!$A$1:$AD$34</definedName>
    <definedName name="_xlnm.Print_Area" localSheetId="1">'附表'!$A$3:$C$18</definedName>
    <definedName name="_xlnm.Print_Area">'徴収状況'!$U$3:$AD$34</definedName>
    <definedName name="PRINT_AREA_MI" localSheetId="1">'附表'!$A$5:$C$18</definedName>
    <definedName name="PRINT_AREA_MI">'徴収状況'!$U$3:$AD$34</definedName>
  </definedNames>
  <calcPr fullCalcOnLoad="1"/>
</workbook>
</file>

<file path=xl/sharedStrings.xml><?xml version="1.0" encoding="utf-8"?>
<sst xmlns="http://schemas.openxmlformats.org/spreadsheetml/2006/main" count="181" uniqueCount="84">
  <si>
    <t xml:space="preserve">      調   定   額</t>
  </si>
  <si>
    <t xml:space="preserve">      収   入   計</t>
  </si>
  <si>
    <t xml:space="preserve">  ⑥ の う ち 還 付</t>
  </si>
  <si>
    <t xml:space="preserve">   整 理 未 済 額</t>
  </si>
  <si>
    <t xml:space="preserve">   区   分</t>
  </si>
  <si>
    <t>左のう</t>
  </si>
  <si>
    <t>左のうち</t>
  </si>
  <si>
    <t>ち証紙</t>
  </si>
  <si>
    <t>証紙徴収</t>
  </si>
  <si>
    <t>ち徴収</t>
  </si>
  <si>
    <t>徴収猶予</t>
  </si>
  <si>
    <t xml:space="preserve">  任  意  納  税</t>
  </si>
  <si>
    <t>件   数</t>
  </si>
  <si>
    <t>税   額</t>
  </si>
  <si>
    <t>徴収に</t>
  </si>
  <si>
    <t>に係るも</t>
  </si>
  <si>
    <t>猶予等</t>
  </si>
  <si>
    <t>税    額</t>
  </si>
  <si>
    <t>等に係る</t>
  </si>
  <si>
    <t>係るも</t>
  </si>
  <si>
    <t xml:space="preserve">　の  </t>
  </si>
  <si>
    <t>に係る</t>
  </si>
  <si>
    <t xml:space="preserve">もの    </t>
  </si>
  <si>
    <t xml:space="preserve">の    </t>
  </si>
  <si>
    <t>もの</t>
  </si>
  <si>
    <t>件  数</t>
  </si>
  <si>
    <t>税  額</t>
  </si>
  <si>
    <t>千円</t>
  </si>
  <si>
    <t>法人の道</t>
  </si>
  <si>
    <t>府県民税</t>
  </si>
  <si>
    <t>-</t>
  </si>
  <si>
    <t>法 人 の</t>
  </si>
  <si>
    <t>事 業 税</t>
  </si>
  <si>
    <t>個 人 の</t>
  </si>
  <si>
    <t>現</t>
  </si>
  <si>
    <t>不 動 産</t>
  </si>
  <si>
    <t>年</t>
  </si>
  <si>
    <t>取 得 税</t>
  </si>
  <si>
    <t>特別地方</t>
  </si>
  <si>
    <t>課</t>
  </si>
  <si>
    <t>消 費 税</t>
  </si>
  <si>
    <t>税</t>
  </si>
  <si>
    <t>自動車税</t>
  </si>
  <si>
    <t>自 動 車</t>
  </si>
  <si>
    <t>分</t>
  </si>
  <si>
    <t>軽    油</t>
  </si>
  <si>
    <t>引 取 税</t>
  </si>
  <si>
    <t>その他の</t>
  </si>
  <si>
    <t>道府県税</t>
  </si>
  <si>
    <t xml:space="preserve">    計 (A)</t>
  </si>
  <si>
    <t>滞納繰越分(B)</t>
  </si>
  <si>
    <t xml:space="preserve"> 合 計(A)+(B)</t>
  </si>
  <si>
    <t xml:space="preserve">            納  期  内  収  入  額</t>
  </si>
  <si>
    <t xml:space="preserve">①  </t>
  </si>
  <si>
    <t xml:space="preserve">      ②  </t>
  </si>
  <si>
    <t xml:space="preserve">            滞  納  額  ③  の  う  ち  整  理  済  額</t>
  </si>
  <si>
    <t xml:space="preserve">      任  意  徴  収              ④</t>
  </si>
  <si>
    <t xml:space="preserve">  もの</t>
  </si>
  <si>
    <t xml:space="preserve">   差  押  徴  収        ⑤</t>
  </si>
  <si>
    <t xml:space="preserve">   滞納処分徴収</t>
  </si>
  <si>
    <t xml:space="preserve">   区   分 </t>
  </si>
  <si>
    <t xml:space="preserve">      ② + ④ + ⑤   ⑥</t>
  </si>
  <si>
    <t xml:space="preserve">  未 済 額        ⑦</t>
  </si>
  <si>
    <t xml:space="preserve">   ⑧  </t>
  </si>
  <si>
    <t xml:space="preserve">    欠  損  処  分</t>
  </si>
  <si>
    <t xml:space="preserve">   ①-⑥+⑦-⑧    ⑨</t>
  </si>
  <si>
    <t xml:space="preserve">                   滞   納   額</t>
  </si>
  <si>
    <t xml:space="preserve">     ① - ②        ③</t>
  </si>
  <si>
    <t>１１ 徴 収 状 況 に 関 す る 調</t>
  </si>
  <si>
    <t>附表　整理未済額の内訳</t>
  </si>
  <si>
    <t>区      分</t>
  </si>
  <si>
    <t>財   産   差   押   額   ①</t>
  </si>
  <si>
    <t>換   価   猶   予   額   ②</t>
  </si>
  <si>
    <t>滞 納 処 分 の 停 止 額  ③</t>
  </si>
  <si>
    <t>徴   収   猶   予   額   ④</t>
  </si>
  <si>
    <t>徴   収   嘱   託   額   ⑤</t>
  </si>
  <si>
    <t>交   付   要   求   額   ⑥</t>
  </si>
  <si>
    <t>分   納   誓   約   額   ⑦</t>
  </si>
  <si>
    <t>そ        の        他   ⑧</t>
  </si>
  <si>
    <t>計</t>
  </si>
  <si>
    <t>件    数</t>
  </si>
  <si>
    <t>税    額</t>
  </si>
  <si>
    <t xml:space="preserve">  ⑥のうち 参加差押に係るもの</t>
  </si>
  <si>
    <t>　　　　　　　　　１１ 徴 収 状 況 に 関 す る 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</si>
</sst>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0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6"/>
      <name val="ＭＳ Ｐ明朝"/>
      <family val="1"/>
    </font>
    <font>
      <sz val="21"/>
      <color indexed="8"/>
      <name val="ＭＳ ゴシック"/>
      <family val="3"/>
    </font>
    <font>
      <sz val="21"/>
      <name val="ＭＳ ゴシック"/>
      <family val="3"/>
    </font>
    <font>
      <sz val="13"/>
      <color indexed="8"/>
      <name val="ＭＳ 明朝"/>
      <family val="1"/>
    </font>
    <font>
      <sz val="13"/>
      <color indexed="12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2">
    <xf numFmtId="37" fontId="0" fillId="0" borderId="0" xfId="0" applyAlignment="1">
      <alignment/>
    </xf>
    <xf numFmtId="37" fontId="5" fillId="0" borderId="1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 horizontal="right"/>
      <protection/>
    </xf>
    <xf numFmtId="37" fontId="6" fillId="0" borderId="3" xfId="0" applyNumberFormat="1" applyFont="1" applyBorder="1" applyAlignment="1" applyProtection="1">
      <alignment/>
      <protection locked="0"/>
    </xf>
    <xf numFmtId="37" fontId="6" fillId="0" borderId="2" xfId="0" applyNumberFormat="1" applyFont="1" applyBorder="1" applyAlignment="1" applyProtection="1">
      <alignment/>
      <protection locked="0"/>
    </xf>
    <xf numFmtId="37" fontId="5" fillId="0" borderId="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left"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5" fillId="0" borderId="9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6" fillId="0" borderId="9" xfId="0" applyNumberFormat="1" applyFont="1" applyBorder="1" applyAlignment="1" applyProtection="1">
      <alignment/>
      <protection locked="0"/>
    </xf>
    <xf numFmtId="37" fontId="6" fillId="0" borderId="8" xfId="0" applyNumberFormat="1" applyFont="1" applyBorder="1" applyAlignment="1" applyProtection="1">
      <alignment/>
      <protection locked="0"/>
    </xf>
    <xf numFmtId="37" fontId="5" fillId="0" borderId="13" xfId="0" applyNumberFormat="1" applyFont="1" applyBorder="1" applyAlignment="1" applyProtection="1">
      <alignment/>
      <protection/>
    </xf>
    <xf numFmtId="37" fontId="6" fillId="0" borderId="3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8" fillId="0" borderId="0" xfId="0" applyNumberFormat="1" applyFont="1" applyBorder="1" applyAlignment="1" applyProtection="1">
      <alignment/>
      <protection/>
    </xf>
    <xf numFmtId="37" fontId="9" fillId="0" borderId="0" xfId="0" applyFont="1" applyAlignment="1">
      <alignment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5" fillId="0" borderId="4" xfId="0" applyNumberFormat="1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 horizontal="center"/>
      <protection/>
    </xf>
    <xf numFmtId="37" fontId="0" fillId="0" borderId="0" xfId="0" applyBorder="1" applyAlignment="1">
      <alignment/>
    </xf>
    <xf numFmtId="37" fontId="10" fillId="0" borderId="2" xfId="0" applyNumberFormat="1" applyFont="1" applyBorder="1" applyAlignment="1" applyProtection="1">
      <alignment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1" fillId="0" borderId="2" xfId="0" applyNumberFormat="1" applyFont="1" applyBorder="1" applyAlignment="1" applyProtection="1">
      <alignment/>
      <protection locked="0"/>
    </xf>
    <xf numFmtId="37" fontId="11" fillId="0" borderId="8" xfId="0" applyNumberFormat="1" applyFont="1" applyBorder="1" applyAlignment="1" applyProtection="1">
      <alignment/>
      <protection locked="0"/>
    </xf>
    <xf numFmtId="37" fontId="12" fillId="0" borderId="2" xfId="0" applyNumberFormat="1" applyFont="1" applyBorder="1" applyAlignment="1" applyProtection="1">
      <alignment horizontal="center"/>
      <protection/>
    </xf>
    <xf numFmtId="37" fontId="10" fillId="0" borderId="2" xfId="0" applyNumberFormat="1" applyFont="1" applyBorder="1" applyAlignment="1" applyProtection="1">
      <alignment horizontal="right"/>
      <protection/>
    </xf>
    <xf numFmtId="37" fontId="10" fillId="0" borderId="8" xfId="0" applyNumberFormat="1" applyFont="1" applyBorder="1" applyAlignment="1" applyProtection="1">
      <alignment/>
      <protection/>
    </xf>
    <xf numFmtId="37" fontId="10" fillId="0" borderId="3" xfId="0" applyNumberFormat="1" applyFont="1" applyBorder="1" applyAlignment="1" applyProtection="1">
      <alignment/>
      <protection/>
    </xf>
    <xf numFmtId="37" fontId="10" fillId="0" borderId="9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centerContinuous"/>
      <protection/>
    </xf>
    <xf numFmtId="37" fontId="5" fillId="0" borderId="14" xfId="0" applyNumberFormat="1" applyFont="1" applyBorder="1" applyAlignment="1" applyProtection="1">
      <alignment horizontal="center" vertical="center"/>
      <protection/>
    </xf>
    <xf numFmtId="37" fontId="5" fillId="0" borderId="9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35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3" max="3" width="11.59765625" style="0" customWidth="1"/>
    <col min="4" max="4" width="13.59765625" style="0" customWidth="1"/>
    <col min="5" max="5" width="11.59765625" style="0" customWidth="1"/>
    <col min="6" max="6" width="9.59765625" style="0" customWidth="1"/>
    <col min="7" max="7" width="13.59765625" style="0" customWidth="1"/>
    <col min="8" max="8" width="12.59765625" style="0" customWidth="1"/>
    <col min="9" max="9" width="11.59765625" style="0" customWidth="1"/>
    <col min="10" max="10" width="7.59765625" style="0" customWidth="1"/>
    <col min="11" max="11" width="12.59765625" style="0" customWidth="1"/>
    <col min="12" max="12" width="14.59765625" style="0" customWidth="1"/>
    <col min="13" max="13" width="11.59765625" style="0" customWidth="1"/>
    <col min="14" max="14" width="9.59765625" style="0" customWidth="1"/>
    <col min="15" max="16" width="14.59765625" style="0" customWidth="1"/>
    <col min="17" max="17" width="8.59765625" style="0" customWidth="1"/>
    <col min="18" max="18" width="10.59765625" style="0" customWidth="1"/>
    <col min="19" max="19" width="8.59765625" style="0" customWidth="1"/>
    <col min="20" max="20" width="10.59765625" style="0" customWidth="1"/>
    <col min="21" max="21" width="3.59765625" style="0" customWidth="1"/>
    <col min="23" max="23" width="11.59765625" style="0" customWidth="1"/>
    <col min="24" max="24" width="13.59765625" style="0" customWidth="1"/>
    <col min="25" max="25" width="9.59765625" style="0" customWidth="1"/>
    <col min="26" max="26" width="12.59765625" style="0" customWidth="1"/>
    <col min="27" max="27" width="9.59765625" style="0" customWidth="1"/>
    <col min="28" max="28" width="12.59765625" style="0" customWidth="1"/>
    <col min="29" max="29" width="9.59765625" style="0" customWidth="1"/>
    <col min="30" max="30" width="12.59765625" style="0" customWidth="1"/>
  </cols>
  <sheetData>
    <row r="1" spans="1:30" s="35" customFormat="1" ht="24.75">
      <c r="A1" s="36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28.5" customHeight="1">
      <c r="A2" s="1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4.25">
      <c r="A3" s="16"/>
      <c r="B3" s="17"/>
      <c r="C3" s="18" t="s">
        <v>0</v>
      </c>
      <c r="D3" s="17"/>
      <c r="E3" s="18" t="s">
        <v>52</v>
      </c>
      <c r="F3" s="17"/>
      <c r="G3" s="17"/>
      <c r="H3" s="17"/>
      <c r="I3" s="18" t="s">
        <v>66</v>
      </c>
      <c r="J3" s="17"/>
      <c r="K3" s="17"/>
      <c r="L3" s="37"/>
      <c r="M3" s="19"/>
      <c r="N3" s="20" t="s">
        <v>55</v>
      </c>
      <c r="O3" s="21"/>
      <c r="P3" s="21"/>
      <c r="Q3" s="21"/>
      <c r="R3" s="21"/>
      <c r="S3" s="21"/>
      <c r="T3" s="26"/>
      <c r="U3" s="16"/>
      <c r="V3" s="17"/>
      <c r="W3" s="18" t="s">
        <v>1</v>
      </c>
      <c r="X3" s="17"/>
      <c r="Y3" s="18" t="s">
        <v>2</v>
      </c>
      <c r="Z3" s="17"/>
      <c r="AA3" s="18" t="s">
        <v>64</v>
      </c>
      <c r="AB3" s="17"/>
      <c r="AC3" s="18" t="s">
        <v>3</v>
      </c>
      <c r="AD3" s="31"/>
    </row>
    <row r="4" spans="1:30" ht="14.25">
      <c r="A4" s="4"/>
      <c r="B4" s="3"/>
      <c r="C4" s="7"/>
      <c r="D4" s="8" t="s">
        <v>53</v>
      </c>
      <c r="E4" s="7"/>
      <c r="F4" s="2"/>
      <c r="G4" s="8"/>
      <c r="H4" s="8" t="s">
        <v>54</v>
      </c>
      <c r="I4" s="7"/>
      <c r="J4" s="1" t="s">
        <v>67</v>
      </c>
      <c r="K4" s="2"/>
      <c r="L4" s="38"/>
      <c r="M4" s="7"/>
      <c r="N4" s="1" t="s">
        <v>56</v>
      </c>
      <c r="O4" s="2"/>
      <c r="P4" s="2"/>
      <c r="Q4" s="7"/>
      <c r="R4" s="1" t="s">
        <v>58</v>
      </c>
      <c r="S4" s="2"/>
      <c r="T4" s="27"/>
      <c r="U4" s="4"/>
      <c r="V4" s="3"/>
      <c r="W4" s="10" t="s">
        <v>61</v>
      </c>
      <c r="X4" s="2"/>
      <c r="Y4" s="10" t="s">
        <v>62</v>
      </c>
      <c r="Z4" s="2"/>
      <c r="AA4" s="7"/>
      <c r="AB4" s="8" t="s">
        <v>63</v>
      </c>
      <c r="AC4" s="10" t="s">
        <v>65</v>
      </c>
      <c r="AD4" s="27"/>
    </row>
    <row r="5" spans="1:30" ht="14.25">
      <c r="A5" s="5"/>
      <c r="B5" s="3"/>
      <c r="C5" s="4"/>
      <c r="D5" s="4"/>
      <c r="E5" s="4"/>
      <c r="F5" s="6" t="s">
        <v>5</v>
      </c>
      <c r="G5" s="4"/>
      <c r="H5" s="6" t="s">
        <v>6</v>
      </c>
      <c r="I5" s="4"/>
      <c r="J5" s="5" t="s">
        <v>5</v>
      </c>
      <c r="K5" s="22"/>
      <c r="L5" s="6" t="s">
        <v>6</v>
      </c>
      <c r="M5" s="4"/>
      <c r="N5" s="6" t="s">
        <v>5</v>
      </c>
      <c r="O5" s="4"/>
      <c r="P5" s="6" t="s">
        <v>6</v>
      </c>
      <c r="Q5" s="4"/>
      <c r="R5" s="3"/>
      <c r="S5" s="4"/>
      <c r="T5" s="28"/>
      <c r="U5" s="5"/>
      <c r="V5" s="3"/>
      <c r="W5" s="4"/>
      <c r="X5" s="4"/>
      <c r="Y5" s="4"/>
      <c r="Z5" s="4"/>
      <c r="AA5" s="4"/>
      <c r="AB5" s="4"/>
      <c r="AC5" s="6"/>
      <c r="AD5" s="23"/>
    </row>
    <row r="6" spans="1:30" ht="14.25">
      <c r="A6" s="5" t="s">
        <v>4</v>
      </c>
      <c r="B6" s="3"/>
      <c r="C6" s="4"/>
      <c r="D6" s="4"/>
      <c r="E6" s="4"/>
      <c r="F6" s="6" t="s">
        <v>7</v>
      </c>
      <c r="G6" s="4"/>
      <c r="H6" s="6" t="s">
        <v>8</v>
      </c>
      <c r="I6" s="4"/>
      <c r="J6" s="5" t="s">
        <v>9</v>
      </c>
      <c r="K6" s="22"/>
      <c r="L6" s="6" t="s">
        <v>10</v>
      </c>
      <c r="M6" s="4"/>
      <c r="N6" s="6" t="s">
        <v>9</v>
      </c>
      <c r="O6" s="4"/>
      <c r="P6" s="6" t="s">
        <v>10</v>
      </c>
      <c r="Q6" s="5" t="s">
        <v>11</v>
      </c>
      <c r="R6" s="3"/>
      <c r="S6" s="5" t="s">
        <v>59</v>
      </c>
      <c r="T6" s="28"/>
      <c r="U6" s="5" t="s">
        <v>60</v>
      </c>
      <c r="V6" s="3"/>
      <c r="W6" s="4"/>
      <c r="X6" s="4"/>
      <c r="Y6" s="4"/>
      <c r="Z6" s="4"/>
      <c r="AA6" s="4"/>
      <c r="AB6" s="4"/>
      <c r="AC6" s="4"/>
      <c r="AD6" s="22"/>
    </row>
    <row r="7" spans="1:30" ht="14.25">
      <c r="A7" s="4"/>
      <c r="B7" s="3"/>
      <c r="C7" s="6" t="s">
        <v>12</v>
      </c>
      <c r="D7" s="6" t="s">
        <v>13</v>
      </c>
      <c r="E7" s="6" t="s">
        <v>12</v>
      </c>
      <c r="F7" s="6" t="s">
        <v>14</v>
      </c>
      <c r="G7" s="6" t="s">
        <v>13</v>
      </c>
      <c r="H7" s="6" t="s">
        <v>15</v>
      </c>
      <c r="I7" s="6" t="s">
        <v>12</v>
      </c>
      <c r="J7" s="5" t="s">
        <v>16</v>
      </c>
      <c r="K7" s="23" t="s">
        <v>17</v>
      </c>
      <c r="L7" s="6" t="s">
        <v>18</v>
      </c>
      <c r="M7" s="6" t="s">
        <v>12</v>
      </c>
      <c r="N7" s="6" t="s">
        <v>16</v>
      </c>
      <c r="O7" s="6" t="s">
        <v>17</v>
      </c>
      <c r="P7" s="6" t="s">
        <v>18</v>
      </c>
      <c r="Q7" s="7"/>
      <c r="R7" s="2"/>
      <c r="S7" s="7"/>
      <c r="T7" s="27"/>
      <c r="U7" s="4"/>
      <c r="V7" s="3"/>
      <c r="W7" s="6" t="s">
        <v>12</v>
      </c>
      <c r="X7" s="6" t="s">
        <v>17</v>
      </c>
      <c r="Y7" s="6" t="s">
        <v>12</v>
      </c>
      <c r="Z7" s="6" t="s">
        <v>17</v>
      </c>
      <c r="AA7" s="6" t="s">
        <v>12</v>
      </c>
      <c r="AB7" s="6" t="s">
        <v>17</v>
      </c>
      <c r="AC7" s="6" t="s">
        <v>12</v>
      </c>
      <c r="AD7" s="23" t="s">
        <v>17</v>
      </c>
    </row>
    <row r="8" spans="1:30" ht="14.25">
      <c r="A8" s="4"/>
      <c r="B8" s="3"/>
      <c r="C8" s="4"/>
      <c r="D8" s="4"/>
      <c r="E8" s="4"/>
      <c r="F8" s="6" t="s">
        <v>19</v>
      </c>
      <c r="G8" s="4"/>
      <c r="H8" s="4" t="s">
        <v>20</v>
      </c>
      <c r="I8" s="4"/>
      <c r="J8" s="5" t="s">
        <v>21</v>
      </c>
      <c r="K8" s="22"/>
      <c r="L8" s="6" t="s">
        <v>22</v>
      </c>
      <c r="M8" s="4"/>
      <c r="N8" s="6" t="s">
        <v>21</v>
      </c>
      <c r="O8" s="4"/>
      <c r="P8" s="6" t="s">
        <v>22</v>
      </c>
      <c r="Q8" s="50" t="s">
        <v>25</v>
      </c>
      <c r="R8" s="50" t="s">
        <v>26</v>
      </c>
      <c r="S8" s="50" t="s">
        <v>25</v>
      </c>
      <c r="T8" s="50" t="s">
        <v>26</v>
      </c>
      <c r="U8" s="4"/>
      <c r="V8" s="3"/>
      <c r="W8" s="4"/>
      <c r="X8" s="4"/>
      <c r="Y8" s="4"/>
      <c r="Z8" s="4"/>
      <c r="AA8" s="4"/>
      <c r="AB8" s="4"/>
      <c r="AC8" s="4"/>
      <c r="AD8" s="22"/>
    </row>
    <row r="9" spans="1:30" ht="14.25">
      <c r="A9" s="7"/>
      <c r="B9" s="2"/>
      <c r="C9" s="7"/>
      <c r="D9" s="7"/>
      <c r="E9" s="7"/>
      <c r="F9" s="9" t="s">
        <v>23</v>
      </c>
      <c r="G9" s="7"/>
      <c r="H9" s="7"/>
      <c r="I9" s="7"/>
      <c r="J9" s="10" t="s">
        <v>24</v>
      </c>
      <c r="K9" s="24"/>
      <c r="L9" s="7"/>
      <c r="M9" s="7"/>
      <c r="N9" s="10" t="s">
        <v>57</v>
      </c>
      <c r="O9" s="7"/>
      <c r="P9" s="7"/>
      <c r="Q9" s="51"/>
      <c r="R9" s="51"/>
      <c r="S9" s="51"/>
      <c r="T9" s="51"/>
      <c r="U9" s="7"/>
      <c r="V9" s="2"/>
      <c r="W9" s="7"/>
      <c r="X9" s="7"/>
      <c r="Y9" s="7"/>
      <c r="Z9" s="7"/>
      <c r="AA9" s="7"/>
      <c r="AB9" s="7"/>
      <c r="AC9" s="7"/>
      <c r="AD9" s="24"/>
    </row>
    <row r="10" spans="1:30" ht="14.25">
      <c r="A10" s="4"/>
      <c r="B10" s="4"/>
      <c r="C10" s="4"/>
      <c r="D10" s="11" t="s">
        <v>27</v>
      </c>
      <c r="E10" s="4"/>
      <c r="F10" s="4"/>
      <c r="G10" s="11" t="s">
        <v>27</v>
      </c>
      <c r="H10" s="11" t="s">
        <v>27</v>
      </c>
      <c r="I10" s="4"/>
      <c r="J10" s="4"/>
      <c r="K10" s="25" t="s">
        <v>27</v>
      </c>
      <c r="L10" s="11" t="s">
        <v>27</v>
      </c>
      <c r="M10" s="4"/>
      <c r="N10" s="4"/>
      <c r="O10" s="11" t="s">
        <v>27</v>
      </c>
      <c r="P10" s="11" t="s">
        <v>27</v>
      </c>
      <c r="Q10" s="4"/>
      <c r="R10" s="11" t="s">
        <v>27</v>
      </c>
      <c r="S10" s="4"/>
      <c r="T10" s="25" t="s">
        <v>27</v>
      </c>
      <c r="U10" s="4"/>
      <c r="V10" s="4"/>
      <c r="W10" s="4"/>
      <c r="X10" s="11" t="s">
        <v>27</v>
      </c>
      <c r="Y10" s="4"/>
      <c r="Z10" s="11" t="s">
        <v>27</v>
      </c>
      <c r="AA10" s="4"/>
      <c r="AB10" s="11" t="s">
        <v>27</v>
      </c>
      <c r="AC10" s="4"/>
      <c r="AD10" s="25" t="s">
        <v>27</v>
      </c>
    </row>
    <row r="11" spans="1:30" ht="14.25">
      <c r="A11" s="4"/>
      <c r="B11" s="6" t="s">
        <v>28</v>
      </c>
      <c r="C11" s="4"/>
      <c r="D11" s="4"/>
      <c r="E11" s="4"/>
      <c r="F11" s="4"/>
      <c r="G11" s="4"/>
      <c r="H11" s="4"/>
      <c r="I11" s="4"/>
      <c r="J11" s="4"/>
      <c r="K11" s="22"/>
      <c r="L11" s="4"/>
      <c r="M11" s="4"/>
      <c r="N11" s="4"/>
      <c r="O11" s="4"/>
      <c r="P11" s="4"/>
      <c r="Q11" s="4"/>
      <c r="R11" s="4"/>
      <c r="S11" s="4"/>
      <c r="T11" s="22"/>
      <c r="U11" s="4"/>
      <c r="V11" s="6" t="s">
        <v>28</v>
      </c>
      <c r="W11" s="4"/>
      <c r="X11" s="4"/>
      <c r="Y11" s="4"/>
      <c r="Z11" s="4"/>
      <c r="AA11" s="4"/>
      <c r="AB11" s="4"/>
      <c r="AC11" s="4"/>
      <c r="AD11" s="22"/>
    </row>
    <row r="12" spans="1:30" ht="14.25">
      <c r="A12" s="4"/>
      <c r="B12" s="9" t="s">
        <v>29</v>
      </c>
      <c r="C12" s="12">
        <v>134615</v>
      </c>
      <c r="D12" s="12">
        <v>27921106</v>
      </c>
      <c r="E12" s="12">
        <v>112080</v>
      </c>
      <c r="F12" s="32" t="s">
        <v>30</v>
      </c>
      <c r="G12" s="12">
        <v>26830673</v>
      </c>
      <c r="H12" s="32" t="s">
        <v>30</v>
      </c>
      <c r="I12" s="7">
        <f>C12-E12</f>
        <v>22535</v>
      </c>
      <c r="J12" s="32" t="s">
        <v>30</v>
      </c>
      <c r="K12" s="24">
        <f>D12-G12</f>
        <v>1090433</v>
      </c>
      <c r="L12" s="32" t="s">
        <v>30</v>
      </c>
      <c r="M12" s="12">
        <v>19141</v>
      </c>
      <c r="N12" s="32" t="s">
        <v>30</v>
      </c>
      <c r="O12" s="12">
        <v>916898</v>
      </c>
      <c r="P12" s="32" t="s">
        <v>30</v>
      </c>
      <c r="Q12" s="12">
        <v>13</v>
      </c>
      <c r="R12" s="12">
        <v>881</v>
      </c>
      <c r="S12" s="12">
        <v>5</v>
      </c>
      <c r="T12" s="29">
        <v>283</v>
      </c>
      <c r="U12" s="4"/>
      <c r="V12" s="9" t="s">
        <v>29</v>
      </c>
      <c r="W12" s="7">
        <f>SUM(E12,M12,Q12,S12)</f>
        <v>131239</v>
      </c>
      <c r="X12" s="7">
        <f>SUM(G12,O12,R12,T12)</f>
        <v>27748735</v>
      </c>
      <c r="Y12" s="12">
        <v>24</v>
      </c>
      <c r="Z12" s="12">
        <v>1495</v>
      </c>
      <c r="AA12" s="12">
        <v>0</v>
      </c>
      <c r="AB12" s="12">
        <v>0</v>
      </c>
      <c r="AC12" s="7">
        <f>C12-W12+Y12-AA12</f>
        <v>3400</v>
      </c>
      <c r="AD12" s="24">
        <f>D12-X12+Z12-AB12</f>
        <v>173866</v>
      </c>
    </row>
    <row r="13" spans="1:30" ht="14.25">
      <c r="A13" s="4"/>
      <c r="B13" s="6" t="s">
        <v>31</v>
      </c>
      <c r="C13" s="4"/>
      <c r="D13" s="4"/>
      <c r="E13" s="4"/>
      <c r="F13" s="11"/>
      <c r="G13" s="4"/>
      <c r="H13" s="11"/>
      <c r="I13" s="4"/>
      <c r="J13" s="11"/>
      <c r="K13" s="22"/>
      <c r="L13" s="11"/>
      <c r="M13" s="4"/>
      <c r="N13" s="11"/>
      <c r="O13" s="4"/>
      <c r="P13" s="11"/>
      <c r="Q13" s="4"/>
      <c r="R13" s="4"/>
      <c r="S13" s="4"/>
      <c r="T13" s="22"/>
      <c r="U13" s="4"/>
      <c r="V13" s="6" t="s">
        <v>31</v>
      </c>
      <c r="W13" s="4"/>
      <c r="X13" s="4"/>
      <c r="Y13" s="4"/>
      <c r="Z13" s="4"/>
      <c r="AA13" s="4"/>
      <c r="AB13" s="4"/>
      <c r="AC13" s="4"/>
      <c r="AD13" s="22"/>
    </row>
    <row r="14" spans="1:30" ht="14.25">
      <c r="A14" s="4"/>
      <c r="B14" s="9" t="s">
        <v>32</v>
      </c>
      <c r="C14" s="12">
        <v>70966</v>
      </c>
      <c r="D14" s="12">
        <v>122020250</v>
      </c>
      <c r="E14" s="12">
        <v>59828</v>
      </c>
      <c r="F14" s="32" t="s">
        <v>30</v>
      </c>
      <c r="G14" s="12">
        <v>118370201</v>
      </c>
      <c r="H14" s="32" t="s">
        <v>30</v>
      </c>
      <c r="I14" s="7">
        <f>C14-E14</f>
        <v>11138</v>
      </c>
      <c r="J14" s="32" t="s">
        <v>30</v>
      </c>
      <c r="K14" s="24">
        <f>D14-G14</f>
        <v>3650049</v>
      </c>
      <c r="L14" s="32" t="s">
        <v>30</v>
      </c>
      <c r="M14" s="12">
        <v>9884</v>
      </c>
      <c r="N14" s="32" t="s">
        <v>30</v>
      </c>
      <c r="O14" s="12">
        <v>3028338</v>
      </c>
      <c r="P14" s="32" t="s">
        <v>30</v>
      </c>
      <c r="Q14" s="12">
        <v>6</v>
      </c>
      <c r="R14" s="12">
        <v>3854</v>
      </c>
      <c r="S14" s="12">
        <v>1</v>
      </c>
      <c r="T14" s="29">
        <v>71</v>
      </c>
      <c r="U14" s="4"/>
      <c r="V14" s="9" t="s">
        <v>32</v>
      </c>
      <c r="W14" s="7">
        <f>SUM(E14,M14,Q14,S14)</f>
        <v>69719</v>
      </c>
      <c r="X14" s="7">
        <f>SUM(G14,O14,R14,T14)</f>
        <v>121402464</v>
      </c>
      <c r="Y14" s="12">
        <v>17</v>
      </c>
      <c r="Z14" s="12">
        <v>5577</v>
      </c>
      <c r="AA14" s="12">
        <v>0</v>
      </c>
      <c r="AB14" s="12">
        <v>0</v>
      </c>
      <c r="AC14" s="7">
        <f>C14-W14+Y14-AA14</f>
        <v>1264</v>
      </c>
      <c r="AD14" s="24">
        <f>D14-X14+Z14-AB14</f>
        <v>623363</v>
      </c>
    </row>
    <row r="15" spans="1:30" ht="14.25">
      <c r="A15" s="4"/>
      <c r="B15" s="6" t="s">
        <v>33</v>
      </c>
      <c r="C15" s="4"/>
      <c r="D15" s="4"/>
      <c r="E15" s="4"/>
      <c r="F15" s="11"/>
      <c r="G15" s="4"/>
      <c r="H15" s="11"/>
      <c r="I15" s="4"/>
      <c r="J15" s="11"/>
      <c r="K15" s="22"/>
      <c r="L15" s="11"/>
      <c r="M15" s="4"/>
      <c r="N15" s="11"/>
      <c r="O15" s="4"/>
      <c r="P15" s="11"/>
      <c r="Q15" s="4"/>
      <c r="R15" s="4"/>
      <c r="S15" s="4"/>
      <c r="T15" s="22"/>
      <c r="U15" s="4"/>
      <c r="V15" s="6" t="s">
        <v>33</v>
      </c>
      <c r="W15" s="4"/>
      <c r="X15" s="4"/>
      <c r="Y15" s="4"/>
      <c r="Z15" s="4"/>
      <c r="AA15" s="4"/>
      <c r="AB15" s="4"/>
      <c r="AC15" s="4"/>
      <c r="AD15" s="22"/>
    </row>
    <row r="16" spans="1:30" ht="14.25">
      <c r="A16" s="6" t="s">
        <v>34</v>
      </c>
      <c r="B16" s="9" t="s">
        <v>32</v>
      </c>
      <c r="C16" s="12">
        <v>87546</v>
      </c>
      <c r="D16" s="12">
        <v>6948769</v>
      </c>
      <c r="E16" s="12">
        <v>60093</v>
      </c>
      <c r="F16" s="32" t="s">
        <v>30</v>
      </c>
      <c r="G16" s="12">
        <v>5397434</v>
      </c>
      <c r="H16" s="32" t="s">
        <v>30</v>
      </c>
      <c r="I16" s="7">
        <f>C16-E16</f>
        <v>27453</v>
      </c>
      <c r="J16" s="32" t="s">
        <v>30</v>
      </c>
      <c r="K16" s="24">
        <f>D16-G16</f>
        <v>1551335</v>
      </c>
      <c r="L16" s="32" t="s">
        <v>30</v>
      </c>
      <c r="M16" s="12">
        <v>21573</v>
      </c>
      <c r="N16" s="32" t="s">
        <v>30</v>
      </c>
      <c r="O16" s="12">
        <v>1192773</v>
      </c>
      <c r="P16" s="32" t="s">
        <v>30</v>
      </c>
      <c r="Q16" s="12">
        <v>13</v>
      </c>
      <c r="R16" s="12">
        <v>623</v>
      </c>
      <c r="S16" s="12">
        <v>14</v>
      </c>
      <c r="T16" s="29">
        <v>314</v>
      </c>
      <c r="U16" s="6" t="s">
        <v>34</v>
      </c>
      <c r="V16" s="9" t="s">
        <v>32</v>
      </c>
      <c r="W16" s="7">
        <f>SUM(E16,M16,Q16,S16)</f>
        <v>81693</v>
      </c>
      <c r="X16" s="7">
        <f>SUM(G16,O16,R16,T16)</f>
        <v>6591144</v>
      </c>
      <c r="Y16" s="12">
        <v>0</v>
      </c>
      <c r="Z16" s="12">
        <v>227</v>
      </c>
      <c r="AA16" s="12">
        <v>0</v>
      </c>
      <c r="AB16" s="12">
        <v>0</v>
      </c>
      <c r="AC16" s="7">
        <f>C16-W16+Y16-AA16</f>
        <v>5853</v>
      </c>
      <c r="AD16" s="24">
        <f>D16-X16+Z16-AB16</f>
        <v>357852</v>
      </c>
    </row>
    <row r="17" spans="1:30" ht="14.25">
      <c r="A17" s="4"/>
      <c r="B17" s="6" t="s">
        <v>35</v>
      </c>
      <c r="C17" s="4"/>
      <c r="D17" s="4"/>
      <c r="E17" s="4"/>
      <c r="F17" s="11"/>
      <c r="G17" s="4"/>
      <c r="H17" s="11"/>
      <c r="I17" s="4"/>
      <c r="J17" s="4"/>
      <c r="K17" s="22"/>
      <c r="L17" s="4"/>
      <c r="M17" s="4"/>
      <c r="N17" s="4"/>
      <c r="O17" s="4"/>
      <c r="P17" s="4"/>
      <c r="Q17" s="4"/>
      <c r="R17" s="4"/>
      <c r="S17" s="4"/>
      <c r="T17" s="22"/>
      <c r="U17" s="4"/>
      <c r="V17" s="6" t="s">
        <v>35</v>
      </c>
      <c r="W17" s="4"/>
      <c r="X17" s="4"/>
      <c r="Y17" s="4"/>
      <c r="Z17" s="4"/>
      <c r="AA17" s="4"/>
      <c r="AB17" s="4"/>
      <c r="AC17" s="4"/>
      <c r="AD17" s="22"/>
    </row>
    <row r="18" spans="1:30" ht="14.25">
      <c r="A18" s="6" t="s">
        <v>36</v>
      </c>
      <c r="B18" s="9" t="s">
        <v>37</v>
      </c>
      <c r="C18" s="12">
        <v>60232</v>
      </c>
      <c r="D18" s="12">
        <v>23568562</v>
      </c>
      <c r="E18" s="12">
        <v>45315</v>
      </c>
      <c r="F18" s="32" t="s">
        <v>30</v>
      </c>
      <c r="G18" s="12">
        <v>19433125</v>
      </c>
      <c r="H18" s="32" t="s">
        <v>30</v>
      </c>
      <c r="I18" s="7">
        <f>C18-E18</f>
        <v>14917</v>
      </c>
      <c r="J18" s="12">
        <v>510</v>
      </c>
      <c r="K18" s="24">
        <f>D18-G18</f>
        <v>4135437</v>
      </c>
      <c r="L18" s="12">
        <v>627049</v>
      </c>
      <c r="M18" s="12">
        <v>11254</v>
      </c>
      <c r="N18" s="12">
        <v>19</v>
      </c>
      <c r="O18" s="12">
        <v>2650393</v>
      </c>
      <c r="P18" s="12">
        <v>2363</v>
      </c>
      <c r="Q18" s="12">
        <v>1</v>
      </c>
      <c r="R18" s="12">
        <v>2428</v>
      </c>
      <c r="S18" s="12">
        <v>6</v>
      </c>
      <c r="T18" s="29">
        <v>431</v>
      </c>
      <c r="U18" s="6" t="s">
        <v>36</v>
      </c>
      <c r="V18" s="9" t="s">
        <v>37</v>
      </c>
      <c r="W18" s="7">
        <f>SUM(E18,M18,Q18,S18)</f>
        <v>56576</v>
      </c>
      <c r="X18" s="7">
        <f>SUM(G18,O18,R18,T18)</f>
        <v>22086377</v>
      </c>
      <c r="Y18" s="12">
        <v>2</v>
      </c>
      <c r="Z18" s="12">
        <v>1813</v>
      </c>
      <c r="AA18" s="12">
        <v>0</v>
      </c>
      <c r="AB18" s="12">
        <v>0</v>
      </c>
      <c r="AC18" s="7">
        <f>C18-W18+Y18-AA18</f>
        <v>3658</v>
      </c>
      <c r="AD18" s="24">
        <f>D18-X18+Z18-AB18</f>
        <v>1483998</v>
      </c>
    </row>
    <row r="19" spans="1:30" ht="14.25">
      <c r="A19" s="4"/>
      <c r="B19" s="6" t="s">
        <v>38</v>
      </c>
      <c r="C19" s="4"/>
      <c r="D19" s="4"/>
      <c r="E19" s="4"/>
      <c r="F19" s="11"/>
      <c r="G19" s="4"/>
      <c r="H19" s="11"/>
      <c r="I19" s="4"/>
      <c r="J19" s="4"/>
      <c r="K19" s="22"/>
      <c r="L19" s="4"/>
      <c r="M19" s="4"/>
      <c r="N19" s="4"/>
      <c r="O19" s="4"/>
      <c r="P19" s="4"/>
      <c r="Q19" s="4"/>
      <c r="R19" s="4"/>
      <c r="S19" s="4"/>
      <c r="T19" s="22"/>
      <c r="U19" s="4"/>
      <c r="V19" s="6" t="s">
        <v>38</v>
      </c>
      <c r="W19" s="4"/>
      <c r="X19" s="4"/>
      <c r="Y19" s="4"/>
      <c r="Z19" s="4"/>
      <c r="AA19" s="4"/>
      <c r="AB19" s="4"/>
      <c r="AC19" s="4"/>
      <c r="AD19" s="22"/>
    </row>
    <row r="20" spans="1:30" ht="14.25">
      <c r="A20" s="6" t="s">
        <v>39</v>
      </c>
      <c r="B20" s="9" t="s">
        <v>40</v>
      </c>
      <c r="C20" s="12">
        <v>82530</v>
      </c>
      <c r="D20" s="12">
        <v>2973844</v>
      </c>
      <c r="E20" s="12">
        <v>48981</v>
      </c>
      <c r="F20" s="32" t="s">
        <v>30</v>
      </c>
      <c r="G20" s="12">
        <v>2755769</v>
      </c>
      <c r="H20" s="32" t="s">
        <v>30</v>
      </c>
      <c r="I20" s="7">
        <f>C20-E20</f>
        <v>33549</v>
      </c>
      <c r="J20" s="12">
        <v>0</v>
      </c>
      <c r="K20" s="24">
        <f>D20-G20</f>
        <v>218075</v>
      </c>
      <c r="L20" s="12">
        <v>0</v>
      </c>
      <c r="M20" s="12">
        <v>29829</v>
      </c>
      <c r="N20" s="12">
        <v>0</v>
      </c>
      <c r="O20" s="12">
        <v>168445</v>
      </c>
      <c r="P20" s="12">
        <v>0</v>
      </c>
      <c r="Q20" s="12">
        <v>51</v>
      </c>
      <c r="R20" s="12">
        <v>617</v>
      </c>
      <c r="S20" s="12">
        <v>26</v>
      </c>
      <c r="T20" s="29">
        <v>33</v>
      </c>
      <c r="U20" s="6" t="s">
        <v>39</v>
      </c>
      <c r="V20" s="9" t="s">
        <v>40</v>
      </c>
      <c r="W20" s="7">
        <f>SUM(E20,M20,Q20,S20)</f>
        <v>78887</v>
      </c>
      <c r="X20" s="7">
        <f>SUM(G20,O20,R20,T20)</f>
        <v>2924864</v>
      </c>
      <c r="Y20" s="12">
        <v>14</v>
      </c>
      <c r="Z20" s="12">
        <v>220</v>
      </c>
      <c r="AA20" s="12">
        <v>0</v>
      </c>
      <c r="AB20" s="12">
        <v>0</v>
      </c>
      <c r="AC20" s="7">
        <f>C20-W20+Y20-AA20</f>
        <v>3657</v>
      </c>
      <c r="AD20" s="24">
        <f>D20-X20+Z20-AB20</f>
        <v>49200</v>
      </c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22"/>
      <c r="L21" s="4"/>
      <c r="M21" s="4"/>
      <c r="N21" s="4"/>
      <c r="O21" s="4"/>
      <c r="P21" s="4"/>
      <c r="Q21" s="4"/>
      <c r="R21" s="4"/>
      <c r="S21" s="4"/>
      <c r="T21" s="22"/>
      <c r="U21" s="4"/>
      <c r="V21" s="4"/>
      <c r="W21" s="4"/>
      <c r="X21" s="4"/>
      <c r="Y21" s="4"/>
      <c r="Z21" s="4"/>
      <c r="AA21" s="4"/>
      <c r="AB21" s="4"/>
      <c r="AC21" s="4"/>
      <c r="AD21" s="22"/>
    </row>
    <row r="22" spans="1:30" ht="14.25">
      <c r="A22" s="6" t="s">
        <v>41</v>
      </c>
      <c r="B22" s="9" t="s">
        <v>42</v>
      </c>
      <c r="C22" s="12">
        <v>2006472</v>
      </c>
      <c r="D22" s="12">
        <v>65062863</v>
      </c>
      <c r="E22" s="12">
        <v>1207045</v>
      </c>
      <c r="F22" s="12">
        <v>210362</v>
      </c>
      <c r="G22" s="12">
        <v>37277649</v>
      </c>
      <c r="H22" s="12">
        <v>3733326</v>
      </c>
      <c r="I22" s="7">
        <f>C22-E22</f>
        <v>799427</v>
      </c>
      <c r="J22" s="32" t="s">
        <v>30</v>
      </c>
      <c r="K22" s="24">
        <f>D22-G22</f>
        <v>27785214</v>
      </c>
      <c r="L22" s="32" t="s">
        <v>30</v>
      </c>
      <c r="M22" s="12">
        <v>723820</v>
      </c>
      <c r="N22" s="32" t="s">
        <v>30</v>
      </c>
      <c r="O22" s="12">
        <v>25002781</v>
      </c>
      <c r="P22" s="32" t="s">
        <v>30</v>
      </c>
      <c r="Q22" s="12">
        <v>341</v>
      </c>
      <c r="R22" s="12">
        <v>10630</v>
      </c>
      <c r="S22" s="12">
        <v>143</v>
      </c>
      <c r="T22" s="29">
        <v>4522</v>
      </c>
      <c r="U22" s="6" t="s">
        <v>41</v>
      </c>
      <c r="V22" s="9" t="s">
        <v>42</v>
      </c>
      <c r="W22" s="7">
        <f>SUM(E22,M22,Q22,S22)</f>
        <v>1931349</v>
      </c>
      <c r="X22" s="7">
        <f>SUM(G22,O22,R22,T22)</f>
        <v>62295582</v>
      </c>
      <c r="Y22" s="12">
        <v>11</v>
      </c>
      <c r="Z22" s="12">
        <v>1963</v>
      </c>
      <c r="AA22" s="12">
        <v>0</v>
      </c>
      <c r="AB22" s="12">
        <v>0</v>
      </c>
      <c r="AC22" s="7">
        <f>C22-W22+Y22-AA22</f>
        <v>75134</v>
      </c>
      <c r="AD22" s="24">
        <f>D22-X22+Z22-AB22</f>
        <v>2769244</v>
      </c>
    </row>
    <row r="23" spans="1:30" ht="14.25">
      <c r="A23" s="4"/>
      <c r="B23" s="6" t="s">
        <v>43</v>
      </c>
      <c r="C23" s="4"/>
      <c r="D23" s="4"/>
      <c r="E23" s="4"/>
      <c r="F23" s="4"/>
      <c r="G23" s="4"/>
      <c r="H23" s="4"/>
      <c r="I23" s="4"/>
      <c r="J23" s="4"/>
      <c r="K23" s="22"/>
      <c r="L23" s="4"/>
      <c r="M23" s="4"/>
      <c r="N23" s="4"/>
      <c r="O23" s="4"/>
      <c r="P23" s="4"/>
      <c r="Q23" s="4"/>
      <c r="R23" s="4"/>
      <c r="S23" s="4"/>
      <c r="T23" s="22"/>
      <c r="U23" s="4"/>
      <c r="V23" s="6" t="s">
        <v>43</v>
      </c>
      <c r="W23" s="4"/>
      <c r="X23" s="4"/>
      <c r="Y23" s="4"/>
      <c r="Z23" s="4"/>
      <c r="AA23" s="4"/>
      <c r="AB23" s="4"/>
      <c r="AC23" s="4"/>
      <c r="AD23" s="22"/>
    </row>
    <row r="24" spans="1:30" ht="14.25">
      <c r="A24" s="6" t="s">
        <v>44</v>
      </c>
      <c r="B24" s="9" t="s">
        <v>37</v>
      </c>
      <c r="C24" s="12">
        <v>240964</v>
      </c>
      <c r="D24" s="12">
        <v>16193789</v>
      </c>
      <c r="E24" s="12">
        <v>240964</v>
      </c>
      <c r="F24" s="12">
        <v>240964</v>
      </c>
      <c r="G24" s="12">
        <v>16193789</v>
      </c>
      <c r="H24" s="12">
        <v>16193789</v>
      </c>
      <c r="I24" s="7">
        <f>C24-E24</f>
        <v>0</v>
      </c>
      <c r="J24" s="12">
        <v>0</v>
      </c>
      <c r="K24" s="24">
        <f>D24-G24</f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29">
        <v>0</v>
      </c>
      <c r="U24" s="6" t="s">
        <v>44</v>
      </c>
      <c r="V24" s="9" t="s">
        <v>37</v>
      </c>
      <c r="W24" s="7">
        <f>SUM(E24,M24,Q24,S24)</f>
        <v>240964</v>
      </c>
      <c r="X24" s="7">
        <f>SUM(G24,O24,R24,T24)</f>
        <v>16193789</v>
      </c>
      <c r="Y24" s="12">
        <v>0</v>
      </c>
      <c r="Z24" s="12">
        <v>0</v>
      </c>
      <c r="AA24" s="12">
        <v>0</v>
      </c>
      <c r="AB24" s="12">
        <v>0</v>
      </c>
      <c r="AC24" s="7">
        <f>C24-W24+Y24-AA24</f>
        <v>0</v>
      </c>
      <c r="AD24" s="24">
        <f>D24-X24+Z24-AB24</f>
        <v>0</v>
      </c>
    </row>
    <row r="25" spans="1:30" ht="14.25">
      <c r="A25" s="4"/>
      <c r="B25" s="6" t="s">
        <v>45</v>
      </c>
      <c r="C25" s="4"/>
      <c r="D25" s="4"/>
      <c r="E25" s="4"/>
      <c r="F25" s="4"/>
      <c r="G25" s="4"/>
      <c r="H25" s="4"/>
      <c r="I25" s="4"/>
      <c r="J25" s="4"/>
      <c r="K25" s="22"/>
      <c r="L25" s="4"/>
      <c r="M25" s="4"/>
      <c r="N25" s="4"/>
      <c r="O25" s="4"/>
      <c r="P25" s="4"/>
      <c r="Q25" s="4"/>
      <c r="R25" s="4"/>
      <c r="S25" s="4"/>
      <c r="T25" s="22"/>
      <c r="U25" s="4"/>
      <c r="V25" s="6" t="s">
        <v>45</v>
      </c>
      <c r="W25" s="4"/>
      <c r="X25" s="4"/>
      <c r="Y25" s="4"/>
      <c r="Z25" s="4"/>
      <c r="AA25" s="4"/>
      <c r="AB25" s="4"/>
      <c r="AC25" s="4"/>
      <c r="AD25" s="22"/>
    </row>
    <row r="26" spans="1:30" ht="14.25">
      <c r="A26" s="4"/>
      <c r="B26" s="9" t="s">
        <v>46</v>
      </c>
      <c r="C26" s="12">
        <v>7979</v>
      </c>
      <c r="D26" s="12">
        <v>49021135</v>
      </c>
      <c r="E26" s="12">
        <v>3527</v>
      </c>
      <c r="F26" s="32" t="s">
        <v>30</v>
      </c>
      <c r="G26" s="12">
        <v>19583558</v>
      </c>
      <c r="H26" s="32" t="s">
        <v>30</v>
      </c>
      <c r="I26" s="7">
        <f>C26-E26</f>
        <v>4452</v>
      </c>
      <c r="J26" s="12">
        <v>1321</v>
      </c>
      <c r="K26" s="24">
        <f>D26-G26</f>
        <v>29437577</v>
      </c>
      <c r="L26" s="12">
        <v>28387376</v>
      </c>
      <c r="M26" s="12">
        <v>4328</v>
      </c>
      <c r="N26" s="12">
        <v>1321</v>
      </c>
      <c r="O26" s="12">
        <v>29252444</v>
      </c>
      <c r="P26" s="12">
        <v>28387376</v>
      </c>
      <c r="Q26" s="12">
        <v>4</v>
      </c>
      <c r="R26" s="12">
        <v>6310</v>
      </c>
      <c r="S26" s="12">
        <v>0</v>
      </c>
      <c r="T26" s="29">
        <v>0</v>
      </c>
      <c r="U26" s="4"/>
      <c r="V26" s="9" t="s">
        <v>46</v>
      </c>
      <c r="W26" s="7">
        <f>SUM(E26,M26,Q26,S26)</f>
        <v>7859</v>
      </c>
      <c r="X26" s="7">
        <f>SUM(G26,O26,R26,T26)</f>
        <v>48842312</v>
      </c>
      <c r="Y26" s="12">
        <v>0</v>
      </c>
      <c r="Z26" s="12">
        <v>1516</v>
      </c>
      <c r="AA26" s="12">
        <v>0</v>
      </c>
      <c r="AB26" s="12">
        <v>0</v>
      </c>
      <c r="AC26" s="7">
        <f>C26-W26+Y26-AA26</f>
        <v>120</v>
      </c>
      <c r="AD26" s="24">
        <f>D26-X26+Z26-AB26</f>
        <v>180339</v>
      </c>
    </row>
    <row r="27" spans="1:30" ht="14.25">
      <c r="A27" s="4"/>
      <c r="B27" s="6" t="s">
        <v>47</v>
      </c>
      <c r="C27" s="4"/>
      <c r="D27" s="4"/>
      <c r="E27" s="4"/>
      <c r="F27" s="4"/>
      <c r="G27" s="4"/>
      <c r="H27" s="4"/>
      <c r="I27" s="4"/>
      <c r="J27" s="4"/>
      <c r="K27" s="22"/>
      <c r="L27" s="4"/>
      <c r="M27" s="4"/>
      <c r="N27" s="4"/>
      <c r="O27" s="4"/>
      <c r="P27" s="4"/>
      <c r="Q27" s="4"/>
      <c r="R27" s="4"/>
      <c r="S27" s="4"/>
      <c r="T27" s="22"/>
      <c r="U27" s="4"/>
      <c r="V27" s="6" t="s">
        <v>47</v>
      </c>
      <c r="W27" s="4"/>
      <c r="X27" s="4"/>
      <c r="Y27" s="4"/>
      <c r="Z27" s="4"/>
      <c r="AA27" s="4"/>
      <c r="AB27" s="4"/>
      <c r="AC27" s="4"/>
      <c r="AD27" s="22"/>
    </row>
    <row r="28" spans="1:30" ht="14.25">
      <c r="A28" s="4"/>
      <c r="B28" s="9" t="s">
        <v>48</v>
      </c>
      <c r="C28" s="12">
        <v>41214</v>
      </c>
      <c r="D28" s="12">
        <v>24915962</v>
      </c>
      <c r="E28" s="12">
        <v>41080</v>
      </c>
      <c r="F28" s="12">
        <v>8306</v>
      </c>
      <c r="G28" s="12">
        <v>24578452</v>
      </c>
      <c r="H28" s="12">
        <v>61732</v>
      </c>
      <c r="I28" s="7">
        <f>C28-E28</f>
        <v>134</v>
      </c>
      <c r="J28" s="12">
        <v>0</v>
      </c>
      <c r="K28" s="24">
        <f>D28-G28</f>
        <v>337510</v>
      </c>
      <c r="L28" s="12">
        <v>0</v>
      </c>
      <c r="M28" s="12">
        <v>112</v>
      </c>
      <c r="N28" s="12">
        <v>0</v>
      </c>
      <c r="O28" s="12">
        <v>286585</v>
      </c>
      <c r="P28" s="12">
        <v>0</v>
      </c>
      <c r="Q28" s="12">
        <v>0</v>
      </c>
      <c r="R28" s="12">
        <v>0</v>
      </c>
      <c r="S28" s="12">
        <v>0</v>
      </c>
      <c r="T28" s="29">
        <v>0</v>
      </c>
      <c r="U28" s="4"/>
      <c r="V28" s="9" t="s">
        <v>48</v>
      </c>
      <c r="W28" s="7">
        <f>SUM(E28,M28,Q28,S28)</f>
        <v>41192</v>
      </c>
      <c r="X28" s="7">
        <f>SUM(G28,O28,R28,T28)</f>
        <v>24865037</v>
      </c>
      <c r="Y28" s="12">
        <v>0</v>
      </c>
      <c r="Z28" s="12">
        <v>0</v>
      </c>
      <c r="AA28" s="12">
        <v>0</v>
      </c>
      <c r="AB28" s="12">
        <v>0</v>
      </c>
      <c r="AC28" s="7">
        <f>C28-W28+Y28-AA28</f>
        <v>22</v>
      </c>
      <c r="AD28" s="24">
        <f>D28-X28+Z28-AB28</f>
        <v>50925</v>
      </c>
    </row>
    <row r="29" spans="1:30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22"/>
      <c r="L29" s="4"/>
      <c r="M29" s="4"/>
      <c r="N29" s="4"/>
      <c r="O29" s="4"/>
      <c r="P29" s="4"/>
      <c r="Q29" s="4"/>
      <c r="R29" s="4"/>
      <c r="S29" s="4"/>
      <c r="T29" s="22"/>
      <c r="U29" s="4"/>
      <c r="V29" s="4"/>
      <c r="W29" s="4"/>
      <c r="X29" s="4"/>
      <c r="Y29" s="4"/>
      <c r="Z29" s="4"/>
      <c r="AA29" s="4"/>
      <c r="AB29" s="4"/>
      <c r="AC29" s="4"/>
      <c r="AD29" s="22"/>
    </row>
    <row r="30" spans="1:30" ht="14.25">
      <c r="A30" s="7"/>
      <c r="B30" s="9" t="s">
        <v>49</v>
      </c>
      <c r="C30" s="7">
        <f aca="true" t="shared" si="0" ref="C30:K30">SUM(C12:C28)</f>
        <v>2732518</v>
      </c>
      <c r="D30" s="7">
        <f t="shared" si="0"/>
        <v>338626280</v>
      </c>
      <c r="E30" s="7">
        <f t="shared" si="0"/>
        <v>1818913</v>
      </c>
      <c r="F30" s="7">
        <f t="shared" si="0"/>
        <v>459632</v>
      </c>
      <c r="G30" s="7">
        <f t="shared" si="0"/>
        <v>270420650</v>
      </c>
      <c r="H30" s="7">
        <f t="shared" si="0"/>
        <v>19988847</v>
      </c>
      <c r="I30" s="7">
        <f t="shared" si="0"/>
        <v>913605</v>
      </c>
      <c r="J30" s="7">
        <f t="shared" si="0"/>
        <v>1831</v>
      </c>
      <c r="K30" s="24">
        <f t="shared" si="0"/>
        <v>68205630</v>
      </c>
      <c r="L30" s="7">
        <f aca="true" t="shared" si="1" ref="L30:T30">SUM(L12:L28)</f>
        <v>29014425</v>
      </c>
      <c r="M30" s="7">
        <f t="shared" si="1"/>
        <v>819941</v>
      </c>
      <c r="N30" s="7">
        <f t="shared" si="1"/>
        <v>1340</v>
      </c>
      <c r="O30" s="7">
        <f t="shared" si="1"/>
        <v>62498657</v>
      </c>
      <c r="P30" s="7">
        <f t="shared" si="1"/>
        <v>28389739</v>
      </c>
      <c r="Q30" s="7">
        <f t="shared" si="1"/>
        <v>429</v>
      </c>
      <c r="R30" s="7">
        <f t="shared" si="1"/>
        <v>25343</v>
      </c>
      <c r="S30" s="7">
        <f t="shared" si="1"/>
        <v>195</v>
      </c>
      <c r="T30" s="24">
        <f t="shared" si="1"/>
        <v>5654</v>
      </c>
      <c r="U30" s="7"/>
      <c r="V30" s="9" t="s">
        <v>49</v>
      </c>
      <c r="W30" s="7">
        <f aca="true" t="shared" si="2" ref="W30:AD30">SUM(W12:W28)</f>
        <v>2639478</v>
      </c>
      <c r="X30" s="7">
        <f t="shared" si="2"/>
        <v>332950304</v>
      </c>
      <c r="Y30" s="7">
        <f t="shared" si="2"/>
        <v>68</v>
      </c>
      <c r="Z30" s="7">
        <f t="shared" si="2"/>
        <v>12811</v>
      </c>
      <c r="AA30" s="7">
        <f t="shared" si="2"/>
        <v>0</v>
      </c>
      <c r="AB30" s="7">
        <f t="shared" si="2"/>
        <v>0</v>
      </c>
      <c r="AC30" s="7">
        <f t="shared" si="2"/>
        <v>93108</v>
      </c>
      <c r="AD30" s="24">
        <f t="shared" si="2"/>
        <v>5688787</v>
      </c>
    </row>
    <row r="31" spans="1:30" ht="14.25">
      <c r="A31" s="4"/>
      <c r="B31" s="3"/>
      <c r="C31" s="4"/>
      <c r="D31" s="4"/>
      <c r="E31" s="4"/>
      <c r="F31" s="4"/>
      <c r="G31" s="4"/>
      <c r="H31" s="4"/>
      <c r="I31" s="4"/>
      <c r="J31" s="4"/>
      <c r="K31" s="22"/>
      <c r="L31" s="4"/>
      <c r="M31" s="4"/>
      <c r="N31" s="4"/>
      <c r="O31" s="4"/>
      <c r="P31" s="4"/>
      <c r="Q31" s="4"/>
      <c r="R31" s="4"/>
      <c r="S31" s="4"/>
      <c r="T31" s="22"/>
      <c r="U31" s="4"/>
      <c r="V31" s="3"/>
      <c r="W31" s="4"/>
      <c r="X31" s="4"/>
      <c r="Y31" s="4"/>
      <c r="Z31" s="4"/>
      <c r="AA31" s="4"/>
      <c r="AB31" s="4"/>
      <c r="AC31" s="4"/>
      <c r="AD31" s="22"/>
    </row>
    <row r="32" spans="1:30" ht="14.25">
      <c r="A32" s="5" t="s">
        <v>50</v>
      </c>
      <c r="B32" s="3"/>
      <c r="C32" s="13">
        <v>216441</v>
      </c>
      <c r="D32" s="13">
        <v>15359302</v>
      </c>
      <c r="E32" s="33" t="s">
        <v>30</v>
      </c>
      <c r="F32" s="33" t="s">
        <v>30</v>
      </c>
      <c r="G32" s="33" t="s">
        <v>30</v>
      </c>
      <c r="H32" s="33" t="s">
        <v>30</v>
      </c>
      <c r="I32" s="4">
        <f>C32-E32</f>
        <v>216441</v>
      </c>
      <c r="J32" s="13">
        <v>895</v>
      </c>
      <c r="K32" s="22">
        <f>D32-G32</f>
        <v>15359302</v>
      </c>
      <c r="L32" s="13">
        <v>970052</v>
      </c>
      <c r="M32" s="13">
        <v>51419</v>
      </c>
      <c r="N32" s="13">
        <v>23</v>
      </c>
      <c r="O32" s="13">
        <v>3561016</v>
      </c>
      <c r="P32" s="13">
        <v>716645</v>
      </c>
      <c r="Q32" s="13">
        <v>2020</v>
      </c>
      <c r="R32" s="13">
        <v>127676</v>
      </c>
      <c r="S32" s="13">
        <v>1694</v>
      </c>
      <c r="T32" s="30">
        <v>78405</v>
      </c>
      <c r="U32" s="5" t="s">
        <v>50</v>
      </c>
      <c r="V32" s="3"/>
      <c r="W32" s="4">
        <f>SUM(E32,M32,Q32,S32)</f>
        <v>55133</v>
      </c>
      <c r="X32" s="4">
        <f>SUM(G32,O32,R32,T32)</f>
        <v>3767097</v>
      </c>
      <c r="Y32" s="13">
        <v>18</v>
      </c>
      <c r="Z32" s="13">
        <v>524</v>
      </c>
      <c r="AA32" s="13">
        <v>17631</v>
      </c>
      <c r="AB32" s="13">
        <v>1159708</v>
      </c>
      <c r="AC32" s="4">
        <f>C32-W32+Y32-AA32</f>
        <v>143695</v>
      </c>
      <c r="AD32" s="22">
        <f>D32-X32+Z32-AB32</f>
        <v>10433021</v>
      </c>
    </row>
    <row r="33" spans="1:30" ht="14.25">
      <c r="A33" s="4"/>
      <c r="B33" s="3"/>
      <c r="C33" s="4"/>
      <c r="D33" s="4"/>
      <c r="E33" s="4"/>
      <c r="F33" s="4"/>
      <c r="G33" s="4"/>
      <c r="H33" s="4"/>
      <c r="I33" s="4"/>
      <c r="J33" s="4"/>
      <c r="K33" s="22"/>
      <c r="L33" s="4"/>
      <c r="M33" s="4"/>
      <c r="N33" s="4"/>
      <c r="O33" s="4"/>
      <c r="P33" s="4"/>
      <c r="Q33" s="4"/>
      <c r="R33" s="4"/>
      <c r="S33" s="4"/>
      <c r="T33" s="22"/>
      <c r="U33" s="4"/>
      <c r="V33" s="3"/>
      <c r="W33" s="4"/>
      <c r="X33" s="4"/>
      <c r="Y33" s="4"/>
      <c r="Z33" s="4"/>
      <c r="AA33" s="4"/>
      <c r="AB33" s="4"/>
      <c r="AC33" s="4"/>
      <c r="AD33" s="22"/>
    </row>
    <row r="34" spans="1:30" ht="14.25">
      <c r="A34" s="10" t="s">
        <v>51</v>
      </c>
      <c r="B34" s="2"/>
      <c r="C34" s="7">
        <f aca="true" t="shared" si="3" ref="C34:K34">SUM(C30:C32)</f>
        <v>2948959</v>
      </c>
      <c r="D34" s="7">
        <f t="shared" si="3"/>
        <v>353985582</v>
      </c>
      <c r="E34" s="7">
        <f t="shared" si="3"/>
        <v>1818913</v>
      </c>
      <c r="F34" s="7">
        <f t="shared" si="3"/>
        <v>459632</v>
      </c>
      <c r="G34" s="7">
        <f t="shared" si="3"/>
        <v>270420650</v>
      </c>
      <c r="H34" s="7">
        <f t="shared" si="3"/>
        <v>19988847</v>
      </c>
      <c r="I34" s="7">
        <f t="shared" si="3"/>
        <v>1130046</v>
      </c>
      <c r="J34" s="7">
        <f t="shared" si="3"/>
        <v>2726</v>
      </c>
      <c r="K34" s="24">
        <f t="shared" si="3"/>
        <v>83564932</v>
      </c>
      <c r="L34" s="7">
        <f aca="true" t="shared" si="4" ref="L34:T34">SUM(L30:L32)</f>
        <v>29984477</v>
      </c>
      <c r="M34" s="7">
        <f t="shared" si="4"/>
        <v>871360</v>
      </c>
      <c r="N34" s="7">
        <f t="shared" si="4"/>
        <v>1363</v>
      </c>
      <c r="O34" s="7">
        <f t="shared" si="4"/>
        <v>66059673</v>
      </c>
      <c r="P34" s="7">
        <f t="shared" si="4"/>
        <v>29106384</v>
      </c>
      <c r="Q34" s="7">
        <f t="shared" si="4"/>
        <v>2449</v>
      </c>
      <c r="R34" s="7">
        <f t="shared" si="4"/>
        <v>153019</v>
      </c>
      <c r="S34" s="7">
        <f t="shared" si="4"/>
        <v>1889</v>
      </c>
      <c r="T34" s="24">
        <f t="shared" si="4"/>
        <v>84059</v>
      </c>
      <c r="U34" s="10" t="s">
        <v>51</v>
      </c>
      <c r="V34" s="2"/>
      <c r="W34" s="7">
        <f aca="true" t="shared" si="5" ref="W34:AD34">SUM(W30:W32)</f>
        <v>2694611</v>
      </c>
      <c r="X34" s="7">
        <f t="shared" si="5"/>
        <v>336717401</v>
      </c>
      <c r="Y34" s="7">
        <f t="shared" si="5"/>
        <v>86</v>
      </c>
      <c r="Z34" s="7">
        <f t="shared" si="5"/>
        <v>13335</v>
      </c>
      <c r="AA34" s="7">
        <f t="shared" si="5"/>
        <v>17631</v>
      </c>
      <c r="AB34" s="7">
        <f t="shared" si="5"/>
        <v>1159708</v>
      </c>
      <c r="AC34" s="7">
        <f t="shared" si="5"/>
        <v>236803</v>
      </c>
      <c r="AD34" s="24">
        <f t="shared" si="5"/>
        <v>16121808</v>
      </c>
    </row>
    <row r="35" spans="1:30" ht="14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</sheetData>
  <mergeCells count="4">
    <mergeCell ref="Q8:Q9"/>
    <mergeCell ref="R8:R9"/>
    <mergeCell ref="S8:S9"/>
    <mergeCell ref="T8:T9"/>
  </mergeCells>
  <printOptions/>
  <pageMargins left="0.5905511811023623" right="0.5905511811023623" top="0.7874015748031497" bottom="0.7874015748031497" header="0.5118110236220472" footer="0.5118110236220472"/>
  <pageSetup horizontalDpi="240" verticalDpi="24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19"/>
  <sheetViews>
    <sheetView showGridLines="0" defaultGridColor="0" colorId="22" workbookViewId="0" topLeftCell="A1">
      <selection activeCell="A1" sqref="A1"/>
    </sheetView>
  </sheetViews>
  <sheetFormatPr defaultColWidth="10.59765625" defaultRowHeight="15"/>
  <cols>
    <col min="1" max="1" width="31.59765625" style="0" customWidth="1"/>
    <col min="2" max="2" width="15.3984375" style="0" customWidth="1"/>
    <col min="3" max="3" width="16.69921875" style="0" customWidth="1"/>
  </cols>
  <sheetData>
    <row r="1" ht="21">
      <c r="A1" s="49" t="s">
        <v>83</v>
      </c>
    </row>
    <row r="3" spans="1:9" ht="14.25">
      <c r="A3" s="15" t="s">
        <v>69</v>
      </c>
      <c r="B3" s="3"/>
      <c r="C3" s="3"/>
      <c r="D3" s="39"/>
      <c r="E3" s="39"/>
      <c r="F3" s="39"/>
      <c r="G3" s="39"/>
      <c r="H3" s="39"/>
      <c r="I3" s="39"/>
    </row>
    <row r="4" spans="1:3" ht="14.25">
      <c r="A4" s="15"/>
      <c r="B4" s="3"/>
      <c r="C4" s="3"/>
    </row>
    <row r="5" spans="1:3" ht="14.25">
      <c r="A5" s="50" t="s">
        <v>70</v>
      </c>
      <c r="B5" s="50" t="s">
        <v>80</v>
      </c>
      <c r="C5" s="50" t="s">
        <v>81</v>
      </c>
    </row>
    <row r="6" spans="1:3" ht="14.25">
      <c r="A6" s="51"/>
      <c r="B6" s="51"/>
      <c r="C6" s="51"/>
    </row>
    <row r="7" spans="1:3" ht="15">
      <c r="A7" s="4"/>
      <c r="B7" s="40"/>
      <c r="C7" s="41" t="s">
        <v>27</v>
      </c>
    </row>
    <row r="8" spans="1:3" ht="15">
      <c r="A8" s="6" t="s">
        <v>71</v>
      </c>
      <c r="B8" s="42">
        <v>9461</v>
      </c>
      <c r="C8" s="43">
        <v>1100761</v>
      </c>
    </row>
    <row r="9" spans="1:3" ht="15">
      <c r="A9" s="6" t="s">
        <v>72</v>
      </c>
      <c r="B9" s="42">
        <v>61</v>
      </c>
      <c r="C9" s="43">
        <v>38385</v>
      </c>
    </row>
    <row r="10" spans="1:3" ht="15">
      <c r="A10" s="6" t="s">
        <v>73</v>
      </c>
      <c r="B10" s="42">
        <v>41333</v>
      </c>
      <c r="C10" s="43">
        <v>3279938</v>
      </c>
    </row>
    <row r="11" spans="1:3" ht="15">
      <c r="A11" s="6" t="s">
        <v>74</v>
      </c>
      <c r="B11" s="42">
        <v>1363</v>
      </c>
      <c r="C11" s="43">
        <v>877593</v>
      </c>
    </row>
    <row r="12" spans="1:3" ht="15">
      <c r="A12" s="6" t="s">
        <v>75</v>
      </c>
      <c r="B12" s="42">
        <v>0</v>
      </c>
      <c r="C12" s="43">
        <v>0</v>
      </c>
    </row>
    <row r="13" spans="1:3" ht="15">
      <c r="A13" s="6" t="s">
        <v>76</v>
      </c>
      <c r="B13" s="42">
        <v>10357</v>
      </c>
      <c r="C13" s="43">
        <v>1341563</v>
      </c>
    </row>
    <row r="14" spans="1:3" ht="15">
      <c r="A14" s="44" t="s">
        <v>82</v>
      </c>
      <c r="B14" s="45" t="s">
        <v>30</v>
      </c>
      <c r="C14" s="43">
        <v>847123</v>
      </c>
    </row>
    <row r="15" spans="1:3" ht="15">
      <c r="A15" s="6" t="s">
        <v>77</v>
      </c>
      <c r="B15" s="42">
        <v>5439</v>
      </c>
      <c r="C15" s="43">
        <v>893799</v>
      </c>
    </row>
    <row r="16" spans="1:3" ht="15">
      <c r="A16" s="6" t="s">
        <v>78</v>
      </c>
      <c r="B16" s="42">
        <v>168789</v>
      </c>
      <c r="C16" s="43">
        <v>8589769</v>
      </c>
    </row>
    <row r="17" spans="1:3" ht="15">
      <c r="A17" s="4"/>
      <c r="B17" s="40"/>
      <c r="C17" s="46"/>
    </row>
    <row r="18" spans="1:3" ht="15">
      <c r="A18" s="9" t="s">
        <v>79</v>
      </c>
      <c r="B18" s="47">
        <f>SUM(B8:B13,B15:B16)</f>
        <v>236803</v>
      </c>
      <c r="C18" s="48">
        <f>SUM(C8:C13,C15:C16)</f>
        <v>16121808</v>
      </c>
    </row>
    <row r="19" spans="1:3" ht="14.25">
      <c r="A19" s="17"/>
      <c r="B19" s="17"/>
      <c r="C19" s="17"/>
    </row>
  </sheetData>
  <mergeCells count="3">
    <mergeCell ref="A5:A6"/>
    <mergeCell ref="B5:B6"/>
    <mergeCell ref="C5:C6"/>
  </mergeCells>
  <printOptions/>
  <pageMargins left="0.75" right="0.75" top="1" bottom="1" header="0.512" footer="0.51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Preferred Customer</cp:lastModifiedBy>
  <cp:lastPrinted>2001-10-25T06:22:04Z</cp:lastPrinted>
  <dcterms:created xsi:type="dcterms:W3CDTF">1997-11-20T10:16:33Z</dcterms:created>
  <dcterms:modified xsi:type="dcterms:W3CDTF">2001-11-01T09:35:55Z</dcterms:modified>
  <cp:category/>
  <cp:version/>
  <cp:contentType/>
  <cp:contentStatus/>
</cp:coreProperties>
</file>