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30" windowHeight="6615" activeTab="0"/>
  </bookViews>
  <sheets>
    <sheet name="自動車取得税" sheetId="1" r:id="rId1"/>
  </sheets>
  <definedNames>
    <definedName name="_?___D_">'自動車取得税'!$Q$37</definedName>
    <definedName name="_?___R_">'自動車取得税'!$Q$35</definedName>
    <definedName name="\D">'自動車取得税'!#REF!</definedName>
    <definedName name="\R">'自動車取得税'!#REF!</definedName>
    <definedName name="_xlnm.Print_Area" localSheetId="0">'自動車取得税'!$A$1:$R$30</definedName>
    <definedName name="_xlnm.Print_Area">'自動車取得税'!$A$3:$Q$29</definedName>
    <definedName name="PRINT_AREA_MI">'自動車取得税'!$A$3:$Q$29</definedName>
  </definedNames>
  <calcPr fullCalcOnLoad="1"/>
</workbook>
</file>

<file path=xl/sharedStrings.xml><?xml version="1.0" encoding="utf-8"?>
<sst xmlns="http://schemas.openxmlformats.org/spreadsheetml/2006/main" count="59" uniqueCount="19">
  <si>
    <t>区分</t>
  </si>
  <si>
    <t>普通乗用車</t>
  </si>
  <si>
    <t>小型乗用車</t>
  </si>
  <si>
    <t>トラック</t>
  </si>
  <si>
    <t>特種用途車</t>
  </si>
  <si>
    <t>バ   ス</t>
  </si>
  <si>
    <t>軽自動車</t>
  </si>
  <si>
    <t>合      計</t>
  </si>
  <si>
    <t>課税標準額</t>
  </si>
  <si>
    <t>１台当たりの</t>
  </si>
  <si>
    <t>年度</t>
  </si>
  <si>
    <t>台  数</t>
  </si>
  <si>
    <t>千分比</t>
  </si>
  <si>
    <t>台数</t>
  </si>
  <si>
    <t>課税標準額　</t>
  </si>
  <si>
    <t>千円</t>
  </si>
  <si>
    <t>（１）新車に関する調</t>
  </si>
  <si>
    <t>（２）中古車に関する調</t>
  </si>
  <si>
    <t>　　　　　　　　１４　自動車取得税課税標準調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</si>
</sst>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1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5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5" fillId="0" borderId="7" xfId="0" applyNumberFormat="1" applyFont="1" applyBorder="1" applyAlignment="1" applyProtection="1" quotePrefix="1">
      <alignment horizontal="center"/>
      <protection/>
    </xf>
    <xf numFmtId="37" fontId="5" fillId="0" borderId="6" xfId="0" applyNumberFormat="1" applyFont="1" applyBorder="1" applyAlignment="1" applyProtection="1" quotePrefix="1">
      <alignment horizontal="center"/>
      <protection/>
    </xf>
    <xf numFmtId="37" fontId="5" fillId="0" borderId="2" xfId="0" applyNumberFormat="1" applyFont="1" applyBorder="1" applyAlignment="1" applyProtection="1">
      <alignment horizontal="centerContinuous"/>
      <protection/>
    </xf>
    <xf numFmtId="37" fontId="5" fillId="0" borderId="9" xfId="0" applyNumberFormat="1" applyFont="1" applyBorder="1" applyAlignment="1" applyProtection="1">
      <alignment horizontal="centerContinuous"/>
      <protection/>
    </xf>
    <xf numFmtId="37" fontId="5" fillId="0" borderId="2" xfId="0" applyNumberFormat="1" applyFont="1" applyBorder="1" applyAlignment="1" applyProtection="1" quotePrefix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Font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7.8984375" style="0" customWidth="1"/>
    <col min="2" max="2" width="10.59765625" style="0" customWidth="1"/>
    <col min="3" max="3" width="9.59765625" style="0" customWidth="1"/>
    <col min="4" max="4" width="11.09765625" style="0" customWidth="1"/>
    <col min="5" max="5" width="9.59765625" style="0" customWidth="1"/>
    <col min="6" max="6" width="10.59765625" style="0" customWidth="1"/>
    <col min="7" max="7" width="9.59765625" style="0" customWidth="1"/>
    <col min="8" max="8" width="13" style="0" customWidth="1"/>
    <col min="9" max="9" width="13.8984375" style="0" customWidth="1"/>
    <col min="10" max="10" width="7.59765625" style="0" customWidth="1"/>
    <col min="11" max="11" width="8.59765625" style="0" customWidth="1"/>
    <col min="12" max="13" width="7.59765625" style="0" customWidth="1"/>
    <col min="14" max="14" width="9.59765625" style="0" customWidth="1"/>
    <col min="15" max="15" width="7.59765625" style="0" customWidth="1"/>
    <col min="16" max="16" width="13.59765625" style="0" customWidth="1"/>
    <col min="17" max="17" width="15" style="0" customWidth="1"/>
  </cols>
  <sheetData>
    <row r="1" spans="1:17" ht="22.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29"/>
      <c r="K1" s="29"/>
      <c r="L1" s="29"/>
      <c r="M1" s="1"/>
      <c r="N1" s="1"/>
      <c r="O1" s="1"/>
      <c r="P1" s="1"/>
      <c r="Q1" s="1"/>
    </row>
    <row r="2" spans="1:17" ht="38.25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1" customFormat="1" ht="17.25">
      <c r="A3" s="30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ht="14.25">
      <c r="A4" s="22"/>
      <c r="B4" s="1"/>
      <c r="C4" s="1"/>
      <c r="D4" s="1"/>
      <c r="E4" s="1"/>
      <c r="F4" s="1"/>
      <c r="G4" s="1"/>
      <c r="H4" s="1"/>
      <c r="I4" s="1"/>
      <c r="J4" s="33"/>
      <c r="K4" s="1"/>
      <c r="L4" s="33"/>
      <c r="M4" s="1"/>
      <c r="N4" s="33"/>
      <c r="O4" s="1"/>
      <c r="P4" s="33"/>
      <c r="Q4" s="1"/>
      <c r="R4" s="33"/>
    </row>
    <row r="5" spans="1:18" ht="14.25">
      <c r="A5" s="21" t="s">
        <v>0</v>
      </c>
      <c r="B5" s="13"/>
      <c r="C5" s="14"/>
      <c r="D5" s="13"/>
      <c r="E5" s="14"/>
      <c r="F5" s="13"/>
      <c r="G5" s="14"/>
      <c r="H5" s="13"/>
      <c r="I5" s="15"/>
      <c r="J5" s="13"/>
      <c r="K5" s="14"/>
      <c r="L5" s="13"/>
      <c r="M5" s="15"/>
      <c r="N5" s="13"/>
      <c r="O5" s="14"/>
      <c r="P5" s="13"/>
      <c r="Q5" s="20"/>
      <c r="R5" s="33"/>
    </row>
    <row r="6" spans="1:18" ht="14.25">
      <c r="A6" s="2"/>
      <c r="B6" s="25" t="s">
        <v>1</v>
      </c>
      <c r="C6" s="26"/>
      <c r="D6" s="25" t="s">
        <v>2</v>
      </c>
      <c r="E6" s="26"/>
      <c r="F6" s="25" t="s">
        <v>3</v>
      </c>
      <c r="G6" s="26"/>
      <c r="H6" s="25" t="s">
        <v>4</v>
      </c>
      <c r="I6" s="28"/>
      <c r="J6" s="27" t="s">
        <v>5</v>
      </c>
      <c r="K6" s="26"/>
      <c r="L6" s="27" t="s">
        <v>6</v>
      </c>
      <c r="M6" s="28"/>
      <c r="N6" s="25" t="s">
        <v>7</v>
      </c>
      <c r="O6" s="26"/>
      <c r="P6" s="4" t="s">
        <v>8</v>
      </c>
      <c r="Q6" s="23" t="s">
        <v>9</v>
      </c>
      <c r="R6" s="33"/>
    </row>
    <row r="7" spans="1:18" ht="14.25">
      <c r="A7" s="5" t="s">
        <v>10</v>
      </c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16" t="s">
        <v>12</v>
      </c>
      <c r="J7" s="6" t="s">
        <v>13</v>
      </c>
      <c r="K7" s="6" t="s">
        <v>12</v>
      </c>
      <c r="L7" s="6" t="s">
        <v>11</v>
      </c>
      <c r="M7" s="16" t="s">
        <v>12</v>
      </c>
      <c r="N7" s="6" t="s">
        <v>11</v>
      </c>
      <c r="O7" s="6" t="s">
        <v>12</v>
      </c>
      <c r="P7" s="3"/>
      <c r="Q7" s="24" t="s">
        <v>14</v>
      </c>
      <c r="R7" s="33"/>
    </row>
    <row r="8" spans="1:18" ht="14.25">
      <c r="A8" s="2"/>
      <c r="B8" s="2"/>
      <c r="C8" s="2"/>
      <c r="D8" s="2"/>
      <c r="E8" s="2"/>
      <c r="F8" s="2"/>
      <c r="G8" s="2"/>
      <c r="H8" s="2"/>
      <c r="I8" s="18"/>
      <c r="J8" s="2"/>
      <c r="K8" s="2"/>
      <c r="L8" s="2"/>
      <c r="M8" s="18"/>
      <c r="N8" s="2"/>
      <c r="O8" s="2"/>
      <c r="P8" s="7" t="s">
        <v>15</v>
      </c>
      <c r="Q8" s="17" t="s">
        <v>15</v>
      </c>
      <c r="R8" s="33"/>
    </row>
    <row r="9" spans="1:18" ht="14.25">
      <c r="A9" s="4">
        <v>7</v>
      </c>
      <c r="B9" s="2">
        <v>52435</v>
      </c>
      <c r="C9" s="2">
        <f>B9/$N9*1000</f>
        <v>217.4634312233277</v>
      </c>
      <c r="D9" s="2">
        <v>92971</v>
      </c>
      <c r="E9" s="2">
        <f>D9/$N9*1000</f>
        <v>385.5781951800133</v>
      </c>
      <c r="F9" s="2">
        <v>28555</v>
      </c>
      <c r="G9" s="2">
        <f>F9/$N9*1000</f>
        <v>118.42601847205344</v>
      </c>
      <c r="H9" s="2">
        <v>2925</v>
      </c>
      <c r="I9" s="18">
        <f>H9/$N9*1000</f>
        <v>12.130838873428694</v>
      </c>
      <c r="J9" s="2">
        <v>570</v>
      </c>
      <c r="K9" s="2">
        <f>J9/$N9*1000</f>
        <v>2.3639583445655914</v>
      </c>
      <c r="L9" s="2">
        <v>63665</v>
      </c>
      <c r="M9" s="18">
        <f>L9/$N9*1000</f>
        <v>264.0375579066112</v>
      </c>
      <c r="N9" s="2">
        <f>B9+D9+F9+H9+J9+L9</f>
        <v>241121</v>
      </c>
      <c r="O9" s="2">
        <v>1000</v>
      </c>
      <c r="P9" s="2">
        <v>423028912</v>
      </c>
      <c r="Q9" s="18">
        <f>P9/N9</f>
        <v>1754.4258359910584</v>
      </c>
      <c r="R9" s="33"/>
    </row>
    <row r="10" spans="1:18" ht="14.25">
      <c r="A10" s="4">
        <v>8</v>
      </c>
      <c r="B10" s="2">
        <v>56930</v>
      </c>
      <c r="C10" s="2">
        <f>B10/$N10*1000</f>
        <v>225.61545899846234</v>
      </c>
      <c r="D10" s="2">
        <v>100199</v>
      </c>
      <c r="E10" s="2">
        <f>D10/$N10*1000</f>
        <v>397.09192650951917</v>
      </c>
      <c r="F10" s="2">
        <v>28501</v>
      </c>
      <c r="G10" s="2">
        <f>F10/$N10*1000</f>
        <v>112.95039868110267</v>
      </c>
      <c r="H10" s="2">
        <v>3455</v>
      </c>
      <c r="I10" s="18">
        <f>H10/$N10*1000</f>
        <v>13.692278426834488</v>
      </c>
      <c r="J10" s="2">
        <v>572</v>
      </c>
      <c r="K10" s="2">
        <f>J10/$N10*1000</f>
        <v>2.266854778624986</v>
      </c>
      <c r="L10" s="2">
        <v>62675</v>
      </c>
      <c r="M10" s="18">
        <f>L10/$N10*1000</f>
        <v>248.3830826054563</v>
      </c>
      <c r="N10" s="2">
        <f>B10+D10+F10+H10+J10+L10</f>
        <v>252332</v>
      </c>
      <c r="O10" s="2">
        <f>C10+E10+G10+I10+K10+M10</f>
        <v>1000</v>
      </c>
      <c r="P10" s="2">
        <v>452718272</v>
      </c>
      <c r="Q10" s="18">
        <f>P10/N10</f>
        <v>1794.137374570011</v>
      </c>
      <c r="R10" s="33"/>
    </row>
    <row r="11" spans="1:18" ht="14.25">
      <c r="A11" s="4">
        <v>9</v>
      </c>
      <c r="B11" s="8">
        <v>46929</v>
      </c>
      <c r="C11" s="2">
        <f>B11/$N11*1000</f>
        <v>215.12853894675078</v>
      </c>
      <c r="D11" s="8">
        <v>86839</v>
      </c>
      <c r="E11" s="2">
        <f>D11/$N11*1000</f>
        <v>398.08108405456943</v>
      </c>
      <c r="F11" s="8">
        <v>23380</v>
      </c>
      <c r="G11" s="2">
        <f>F11/$N11*1000</f>
        <v>107.17691066451518</v>
      </c>
      <c r="H11" s="8">
        <v>2916</v>
      </c>
      <c r="I11" s="18">
        <f>H11/$N11*1000</f>
        <v>13.367317001613614</v>
      </c>
      <c r="J11" s="8">
        <v>524</v>
      </c>
      <c r="K11" s="2">
        <f>J11/$N11*1000</f>
        <v>2.4020830277248058</v>
      </c>
      <c r="L11" s="8">
        <v>57556</v>
      </c>
      <c r="M11" s="18">
        <f>L11/$N11*1000</f>
        <v>263.84406630482613</v>
      </c>
      <c r="N11" s="2">
        <f>B11+D11+F11+H11+J11+L11</f>
        <v>218144</v>
      </c>
      <c r="O11" s="2">
        <f>C11+E11+G11+I11+K11+M11</f>
        <v>999.9999999999999</v>
      </c>
      <c r="P11" s="8">
        <v>382206025</v>
      </c>
      <c r="Q11" s="18">
        <f>P11/N11</f>
        <v>1752.0813086768374</v>
      </c>
      <c r="R11" s="33"/>
    </row>
    <row r="12" spans="1:18" ht="14.25">
      <c r="A12" s="4">
        <v>10</v>
      </c>
      <c r="B12" s="8">
        <v>40593</v>
      </c>
      <c r="C12" s="2">
        <f>B12/$N12*1000</f>
        <v>193.91220854411787</v>
      </c>
      <c r="D12" s="8">
        <v>83829</v>
      </c>
      <c r="E12" s="2">
        <f>D12/$N12*1000</f>
        <v>400.44999211797244</v>
      </c>
      <c r="F12" s="8">
        <v>18764</v>
      </c>
      <c r="G12" s="2">
        <f>F12/$N12*1000</f>
        <v>89.63537262882339</v>
      </c>
      <c r="H12" s="8">
        <v>2471</v>
      </c>
      <c r="I12" s="18">
        <f>H12/$N12*1000</f>
        <v>11.803933370593827</v>
      </c>
      <c r="J12" s="8">
        <v>443</v>
      </c>
      <c r="K12" s="2">
        <f>J12/$N12*1000</f>
        <v>2.116204970932038</v>
      </c>
      <c r="L12" s="8">
        <v>63237</v>
      </c>
      <c r="M12" s="18">
        <f>L12/$N12*1000</f>
        <v>302.08228836756047</v>
      </c>
      <c r="N12" s="2">
        <f>B12+D12+F12+H12+J12+L12</f>
        <v>209337</v>
      </c>
      <c r="O12" s="2">
        <f>C12+E12+G12+I12+K12+M12</f>
        <v>1000</v>
      </c>
      <c r="P12" s="8">
        <v>352847141</v>
      </c>
      <c r="Q12" s="18">
        <f>P12/N12</f>
        <v>1685.5459904364732</v>
      </c>
      <c r="R12" s="33"/>
    </row>
    <row r="13" spans="1:18" ht="14.25">
      <c r="A13" s="4">
        <v>11</v>
      </c>
      <c r="B13" s="9">
        <v>39518</v>
      </c>
      <c r="C13" s="2">
        <f>B13/$N13*1000</f>
        <v>184.13952816517482</v>
      </c>
      <c r="D13" s="9">
        <v>81912</v>
      </c>
      <c r="E13" s="2">
        <f>D13/$N13*1000</f>
        <v>381.6801718474062</v>
      </c>
      <c r="F13" s="9">
        <v>18019</v>
      </c>
      <c r="G13" s="2">
        <f>F13/$N13*1000</f>
        <v>83.96199600203161</v>
      </c>
      <c r="H13" s="9">
        <v>2375</v>
      </c>
      <c r="I13" s="18">
        <f>H13/$N13*1000</f>
        <v>11.066637466275878</v>
      </c>
      <c r="J13" s="9">
        <v>406</v>
      </c>
      <c r="K13" s="2">
        <f>J13/$N13*1000</f>
        <v>1.8918125521296871</v>
      </c>
      <c r="L13" s="9">
        <v>72379</v>
      </c>
      <c r="M13" s="18">
        <f>L13/$N13*1000</f>
        <v>337.25985396698184</v>
      </c>
      <c r="N13" s="2">
        <f>B13+D13+F13+H13+J13+L13</f>
        <v>214609</v>
      </c>
      <c r="O13" s="2">
        <f>C13+E13+G13+I13+K13+M13</f>
        <v>1000</v>
      </c>
      <c r="P13" s="9">
        <v>357999071</v>
      </c>
      <c r="Q13" s="18">
        <f>P13/N13</f>
        <v>1668.1456555876034</v>
      </c>
      <c r="R13" s="1"/>
    </row>
    <row r="14" spans="1:18" ht="14.25">
      <c r="A14" s="3"/>
      <c r="B14" s="10"/>
      <c r="C14" s="3" t="str">
        <f>IF($N14&lt;&gt;0,B14/$N14*1000," ")</f>
        <v> </v>
      </c>
      <c r="D14" s="10"/>
      <c r="E14" s="3" t="str">
        <f>IF($N14&lt;&gt;0,D14/$N14*1000," ")</f>
        <v> </v>
      </c>
      <c r="F14" s="10"/>
      <c r="G14" s="3" t="str">
        <f>IF($N14&lt;&gt;0,F14/$N14*1000," ")</f>
        <v> </v>
      </c>
      <c r="H14" s="10"/>
      <c r="I14" s="19" t="str">
        <f>IF($N14&lt;&gt;0,H14/$N14*1000," ")</f>
        <v> </v>
      </c>
      <c r="J14" s="10"/>
      <c r="K14" s="3" t="str">
        <f>IF($N14&lt;&gt;0,J14/$N14*1000," ")</f>
        <v> </v>
      </c>
      <c r="L14" s="10"/>
      <c r="M14" s="19" t="str">
        <f>IF($N14&lt;&gt;0,L14/$N14*1000," ")</f>
        <v> </v>
      </c>
      <c r="N14" s="3"/>
      <c r="O14" s="3" t="str">
        <f>IF($N14&lt;&gt;0,N14/$N14*1000," ")</f>
        <v> </v>
      </c>
      <c r="P14" s="10"/>
      <c r="Q14" s="19"/>
      <c r="R14" s="1"/>
    </row>
    <row r="15" spans="1:17" ht="14.25">
      <c r="A15" s="1"/>
      <c r="B15" s="33"/>
      <c r="C15" s="1"/>
      <c r="D15" s="33"/>
      <c r="E15" s="1"/>
      <c r="F15" s="33"/>
      <c r="G15" s="1"/>
      <c r="H15" s="33"/>
      <c r="I15" s="1"/>
      <c r="J15" s="1"/>
      <c r="K15" s="33"/>
      <c r="L15" s="1"/>
      <c r="M15" s="1"/>
      <c r="N15" s="1"/>
      <c r="O15" s="1"/>
      <c r="P15" s="33"/>
      <c r="Q15" s="1"/>
    </row>
    <row r="16" spans="10:17" ht="14.25">
      <c r="J16" s="1"/>
      <c r="K16" s="33"/>
      <c r="L16" s="1"/>
      <c r="M16" s="1"/>
      <c r="N16" s="1"/>
      <c r="O16" s="1"/>
      <c r="P16" s="33"/>
      <c r="Q16" s="1"/>
    </row>
    <row r="17" spans="1:17" ht="14.25">
      <c r="A17" s="1"/>
      <c r="B17" s="1"/>
      <c r="C17" s="1"/>
      <c r="D17" s="3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31" customFormat="1" ht="17.25">
      <c r="A18" s="30" t="s">
        <v>17</v>
      </c>
      <c r="B18" s="12"/>
      <c r="C18" s="12"/>
      <c r="D18" s="3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9" ht="14.25">
      <c r="A19" s="22"/>
      <c r="B19" s="1"/>
      <c r="C19" s="1"/>
      <c r="D19" s="11"/>
      <c r="E19" s="1"/>
      <c r="F19" s="1"/>
      <c r="G19" s="1"/>
      <c r="H19" s="1"/>
      <c r="I19" s="1"/>
    </row>
    <row r="20" spans="1:17" ht="14.25">
      <c r="A20" s="21" t="s">
        <v>0</v>
      </c>
      <c r="B20" s="13"/>
      <c r="C20" s="14"/>
      <c r="D20" s="13"/>
      <c r="E20" s="14"/>
      <c r="F20" s="13"/>
      <c r="G20" s="14"/>
      <c r="H20" s="13"/>
      <c r="I20" s="15"/>
      <c r="J20" s="13"/>
      <c r="K20" s="14"/>
      <c r="L20" s="13"/>
      <c r="M20" s="15"/>
      <c r="N20" s="13"/>
      <c r="O20" s="14"/>
      <c r="P20" s="13"/>
      <c r="Q20" s="20"/>
    </row>
    <row r="21" spans="1:17" ht="14.25">
      <c r="A21" s="2"/>
      <c r="B21" s="25" t="s">
        <v>1</v>
      </c>
      <c r="C21" s="26"/>
      <c r="D21" s="25" t="s">
        <v>2</v>
      </c>
      <c r="E21" s="26"/>
      <c r="F21" s="25" t="s">
        <v>3</v>
      </c>
      <c r="G21" s="26"/>
      <c r="H21" s="25" t="s">
        <v>4</v>
      </c>
      <c r="I21" s="28"/>
      <c r="J21" s="27" t="s">
        <v>5</v>
      </c>
      <c r="K21" s="26"/>
      <c r="L21" s="27" t="s">
        <v>6</v>
      </c>
      <c r="M21" s="28"/>
      <c r="N21" s="25" t="s">
        <v>7</v>
      </c>
      <c r="O21" s="26"/>
      <c r="P21" s="4" t="s">
        <v>8</v>
      </c>
      <c r="Q21" s="23" t="s">
        <v>9</v>
      </c>
    </row>
    <row r="22" spans="1:17" ht="14.25">
      <c r="A22" s="5" t="s">
        <v>10</v>
      </c>
      <c r="B22" s="6" t="s">
        <v>11</v>
      </c>
      <c r="C22" s="6" t="s">
        <v>12</v>
      </c>
      <c r="D22" s="6" t="s">
        <v>11</v>
      </c>
      <c r="E22" s="6" t="s">
        <v>12</v>
      </c>
      <c r="F22" s="6" t="s">
        <v>11</v>
      </c>
      <c r="G22" s="6" t="s">
        <v>12</v>
      </c>
      <c r="H22" s="6" t="s">
        <v>11</v>
      </c>
      <c r="I22" s="16" t="s">
        <v>12</v>
      </c>
      <c r="J22" s="6" t="s">
        <v>11</v>
      </c>
      <c r="K22" s="6" t="s">
        <v>12</v>
      </c>
      <c r="L22" s="6" t="s">
        <v>11</v>
      </c>
      <c r="M22" s="16" t="s">
        <v>12</v>
      </c>
      <c r="N22" s="6" t="s">
        <v>11</v>
      </c>
      <c r="O22" s="6" t="s">
        <v>12</v>
      </c>
      <c r="P22" s="3"/>
      <c r="Q22" s="24" t="s">
        <v>14</v>
      </c>
    </row>
    <row r="23" spans="1:18" ht="14.25">
      <c r="A23" s="2"/>
      <c r="B23" s="2"/>
      <c r="C23" s="2"/>
      <c r="D23" s="2"/>
      <c r="E23" s="2"/>
      <c r="F23" s="2"/>
      <c r="G23" s="2"/>
      <c r="H23" s="2"/>
      <c r="I23" s="18"/>
      <c r="J23" s="2"/>
      <c r="K23" s="2"/>
      <c r="L23" s="2"/>
      <c r="M23" s="18"/>
      <c r="N23" s="2"/>
      <c r="O23" s="2"/>
      <c r="P23" s="7" t="s">
        <v>15</v>
      </c>
      <c r="Q23" s="17" t="s">
        <v>15</v>
      </c>
      <c r="R23" s="1"/>
    </row>
    <row r="24" spans="1:18" ht="14.25">
      <c r="A24" s="4">
        <v>7</v>
      </c>
      <c r="B24" s="2">
        <v>15981</v>
      </c>
      <c r="C24" s="2">
        <f>B24/$N24*1000</f>
        <v>573.3094170403588</v>
      </c>
      <c r="D24" s="2">
        <v>9227</v>
      </c>
      <c r="E24" s="2">
        <f>D24/$N24*1000</f>
        <v>331.0134529147982</v>
      </c>
      <c r="F24" s="2">
        <v>1421</v>
      </c>
      <c r="G24" s="2">
        <f>F24/$N24*1000</f>
        <v>50.97757847533632</v>
      </c>
      <c r="H24" s="2">
        <v>405</v>
      </c>
      <c r="I24" s="18">
        <f>H24/$N24*1000</f>
        <v>14.529147982062781</v>
      </c>
      <c r="J24" s="2">
        <v>31</v>
      </c>
      <c r="K24" s="2">
        <f>J24/$N24*1000</f>
        <v>1.1121076233183855</v>
      </c>
      <c r="L24" s="2">
        <v>810</v>
      </c>
      <c r="M24" s="18">
        <f>L24/$N24*1000</f>
        <v>29.058295964125563</v>
      </c>
      <c r="N24" s="2">
        <f aca="true" t="shared" si="0" ref="N24:O28">B24+D24+F24+H24+J24+L24</f>
        <v>27875</v>
      </c>
      <c r="O24" s="2">
        <f t="shared" si="0"/>
        <v>1000.0000000000001</v>
      </c>
      <c r="P24" s="2">
        <v>25242859</v>
      </c>
      <c r="Q24" s="18">
        <f>P24/N24</f>
        <v>905.5734170403588</v>
      </c>
      <c r="R24" s="1"/>
    </row>
    <row r="25" spans="1:18" ht="17.25">
      <c r="A25" s="4">
        <v>8</v>
      </c>
      <c r="B25" s="2">
        <v>18211</v>
      </c>
      <c r="C25" s="2">
        <f>B25/$N25*1000</f>
        <v>568.9337373863601</v>
      </c>
      <c r="D25" s="2">
        <v>10009</v>
      </c>
      <c r="E25" s="2">
        <f>D25/$N25*1000</f>
        <v>312.6933050079665</v>
      </c>
      <c r="F25" s="2">
        <v>1926</v>
      </c>
      <c r="G25" s="2">
        <f>F25/$N25*1000</f>
        <v>60.170577025211664</v>
      </c>
      <c r="H25" s="2">
        <v>494</v>
      </c>
      <c r="I25" s="18">
        <f>H25/$N25*1000</f>
        <v>15.433159423912025</v>
      </c>
      <c r="J25" s="2">
        <v>32</v>
      </c>
      <c r="K25" s="2">
        <f>J25/$N25*1000</f>
        <v>0.9997188290793214</v>
      </c>
      <c r="L25" s="2">
        <v>1337</v>
      </c>
      <c r="M25" s="18">
        <f>L25/$N25*1000</f>
        <v>41.7695023274704</v>
      </c>
      <c r="N25" s="2">
        <f t="shared" si="0"/>
        <v>32009</v>
      </c>
      <c r="O25" s="2">
        <f t="shared" si="0"/>
        <v>1000</v>
      </c>
      <c r="P25" s="2">
        <v>29349826</v>
      </c>
      <c r="Q25" s="18">
        <f>P25/N25</f>
        <v>916.924177575057</v>
      </c>
      <c r="R25" s="12"/>
    </row>
    <row r="26" spans="1:18" ht="17.25">
      <c r="A26" s="4">
        <v>9</v>
      </c>
      <c r="B26" s="8">
        <v>16205</v>
      </c>
      <c r="C26" s="2">
        <f>B26/$N26*1000</f>
        <v>534.4833272865201</v>
      </c>
      <c r="D26" s="8">
        <v>9922</v>
      </c>
      <c r="E26" s="2">
        <f>D26/$N26*1000</f>
        <v>327.2535373857977</v>
      </c>
      <c r="F26" s="8">
        <v>1776</v>
      </c>
      <c r="G26" s="2">
        <f>F26/$N26*1000</f>
        <v>58.577129852567694</v>
      </c>
      <c r="H26" s="8">
        <v>595</v>
      </c>
      <c r="I26" s="18">
        <f>H26/$N26*1000</f>
        <v>19.62465780533659</v>
      </c>
      <c r="J26" s="8">
        <v>52</v>
      </c>
      <c r="K26" s="2">
        <f>J26/$N26*1000</f>
        <v>1.715096144331937</v>
      </c>
      <c r="L26" s="8">
        <v>1769</v>
      </c>
      <c r="M26" s="18">
        <f>L26/$N26*1000</f>
        <v>58.34625152544609</v>
      </c>
      <c r="N26" s="2">
        <f t="shared" si="0"/>
        <v>30319</v>
      </c>
      <c r="O26" s="2">
        <f t="shared" si="0"/>
        <v>1000.0000000000001</v>
      </c>
      <c r="P26" s="8">
        <v>28668928</v>
      </c>
      <c r="Q26" s="18">
        <f>P26/N26</f>
        <v>945.5763052871137</v>
      </c>
      <c r="R26" s="12"/>
    </row>
    <row r="27" spans="1:17" ht="14.25">
      <c r="A27" s="4">
        <v>10</v>
      </c>
      <c r="B27" s="8">
        <v>14674</v>
      </c>
      <c r="C27" s="2">
        <f>B27/$N27*1000</f>
        <v>516.05415860735</v>
      </c>
      <c r="D27" s="8">
        <v>9020</v>
      </c>
      <c r="E27" s="2">
        <f>D27/$N27*1000</f>
        <v>317.2147001934236</v>
      </c>
      <c r="F27" s="8">
        <v>1585</v>
      </c>
      <c r="G27" s="2">
        <f>F27/$N27*1000</f>
        <v>55.74116405837876</v>
      </c>
      <c r="H27" s="8">
        <v>587</v>
      </c>
      <c r="I27" s="18">
        <f>H27/$N27*1000</f>
        <v>20.643573061368034</v>
      </c>
      <c r="J27" s="8">
        <v>174</v>
      </c>
      <c r="K27" s="2">
        <f>J27/$N27*1000</f>
        <v>6.119219272023914</v>
      </c>
      <c r="L27" s="8">
        <v>2395</v>
      </c>
      <c r="M27" s="18">
        <f>L27/$N27*1000</f>
        <v>84.2271848074556</v>
      </c>
      <c r="N27" s="2">
        <f t="shared" si="0"/>
        <v>28435</v>
      </c>
      <c r="O27" s="2">
        <f t="shared" si="0"/>
        <v>999.9999999999999</v>
      </c>
      <c r="P27" s="8">
        <v>26418378</v>
      </c>
      <c r="Q27" s="18">
        <f>P27/N27</f>
        <v>929.0795850184631</v>
      </c>
    </row>
    <row r="28" spans="1:17" ht="14.25">
      <c r="A28" s="4">
        <v>11</v>
      </c>
      <c r="B28" s="9">
        <v>13165</v>
      </c>
      <c r="C28" s="2">
        <f>B28/$N28*1000</f>
        <v>499.52570669702146</v>
      </c>
      <c r="D28" s="9">
        <v>8169</v>
      </c>
      <c r="E28" s="2">
        <f>D28/$N28*1000</f>
        <v>309.9601593625498</v>
      </c>
      <c r="F28" s="9">
        <v>1141</v>
      </c>
      <c r="G28" s="2">
        <f>F28/$N28*1000</f>
        <v>43.29349269588313</v>
      </c>
      <c r="H28" s="9">
        <v>483</v>
      </c>
      <c r="I28" s="18">
        <f>H28/$N28*1000</f>
        <v>18.32669322709163</v>
      </c>
      <c r="J28" s="9">
        <v>61</v>
      </c>
      <c r="K28" s="2">
        <f>J28/$N28*1000</f>
        <v>2.3145513185353823</v>
      </c>
      <c r="L28" s="9">
        <v>3336</v>
      </c>
      <c r="M28" s="18">
        <f>L28/$N28*1000</f>
        <v>126.5793966989186</v>
      </c>
      <c r="N28" s="2">
        <f t="shared" si="0"/>
        <v>26355</v>
      </c>
      <c r="O28" s="2">
        <f t="shared" si="0"/>
        <v>999.9999999999999</v>
      </c>
      <c r="P28" s="9">
        <v>22948092</v>
      </c>
      <c r="Q28" s="18">
        <f>P28/N28</f>
        <v>870.7301081388731</v>
      </c>
    </row>
    <row r="29" spans="1:17" ht="14.25">
      <c r="A29" s="3"/>
      <c r="B29" s="10"/>
      <c r="C29" s="3" t="str">
        <f>IF($N29&lt;&gt;0,B29/$N29*1000," ")</f>
        <v> </v>
      </c>
      <c r="D29" s="10"/>
      <c r="E29" s="3" t="str">
        <f>IF($N29&lt;&gt;0,D29/$N29*1000," ")</f>
        <v> </v>
      </c>
      <c r="F29" s="10"/>
      <c r="G29" s="3" t="str">
        <f>IF($N29&lt;&gt;0,F29/$N29*1000," ")</f>
        <v> </v>
      </c>
      <c r="H29" s="10"/>
      <c r="I29" s="19" t="str">
        <f>IF($N29&lt;&gt;0,H29/$N29*1000," ")</f>
        <v> </v>
      </c>
      <c r="J29" s="10"/>
      <c r="K29" s="3" t="str">
        <f>IF($N29&lt;&gt;0,J29/$N29*1000," ")</f>
        <v> </v>
      </c>
      <c r="L29" s="10"/>
      <c r="M29" s="19" t="str">
        <f>IF($N29&lt;&gt;0,L29/$N29*1000," ")</f>
        <v> </v>
      </c>
      <c r="N29" s="3"/>
      <c r="O29" s="3" t="str">
        <f>IF($N29&lt;&gt;0,N29/$N29*1000," ")</f>
        <v> </v>
      </c>
      <c r="P29" s="10"/>
      <c r="Q29" s="19"/>
    </row>
    <row r="35" spans="10:16" ht="14.25">
      <c r="J35" s="1"/>
      <c r="K35" s="1"/>
      <c r="L35" s="1"/>
      <c r="M35" s="1"/>
      <c r="N35" s="1"/>
      <c r="O35" s="1"/>
      <c r="P35" s="1"/>
    </row>
    <row r="36" spans="10:16" ht="14.25">
      <c r="J36" s="1"/>
      <c r="K36" s="1"/>
      <c r="L36" s="1"/>
      <c r="M36" s="1"/>
      <c r="N36" s="1"/>
      <c r="O36" s="1"/>
      <c r="P36" s="1"/>
    </row>
    <row r="37" spans="10:16" ht="17.25">
      <c r="J37" s="12"/>
      <c r="K37" s="12"/>
      <c r="L37" s="12"/>
      <c r="M37" s="12"/>
      <c r="N37" s="12"/>
      <c r="O37" s="12"/>
      <c r="P37" s="12"/>
    </row>
    <row r="38" spans="10:16" ht="17.25">
      <c r="J38" s="12"/>
      <c r="K38" s="12"/>
      <c r="L38" s="12"/>
      <c r="M38" s="12"/>
      <c r="N38" s="12"/>
      <c r="O38" s="12"/>
      <c r="P38" s="12"/>
    </row>
  </sheetData>
  <printOptions/>
  <pageMargins left="0.65" right="0.33" top="0.7874015748031497" bottom="0.7874015748031497" header="0.5118110236220472" footer="0.5118110236220472"/>
  <pageSetup horizontalDpi="240" verticalDpi="24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2001-10-25T11:29:50Z</cp:lastPrinted>
  <dcterms:created xsi:type="dcterms:W3CDTF">1997-11-20T04:00:45Z</dcterms:created>
  <dcterms:modified xsi:type="dcterms:W3CDTF">2001-10-25T11:34:05Z</dcterms:modified>
  <cp:category/>
  <cp:version/>
  <cp:contentType/>
  <cp:contentStatus/>
</cp:coreProperties>
</file>