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'筑後地区'!$A$1:$O$36</definedName>
    <definedName name="_xlnm.Print_Area" localSheetId="2">'筑豊地区'!$A$1:$O$29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<sst xmlns="http://schemas.openxmlformats.org/spreadsheetml/2006/main" count="224" uniqueCount="159">
  <si>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</si>
  <si>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</si>
  <si>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</si>
  <si>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</si>
  <si>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</si>
  <si>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</si>
  <si>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</si>
  <si>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</si>
  <si>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</si>
  <si>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</si>
  <si>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</si>
  <si>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</si>
  <si>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</si>
  <si>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</si>
  <si>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</si>
  <si>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</si>
  <si>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</si>
  <si>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</si>
  <si>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</si>
  <si>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</si>
  <si>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</si>
  <si>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</si>
  <si>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</si>
  <si>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</si>
  <si>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</si>
  <si>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</si>
  <si>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</si>
  <si>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</si>
  <si>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</si>
  <si>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</si>
  <si>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</si>
  <si>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</si>
  <si>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</si>
  <si>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</si>
  <si>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</si>
  <si>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</si>
  <si>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</si>
  <si>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</si>
  <si>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</si>
  <si>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</si>
  <si>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</si>
  <si>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</si>
  <si>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</si>
  <si>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</si>
  <si>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</si>
  <si>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</si>
  <si>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</si>
  <si>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</si>
  <si>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</si>
  <si>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</si>
  <si>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</si>
  <si>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</si>
  <si>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</si>
  <si>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</si>
  <si>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</si>
  <si>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</si>
  <si>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</si>
  <si>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</si>
  <si>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</si>
  <si>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</si>
  <si>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</si>
  <si>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</si>
  <si>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</si>
  <si>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</si>
  <si>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</si>
  <si>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</si>
  <si>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</si>
  <si>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</si>
  <si>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</si>
  <si>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</si>
  <si>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</si>
  <si>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</si>
  <si>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</si>
  <si>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</si>
  <si>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</si>
  <si>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</si>
  <si>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</si>
  <si>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</si>
  <si>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</si>
  <si>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</si>
  <si>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</si>
  <si>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</si>
  <si>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</si>
  <si>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</si>
  <si>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</si>
  <si>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</si>
  <si>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</si>
  <si>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</si>
  <si>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</si>
  <si>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</si>
  <si>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</si>
  <si>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</si>
  <si>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</si>
  <si>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</si>
  <si>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</si>
  <si>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</si>
  <si>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</si>
  <si>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</si>
  <si>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</si>
  <si>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</si>
  <si>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</si>
  <si>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</si>
  <si>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</si>
  <si>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</si>
  <si>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</si>
  <si>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</si>
  <si>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</si>
  <si>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</si>
  <si>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</si>
  <si>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</si>
  <si>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</si>
  <si>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</si>
  <si>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</si>
  <si>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</si>
  <si>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</si>
  <si>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</si>
  <si>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</si>
  <si>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</si>
  <si>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</si>
  <si>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</si>
  <si>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</si>
  <si>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</si>
  <si>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</si>
  <si>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</si>
  <si>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</si>
  <si>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</si>
  <si>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</si>
  <si>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</si>
  <si>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</si>
  <si>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</si>
  <si>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</si>
  <si>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</si>
  <si>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</si>
  <si>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</si>
  <si>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</si>
  <si>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</si>
  <si>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</si>
  <si>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</si>
  <si>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</si>
  <si>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</si>
  <si>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</si>
  <si>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</si>
  <si>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</si>
  <si>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</si>
  <si>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</si>
  <si>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</si>
  <si>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</si>
  <si>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</si>
  <si>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</si>
  <si>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</si>
  <si>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</si>
  <si>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</si>
  <si>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</si>
  <si>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</si>
  <si>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</si>
  <si>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</si>
  <si>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>-</t>
  </si>
  <si>
    <t>大牟田市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</si>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</sst>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3" xfId="0" applyNumberFormat="1" applyFont="1" applyFill="1" applyBorder="1" applyAlignment="1" applyProtection="1" quotePrefix="1">
      <alignment vertical="center"/>
      <protection/>
    </xf>
    <xf numFmtId="176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0" fontId="8" fillId="0" borderId="6" xfId="0" applyNumberFormat="1" applyFont="1" applyFill="1" applyBorder="1" applyAlignment="1" applyProtection="1" quotePrefix="1">
      <alignment vertical="center"/>
      <protection/>
    </xf>
    <xf numFmtId="176" fontId="8" fillId="0" borderId="7" xfId="0" applyNumberFormat="1" applyFont="1" applyFill="1" applyBorder="1" applyAlignment="1" applyProtection="1" quotePrefix="1">
      <alignment vertical="center"/>
      <protection/>
    </xf>
    <xf numFmtId="0" fontId="8" fillId="0" borderId="8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>
      <alignment vertical="center"/>
      <protection/>
    </xf>
    <xf numFmtId="176" fontId="8" fillId="0" borderId="7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 quotePrefix="1">
      <alignment vertical="center"/>
      <protection/>
    </xf>
    <xf numFmtId="176" fontId="8" fillId="0" borderId="10" xfId="0" applyNumberFormat="1" applyFont="1" applyFill="1" applyBorder="1" applyAlignment="1" applyProtection="1" quotePrefix="1">
      <alignment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0" fontId="8" fillId="0" borderId="12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8" fillId="0" borderId="13" xfId="0" applyNumberFormat="1" applyFont="1" applyFill="1" applyBorder="1" applyAlignment="1" applyProtection="1" quotePrefix="1">
      <alignment vertical="center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 quotePrefix="1">
      <alignment/>
      <protection/>
    </xf>
    <xf numFmtId="176" fontId="10" fillId="0" borderId="2" xfId="0" applyNumberFormat="1" applyFont="1" applyFill="1" applyBorder="1" applyAlignment="1" applyProtection="1" quotePrefix="1">
      <alignment/>
      <protection/>
    </xf>
    <xf numFmtId="176" fontId="10" fillId="0" borderId="7" xfId="0" applyNumberFormat="1" applyFont="1" applyFill="1" applyBorder="1" applyAlignment="1" applyProtection="1" quotePrefix="1">
      <alignment/>
      <protection/>
    </xf>
    <xf numFmtId="176" fontId="11" fillId="0" borderId="7" xfId="0" applyNumberFormat="1" applyFont="1" applyBorder="1" applyAlignment="1">
      <alignment/>
    </xf>
    <xf numFmtId="0" fontId="10" fillId="0" borderId="1" xfId="0" applyNumberFormat="1" applyFont="1" applyFill="1" applyBorder="1" applyAlignment="1" applyProtection="1" quotePrefix="1">
      <alignment/>
      <protection/>
    </xf>
    <xf numFmtId="176" fontId="10" fillId="0" borderId="16" xfId="0" applyNumberFormat="1" applyFont="1" applyFill="1" applyBorder="1" applyAlignment="1" applyProtection="1" quotePrefix="1">
      <alignment/>
      <protection/>
    </xf>
    <xf numFmtId="176" fontId="10" fillId="0" borderId="17" xfId="0" applyNumberFormat="1" applyFont="1" applyFill="1" applyBorder="1" applyAlignment="1" applyProtection="1" quotePrefix="1">
      <alignment/>
      <protection/>
    </xf>
    <xf numFmtId="176" fontId="10" fillId="0" borderId="17" xfId="0" applyNumberFormat="1" applyFont="1" applyFill="1" applyBorder="1" applyAlignment="1" applyProtection="1">
      <alignment/>
      <protection/>
    </xf>
    <xf numFmtId="0" fontId="11" fillId="0" borderId="17" xfId="0" applyFont="1" applyBorder="1" applyAlignment="1">
      <alignment/>
    </xf>
    <xf numFmtId="0" fontId="10" fillId="0" borderId="8" xfId="0" applyNumberFormat="1" applyFont="1" applyFill="1" applyBorder="1" applyAlignment="1" applyProtection="1" quotePrefix="1">
      <alignment/>
      <protection/>
    </xf>
    <xf numFmtId="176" fontId="11" fillId="0" borderId="17" xfId="0" applyNumberFormat="1" applyFont="1" applyBorder="1" applyAlignment="1">
      <alignment/>
    </xf>
    <xf numFmtId="176" fontId="10" fillId="0" borderId="16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 quotePrefix="1">
      <alignment/>
      <protection/>
    </xf>
    <xf numFmtId="176" fontId="10" fillId="0" borderId="13" xfId="0" applyNumberFormat="1" applyFont="1" applyFill="1" applyBorder="1" applyAlignment="1" applyProtection="1" quotePrefix="1">
      <alignment/>
      <protection/>
    </xf>
    <xf numFmtId="176" fontId="10" fillId="0" borderId="10" xfId="0" applyNumberFormat="1" applyFont="1" applyFill="1" applyBorder="1" applyAlignment="1" applyProtection="1" quotePrefix="1">
      <alignment/>
      <protection/>
    </xf>
    <xf numFmtId="0" fontId="10" fillId="0" borderId="3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19" xfId="0" applyNumberFormat="1" applyFont="1" applyFill="1" applyBorder="1" applyAlignment="1" applyProtection="1" quotePrefix="1">
      <alignment horizontal="right" vertical="center"/>
      <protection/>
    </xf>
    <xf numFmtId="176" fontId="8" fillId="0" borderId="7" xfId="0" applyNumberFormat="1" applyFont="1" applyFill="1" applyBorder="1" applyAlignment="1" applyProtection="1" quotePrefix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7" xfId="0" applyNumberFormat="1" applyFont="1" applyFill="1" applyBorder="1" applyAlignment="1" applyProtection="1">
      <alignment horizontal="right" vertical="center"/>
      <protection/>
    </xf>
    <xf numFmtId="176" fontId="8" fillId="0" borderId="20" xfId="0" applyNumberFormat="1" applyFont="1" applyFill="1" applyBorder="1" applyAlignment="1" applyProtection="1" quotePrefix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176" fontId="8" fillId="0" borderId="21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 quotePrefix="1">
      <alignment horizontal="right" vertical="center"/>
      <protection/>
    </xf>
    <xf numFmtId="176" fontId="8" fillId="0" borderId="22" xfId="0" applyNumberFormat="1" applyFont="1" applyFill="1" applyBorder="1" applyAlignment="1" applyProtection="1" quotePrefix="1">
      <alignment horizontal="right" vertical="center"/>
      <protection/>
    </xf>
    <xf numFmtId="176" fontId="8" fillId="0" borderId="23" xfId="0" applyNumberFormat="1" applyFont="1" applyFill="1" applyBorder="1" applyAlignment="1" applyProtection="1" quotePrefix="1">
      <alignment horizontal="right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10" fillId="2" borderId="24" xfId="0" applyNumberFormat="1" applyFont="1" applyFill="1" applyBorder="1" applyAlignment="1" applyProtection="1">
      <alignment horizontal="center" vertical="center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8" fillId="2" borderId="26" xfId="0" applyNumberFormat="1" applyFont="1" applyFill="1" applyBorder="1" applyAlignment="1" applyProtection="1">
      <alignment horizontal="center" vertical="center"/>
      <protection/>
    </xf>
    <xf numFmtId="0" fontId="10" fillId="3" borderId="25" xfId="0" applyNumberFormat="1" applyFont="1" applyFill="1" applyBorder="1" applyAlignment="1" applyProtection="1">
      <alignment horizontal="center" vertical="center"/>
      <protection/>
    </xf>
    <xf numFmtId="0" fontId="8" fillId="3" borderId="26" xfId="0" applyNumberFormat="1" applyFont="1" applyFill="1" applyBorder="1" applyAlignment="1" applyProtection="1">
      <alignment horizontal="center" vertical="center"/>
      <protection/>
    </xf>
    <xf numFmtId="0" fontId="8" fillId="3" borderId="27" xfId="0" applyNumberFormat="1" applyFont="1" applyFill="1" applyBorder="1" applyAlignment="1" applyProtection="1" quotePrefix="1">
      <alignment vertical="center"/>
      <protection/>
    </xf>
    <xf numFmtId="0" fontId="10" fillId="3" borderId="28" xfId="0" applyNumberFormat="1" applyFont="1" applyFill="1" applyBorder="1" applyAlignment="1" applyProtection="1">
      <alignment horizontal="center" vertical="center"/>
      <protection/>
    </xf>
    <xf numFmtId="176" fontId="12" fillId="0" borderId="29" xfId="0" applyNumberFormat="1" applyFont="1" applyFill="1" applyBorder="1" applyAlignment="1" applyProtection="1" quotePrefix="1">
      <alignment vertical="center"/>
      <protection/>
    </xf>
    <xf numFmtId="176" fontId="12" fillId="0" borderId="30" xfId="0" applyNumberFormat="1" applyFont="1" applyFill="1" applyBorder="1" applyAlignment="1" applyProtection="1" quotePrefix="1">
      <alignment vertical="center"/>
      <protection/>
    </xf>
    <xf numFmtId="176" fontId="12" fillId="0" borderId="31" xfId="0" applyNumberFormat="1" applyFont="1" applyFill="1" applyBorder="1" applyAlignment="1" applyProtection="1" quotePrefix="1">
      <alignment vertical="center"/>
      <protection/>
    </xf>
    <xf numFmtId="176" fontId="12" fillId="0" borderId="5" xfId="0" applyNumberFormat="1" applyFont="1" applyFill="1" applyBorder="1" applyAlignment="1" applyProtection="1" quotePrefix="1">
      <alignment vertical="center"/>
      <protection/>
    </xf>
    <xf numFmtId="176" fontId="12" fillId="0" borderId="32" xfId="0" applyNumberFormat="1" applyFont="1" applyFill="1" applyBorder="1" applyAlignment="1" applyProtection="1" quotePrefix="1">
      <alignment vertical="center"/>
      <protection/>
    </xf>
    <xf numFmtId="3" fontId="12" fillId="0" borderId="29" xfId="0" applyNumberFormat="1" applyFont="1" applyFill="1" applyBorder="1" applyAlignment="1" applyProtection="1" quotePrefix="1">
      <alignment vertical="center"/>
      <protection/>
    </xf>
    <xf numFmtId="3" fontId="12" fillId="0" borderId="33" xfId="0" applyNumberFormat="1" applyFont="1" applyFill="1" applyBorder="1" applyAlignment="1" applyProtection="1" quotePrefix="1">
      <alignment vertical="center"/>
      <protection/>
    </xf>
    <xf numFmtId="3" fontId="12" fillId="0" borderId="26" xfId="0" applyNumberFormat="1" applyFont="1" applyFill="1" applyBorder="1" applyAlignment="1" applyProtection="1" quotePrefix="1">
      <alignment vertical="center"/>
      <protection/>
    </xf>
    <xf numFmtId="176" fontId="12" fillId="0" borderId="28" xfId="0" applyNumberFormat="1" applyFont="1" applyFill="1" applyBorder="1" applyAlignment="1" applyProtection="1" quotePrefix="1">
      <alignment vertical="center"/>
      <protection/>
    </xf>
    <xf numFmtId="176" fontId="12" fillId="0" borderId="25" xfId="0" applyNumberFormat="1" applyFont="1" applyFill="1" applyBorder="1" applyAlignment="1" applyProtection="1" quotePrefix="1">
      <alignment vertical="center"/>
      <protection/>
    </xf>
    <xf numFmtId="0" fontId="8" fillId="3" borderId="12" xfId="0" applyNumberFormat="1" applyFont="1" applyFill="1" applyBorder="1" applyAlignment="1" applyProtection="1">
      <alignment horizontal="center" vertical="center"/>
      <protection/>
    </xf>
    <xf numFmtId="0" fontId="8" fillId="3" borderId="24" xfId="0" applyNumberFormat="1" applyFont="1" applyFill="1" applyBorder="1" applyAlignment="1" applyProtection="1">
      <alignment horizontal="center" vertical="center"/>
      <protection/>
    </xf>
    <xf numFmtId="0" fontId="8" fillId="3" borderId="25" xfId="0" applyNumberFormat="1" applyFont="1" applyFill="1" applyBorder="1" applyAlignment="1" applyProtection="1">
      <alignment horizontal="center" vertical="center"/>
      <protection/>
    </xf>
    <xf numFmtId="176" fontId="12" fillId="0" borderId="26" xfId="0" applyNumberFormat="1" applyFont="1" applyFill="1" applyBorder="1" applyAlignment="1" applyProtection="1" quotePrefix="1">
      <alignment vertical="center"/>
      <protection/>
    </xf>
    <xf numFmtId="176" fontId="12" fillId="0" borderId="24" xfId="0" applyNumberFormat="1" applyFont="1" applyFill="1" applyBorder="1" applyAlignment="1" applyProtection="1" quotePrefix="1">
      <alignment vertical="center"/>
      <protection/>
    </xf>
    <xf numFmtId="0" fontId="11" fillId="0" borderId="12" xfId="0" applyNumberFormat="1" applyFont="1" applyFill="1" applyBorder="1" applyAlignment="1" applyProtection="1" quotePrefix="1">
      <alignment vertical="center"/>
      <protection/>
    </xf>
    <xf numFmtId="176" fontId="12" fillId="0" borderId="34" xfId="0" applyNumberFormat="1" applyFont="1" applyFill="1" applyBorder="1" applyAlignment="1" applyProtection="1" quotePrefix="1">
      <alignment/>
      <protection/>
    </xf>
    <xf numFmtId="176" fontId="12" fillId="0" borderId="35" xfId="0" applyNumberFormat="1" applyFont="1" applyFill="1" applyBorder="1" applyAlignment="1" applyProtection="1" quotePrefix="1">
      <alignment/>
      <protection/>
    </xf>
    <xf numFmtId="176" fontId="12" fillId="0" borderId="30" xfId="0" applyNumberFormat="1" applyFont="1" applyFill="1" applyBorder="1" applyAlignment="1" applyProtection="1" quotePrefix="1">
      <alignment/>
      <protection/>
    </xf>
    <xf numFmtId="176" fontId="12" fillId="0" borderId="26" xfId="0" applyNumberFormat="1" applyFont="1" applyFill="1" applyBorder="1" applyAlignment="1" applyProtection="1" quotePrefix="1">
      <alignment/>
      <protection/>
    </xf>
    <xf numFmtId="176" fontId="12" fillId="0" borderId="28" xfId="0" applyNumberFormat="1" applyFont="1" applyFill="1" applyBorder="1" applyAlignment="1" applyProtection="1" quotePrefix="1">
      <alignment/>
      <protection/>
    </xf>
    <xf numFmtId="176" fontId="12" fillId="0" borderId="25" xfId="0" applyNumberFormat="1" applyFont="1" applyFill="1" applyBorder="1" applyAlignment="1" applyProtection="1" quotePrefix="1">
      <alignment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/>
    </xf>
    <xf numFmtId="176" fontId="8" fillId="0" borderId="6" xfId="0" applyNumberFormat="1" applyFont="1" applyFill="1" applyBorder="1" applyAlignment="1" applyProtection="1" quotePrefix="1">
      <alignment horizontal="right" vertical="center"/>
      <protection/>
    </xf>
    <xf numFmtId="176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 quotePrefix="1">
      <alignment vertical="center"/>
      <protection/>
    </xf>
    <xf numFmtId="176" fontId="12" fillId="0" borderId="29" xfId="0" applyNumberFormat="1" applyFont="1" applyFill="1" applyBorder="1" applyAlignment="1" applyProtection="1">
      <alignment horizontal="right" vertical="center"/>
      <protection/>
    </xf>
    <xf numFmtId="176" fontId="12" fillId="0" borderId="2" xfId="0" applyNumberFormat="1" applyFont="1" applyFill="1" applyBorder="1" applyAlignment="1" applyProtection="1" quotePrefix="1">
      <alignment vertical="center"/>
      <protection/>
    </xf>
    <xf numFmtId="176" fontId="12" fillId="0" borderId="35" xfId="0" applyNumberFormat="1" applyFont="1" applyFill="1" applyBorder="1" applyAlignment="1" applyProtection="1" quotePrefix="1">
      <alignment vertical="center"/>
      <protection/>
    </xf>
    <xf numFmtId="0" fontId="8" fillId="4" borderId="1" xfId="0" applyNumberFormat="1" applyFont="1" applyFill="1" applyBorder="1" applyAlignment="1" applyProtection="1" quotePrefix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Normal="200" zoomScaleSheetLayoutView="100"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45" t="s">
        <v>125</v>
      </c>
    </row>
    <row r="2" spans="1:15" ht="13.5" customHeight="1">
      <c r="A2" s="3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8" t="s">
        <v>55</v>
      </c>
      <c r="O2" s="98"/>
    </row>
    <row r="3" spans="1:16" ht="18" customHeight="1">
      <c r="A3" s="1"/>
      <c r="B3" s="59" t="s">
        <v>119</v>
      </c>
      <c r="C3" s="60" t="s">
        <v>56</v>
      </c>
      <c r="D3" s="61" t="s">
        <v>57</v>
      </c>
      <c r="E3" s="61" t="s">
        <v>58</v>
      </c>
      <c r="F3" s="61" t="s">
        <v>59</v>
      </c>
      <c r="G3" s="61" t="s">
        <v>60</v>
      </c>
      <c r="H3" s="61" t="s">
        <v>61</v>
      </c>
      <c r="I3" s="61" t="s">
        <v>62</v>
      </c>
      <c r="J3" s="61" t="s">
        <v>63</v>
      </c>
      <c r="K3" s="61" t="s">
        <v>64</v>
      </c>
      <c r="L3" s="61" t="s">
        <v>65</v>
      </c>
      <c r="M3" s="61" t="s">
        <v>66</v>
      </c>
      <c r="N3" s="61" t="s">
        <v>67</v>
      </c>
      <c r="O3" s="62" t="s">
        <v>68</v>
      </c>
      <c r="P3" s="1"/>
    </row>
    <row r="4" spans="1:18" ht="15" customHeight="1">
      <c r="A4" s="1"/>
      <c r="B4" s="7" t="s">
        <v>120</v>
      </c>
      <c r="C4" s="8">
        <f>SUM(C33)</f>
        <v>6950</v>
      </c>
      <c r="D4" s="8">
        <f aca="true" t="shared" si="0" ref="D4:N4">SUM(D33)</f>
        <v>1479</v>
      </c>
      <c r="E4" s="8">
        <f t="shared" si="0"/>
        <v>1771</v>
      </c>
      <c r="F4" s="8">
        <f t="shared" si="0"/>
        <v>1963</v>
      </c>
      <c r="G4" s="8">
        <f t="shared" si="0"/>
        <v>1981</v>
      </c>
      <c r="H4" s="8">
        <f t="shared" si="0"/>
        <v>1522</v>
      </c>
      <c r="I4" s="8">
        <f t="shared" si="0"/>
        <v>1702</v>
      </c>
      <c r="J4" s="8">
        <f t="shared" si="0"/>
        <v>2088</v>
      </c>
      <c r="K4" s="8">
        <f t="shared" si="0"/>
        <v>1858</v>
      </c>
      <c r="L4" s="8">
        <f t="shared" si="0"/>
        <v>2074</v>
      </c>
      <c r="M4" s="8">
        <f t="shared" si="0"/>
        <v>1881</v>
      </c>
      <c r="N4" s="8">
        <f t="shared" si="0"/>
        <v>1356</v>
      </c>
      <c r="O4" s="67">
        <f>O33</f>
        <v>42564</v>
      </c>
      <c r="P4" s="1"/>
      <c r="R4" s="9"/>
    </row>
    <row r="5" spans="1:18" ht="15" customHeight="1">
      <c r="A5" s="1"/>
      <c r="B5" s="7" t="s">
        <v>121</v>
      </c>
      <c r="C5" s="8">
        <f>'筑後地区'!C36</f>
        <v>1278</v>
      </c>
      <c r="D5" s="8">
        <f>'筑後地区'!D36</f>
        <v>931</v>
      </c>
      <c r="E5" s="8">
        <f>'筑後地区'!E36</f>
        <v>1638</v>
      </c>
      <c r="F5" s="8">
        <f>'筑後地区'!F36</f>
        <v>1772</v>
      </c>
      <c r="G5" s="8">
        <f>'筑後地区'!G36</f>
        <v>1797</v>
      </c>
      <c r="H5" s="8">
        <f>'筑後地区'!H36</f>
        <v>1159</v>
      </c>
      <c r="I5" s="8">
        <f>'筑後地区'!I36</f>
        <v>1710</v>
      </c>
      <c r="J5" s="8">
        <f>'筑後地区'!J36</f>
        <v>2095</v>
      </c>
      <c r="K5" s="8">
        <f>'筑後地区'!K36</f>
        <v>1519</v>
      </c>
      <c r="L5" s="8">
        <f>'筑後地区'!L36</f>
        <v>1959</v>
      </c>
      <c r="M5" s="8">
        <f>'筑後地区'!M36</f>
        <v>1901</v>
      </c>
      <c r="N5" s="8">
        <f>'筑後地区'!N36</f>
        <v>727</v>
      </c>
      <c r="O5" s="95">
        <f>'筑後地区'!O36</f>
        <v>18486</v>
      </c>
      <c r="P5" s="1"/>
      <c r="R5" s="9"/>
    </row>
    <row r="6" spans="1:18" ht="15" customHeight="1">
      <c r="A6" s="1"/>
      <c r="B6" s="7" t="s">
        <v>122</v>
      </c>
      <c r="C6" s="8">
        <f>SUM('筑豊地区'!C28)</f>
        <v>489</v>
      </c>
      <c r="D6" s="8">
        <f>SUM('筑豊地区'!D28)</f>
        <v>358</v>
      </c>
      <c r="E6" s="8">
        <f>SUM('筑豊地区'!E28)</f>
        <v>761</v>
      </c>
      <c r="F6" s="8">
        <f>SUM('筑豊地区'!F28)</f>
        <v>1010</v>
      </c>
      <c r="G6" s="8">
        <f>SUM('筑豊地区'!G28)</f>
        <v>760</v>
      </c>
      <c r="H6" s="8">
        <f>SUM('筑豊地区'!H28)</f>
        <v>452</v>
      </c>
      <c r="I6" s="8">
        <f>SUM('筑豊地区'!I28)</f>
        <v>720</v>
      </c>
      <c r="J6" s="8">
        <f>SUM('筑豊地区'!J28)</f>
        <v>809</v>
      </c>
      <c r="K6" s="8">
        <f>SUM('筑豊地区'!K28)</f>
        <v>536</v>
      </c>
      <c r="L6" s="8">
        <f>SUM('筑豊地区'!L28)</f>
        <v>691</v>
      </c>
      <c r="M6" s="8">
        <f>SUM('筑豊地区'!M28)</f>
        <v>715</v>
      </c>
      <c r="N6" s="8">
        <f>SUM('筑豊地区'!N28)</f>
        <v>391</v>
      </c>
      <c r="O6" s="96">
        <f>SUM('筑豊地区'!O28)</f>
        <v>7692</v>
      </c>
      <c r="P6" s="1"/>
      <c r="R6" s="9"/>
    </row>
    <row r="7" spans="1:18" ht="15" customHeight="1">
      <c r="A7" s="1"/>
      <c r="B7" s="7" t="s">
        <v>0</v>
      </c>
      <c r="C7" s="8">
        <f>'北九州地区'!C21</f>
        <v>1167</v>
      </c>
      <c r="D7" s="8">
        <f>'北九州地区'!D21</f>
        <v>1116</v>
      </c>
      <c r="E7" s="8">
        <f>'北九州地区'!E21</f>
        <v>1557</v>
      </c>
      <c r="F7" s="8">
        <f>'北九州地区'!F21</f>
        <v>1597</v>
      </c>
      <c r="G7" s="8">
        <f>'北九州地区'!G21</f>
        <v>2406</v>
      </c>
      <c r="H7" s="8">
        <f>'北九州地区'!H21</f>
        <v>1253</v>
      </c>
      <c r="I7" s="8">
        <f>'北九州地区'!I21</f>
        <v>3090</v>
      </c>
      <c r="J7" s="8">
        <f>'北九州地区'!J21</f>
        <v>4717</v>
      </c>
      <c r="K7" s="8">
        <f>'北九州地区'!K21</f>
        <v>1689</v>
      </c>
      <c r="L7" s="8">
        <f>'北九州地区'!L21</f>
        <v>2398</v>
      </c>
      <c r="M7" s="8">
        <f>'北九州地区'!M21</f>
        <v>2494</v>
      </c>
      <c r="N7" s="8">
        <f>'北九州地区'!N21</f>
        <v>1217</v>
      </c>
      <c r="O7" s="95">
        <f>'北九州地区'!O21</f>
        <v>24701</v>
      </c>
      <c r="P7" s="1"/>
      <c r="R7" s="9"/>
    </row>
    <row r="8" spans="1:18" ht="19.5" customHeight="1">
      <c r="A8" s="1"/>
      <c r="B8" s="10" t="s">
        <v>1</v>
      </c>
      <c r="C8" s="11">
        <f>SUM(C4:C7)</f>
        <v>9884</v>
      </c>
      <c r="D8" s="12">
        <f aca="true" t="shared" si="1" ref="D8:N8">SUM(D4:D7)</f>
        <v>3884</v>
      </c>
      <c r="E8" s="12">
        <f t="shared" si="1"/>
        <v>5727</v>
      </c>
      <c r="F8" s="12">
        <f t="shared" si="1"/>
        <v>6342</v>
      </c>
      <c r="G8" s="12">
        <f t="shared" si="1"/>
        <v>6944</v>
      </c>
      <c r="H8" s="12">
        <f t="shared" si="1"/>
        <v>4386</v>
      </c>
      <c r="I8" s="12">
        <f t="shared" si="1"/>
        <v>7222</v>
      </c>
      <c r="J8" s="12">
        <f t="shared" si="1"/>
        <v>9709</v>
      </c>
      <c r="K8" s="12">
        <f t="shared" si="1"/>
        <v>5602</v>
      </c>
      <c r="L8" s="12">
        <f t="shared" si="1"/>
        <v>7122</v>
      </c>
      <c r="M8" s="12">
        <f t="shared" si="1"/>
        <v>6991</v>
      </c>
      <c r="N8" s="12">
        <f t="shared" si="1"/>
        <v>3691</v>
      </c>
      <c r="O8" s="69">
        <f>SUM(O4:O7)</f>
        <v>93443</v>
      </c>
      <c r="P8" s="1"/>
      <c r="R8" s="9"/>
    </row>
    <row r="10" spans="2:15" ht="15.75" customHeight="1">
      <c r="B10" s="46" t="s">
        <v>123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8" t="s">
        <v>55</v>
      </c>
      <c r="O10" s="98"/>
    </row>
    <row r="11" spans="1:16" ht="15.75" customHeight="1">
      <c r="A11" s="1"/>
      <c r="B11" s="65" t="s">
        <v>69</v>
      </c>
      <c r="C11" s="66" t="s">
        <v>56</v>
      </c>
      <c r="D11" s="63" t="s">
        <v>57</v>
      </c>
      <c r="E11" s="63" t="s">
        <v>58</v>
      </c>
      <c r="F11" s="63" t="s">
        <v>59</v>
      </c>
      <c r="G11" s="63" t="s">
        <v>60</v>
      </c>
      <c r="H11" s="63" t="s">
        <v>61</v>
      </c>
      <c r="I11" s="63" t="s">
        <v>62</v>
      </c>
      <c r="J11" s="63" t="s">
        <v>63</v>
      </c>
      <c r="K11" s="63" t="s">
        <v>64</v>
      </c>
      <c r="L11" s="63" t="s">
        <v>65</v>
      </c>
      <c r="M11" s="63" t="s">
        <v>66</v>
      </c>
      <c r="N11" s="63" t="s">
        <v>67</v>
      </c>
      <c r="O11" s="64" t="s">
        <v>68</v>
      </c>
      <c r="P11" s="1"/>
    </row>
    <row r="12" spans="1:18" ht="17.25" customHeight="1">
      <c r="A12" s="1"/>
      <c r="B12" s="13" t="s">
        <v>116</v>
      </c>
      <c r="C12" s="90" t="s">
        <v>156</v>
      </c>
      <c r="D12" s="92" t="s">
        <v>156</v>
      </c>
      <c r="E12" s="92" t="s">
        <v>156</v>
      </c>
      <c r="F12" s="92" t="s">
        <v>156</v>
      </c>
      <c r="G12" s="92" t="s">
        <v>156</v>
      </c>
      <c r="H12" s="92" t="s">
        <v>156</v>
      </c>
      <c r="I12" s="92" t="s">
        <v>156</v>
      </c>
      <c r="J12" s="92" t="s">
        <v>156</v>
      </c>
      <c r="K12" s="92" t="s">
        <v>156</v>
      </c>
      <c r="L12" s="92" t="s">
        <v>156</v>
      </c>
      <c r="M12" s="92" t="s">
        <v>156</v>
      </c>
      <c r="N12" s="92" t="s">
        <v>156</v>
      </c>
      <c r="O12" s="67">
        <v>15939</v>
      </c>
      <c r="P12" s="1"/>
      <c r="R12" s="9"/>
    </row>
    <row r="13" spans="1:18" ht="17.25" customHeight="1">
      <c r="A13" s="1"/>
      <c r="B13" s="13" t="s">
        <v>117</v>
      </c>
      <c r="C13" s="91">
        <v>69</v>
      </c>
      <c r="D13" s="48">
        <v>61</v>
      </c>
      <c r="E13" s="48">
        <v>93</v>
      </c>
      <c r="F13" s="48">
        <v>147</v>
      </c>
      <c r="G13" s="48">
        <v>158</v>
      </c>
      <c r="H13" s="48">
        <v>96</v>
      </c>
      <c r="I13" s="48">
        <v>113</v>
      </c>
      <c r="J13" s="48">
        <v>136</v>
      </c>
      <c r="K13" s="48">
        <v>156</v>
      </c>
      <c r="L13" s="48">
        <v>135</v>
      </c>
      <c r="M13" s="48">
        <v>141</v>
      </c>
      <c r="N13" s="48">
        <v>70</v>
      </c>
      <c r="O13" s="67">
        <f aca="true" t="shared" si="2" ref="O13:O31">SUM(C13:N13)</f>
        <v>1375</v>
      </c>
      <c r="P13" s="1"/>
      <c r="R13" s="9"/>
    </row>
    <row r="14" spans="1:18" ht="17.25" customHeight="1">
      <c r="A14" s="1"/>
      <c r="B14" s="13" t="s">
        <v>2</v>
      </c>
      <c r="C14" s="47">
        <v>26</v>
      </c>
      <c r="D14" s="48">
        <v>33</v>
      </c>
      <c r="E14" s="48">
        <v>52</v>
      </c>
      <c r="F14" s="48">
        <v>78</v>
      </c>
      <c r="G14" s="48">
        <v>41</v>
      </c>
      <c r="H14" s="48">
        <v>41</v>
      </c>
      <c r="I14" s="48">
        <v>42</v>
      </c>
      <c r="J14" s="48">
        <v>206</v>
      </c>
      <c r="K14" s="48">
        <v>33</v>
      </c>
      <c r="L14" s="48">
        <v>35</v>
      </c>
      <c r="M14" s="48">
        <v>28</v>
      </c>
      <c r="N14" s="48">
        <v>35</v>
      </c>
      <c r="O14" s="67">
        <f t="shared" si="2"/>
        <v>650</v>
      </c>
      <c r="P14" s="1"/>
      <c r="R14" s="9"/>
    </row>
    <row r="15" spans="1:18" ht="17.25" customHeight="1">
      <c r="A15" s="1"/>
      <c r="B15" s="15" t="s">
        <v>3</v>
      </c>
      <c r="C15" s="49">
        <v>26</v>
      </c>
      <c r="D15" s="50">
        <v>19</v>
      </c>
      <c r="E15" s="48">
        <v>41</v>
      </c>
      <c r="F15" s="48">
        <v>46</v>
      </c>
      <c r="G15" s="48">
        <v>65</v>
      </c>
      <c r="H15" s="48">
        <v>28</v>
      </c>
      <c r="I15" s="48">
        <v>15</v>
      </c>
      <c r="J15" s="48">
        <v>20</v>
      </c>
      <c r="K15" s="48">
        <v>66</v>
      </c>
      <c r="L15" s="48">
        <v>32</v>
      </c>
      <c r="M15" s="48">
        <v>21</v>
      </c>
      <c r="N15" s="51">
        <v>7</v>
      </c>
      <c r="O15" s="67">
        <f t="shared" si="2"/>
        <v>386</v>
      </c>
      <c r="P15" s="1"/>
      <c r="R15" s="9"/>
    </row>
    <row r="16" spans="1:18" ht="17.25" customHeight="1">
      <c r="A16" s="1"/>
      <c r="B16" s="13" t="s">
        <v>4</v>
      </c>
      <c r="C16" s="47">
        <v>1142</v>
      </c>
      <c r="D16" s="48">
        <v>312</v>
      </c>
      <c r="E16" s="48">
        <v>300</v>
      </c>
      <c r="F16" s="48">
        <v>381</v>
      </c>
      <c r="G16" s="48">
        <v>400</v>
      </c>
      <c r="H16" s="48">
        <v>267</v>
      </c>
      <c r="I16" s="48">
        <v>310</v>
      </c>
      <c r="J16" s="48">
        <v>428</v>
      </c>
      <c r="K16" s="48">
        <v>404</v>
      </c>
      <c r="L16" s="48">
        <v>541</v>
      </c>
      <c r="M16" s="48">
        <v>443</v>
      </c>
      <c r="N16" s="48">
        <v>337</v>
      </c>
      <c r="O16" s="67">
        <f t="shared" si="2"/>
        <v>5265</v>
      </c>
      <c r="P16" s="1"/>
      <c r="R16" s="9"/>
    </row>
    <row r="17" spans="1:18" ht="17.25" customHeight="1">
      <c r="A17" s="1"/>
      <c r="B17" s="13" t="s">
        <v>5</v>
      </c>
      <c r="C17" s="47">
        <v>2855</v>
      </c>
      <c r="D17" s="48">
        <v>407</v>
      </c>
      <c r="E17" s="48">
        <v>395</v>
      </c>
      <c r="F17" s="48">
        <v>269</v>
      </c>
      <c r="G17" s="48">
        <v>216</v>
      </c>
      <c r="H17" s="48">
        <v>215</v>
      </c>
      <c r="I17" s="48">
        <v>169</v>
      </c>
      <c r="J17" s="48">
        <v>194</v>
      </c>
      <c r="K17" s="48">
        <v>206</v>
      </c>
      <c r="L17" s="48">
        <v>321</v>
      </c>
      <c r="M17" s="48">
        <v>386</v>
      </c>
      <c r="N17" s="48">
        <v>211</v>
      </c>
      <c r="O17" s="67">
        <f t="shared" si="2"/>
        <v>5844</v>
      </c>
      <c r="P17" s="1"/>
      <c r="R17" s="9"/>
    </row>
    <row r="18" spans="1:18" ht="17.25" customHeight="1">
      <c r="A18" s="1"/>
      <c r="B18" s="13" t="s">
        <v>6</v>
      </c>
      <c r="C18" s="47">
        <v>44</v>
      </c>
      <c r="D18" s="48">
        <v>44</v>
      </c>
      <c r="E18" s="48">
        <v>54</v>
      </c>
      <c r="F18" s="48">
        <v>64</v>
      </c>
      <c r="G18" s="48">
        <v>84</v>
      </c>
      <c r="H18" s="48">
        <v>66</v>
      </c>
      <c r="I18" s="48">
        <v>92</v>
      </c>
      <c r="J18" s="48">
        <v>105</v>
      </c>
      <c r="K18" s="48">
        <v>73</v>
      </c>
      <c r="L18" s="48">
        <v>174</v>
      </c>
      <c r="M18" s="48">
        <v>89</v>
      </c>
      <c r="N18" s="48">
        <v>59</v>
      </c>
      <c r="O18" s="67">
        <f t="shared" si="2"/>
        <v>948</v>
      </c>
      <c r="P18" s="1"/>
      <c r="R18" s="9"/>
    </row>
    <row r="19" spans="1:18" ht="17.25" customHeight="1">
      <c r="A19" s="1"/>
      <c r="B19" s="13" t="s">
        <v>7</v>
      </c>
      <c r="C19" s="47">
        <v>31</v>
      </c>
      <c r="D19" s="48">
        <v>33</v>
      </c>
      <c r="E19" s="48">
        <v>49</v>
      </c>
      <c r="F19" s="48">
        <v>39</v>
      </c>
      <c r="G19" s="48">
        <v>42</v>
      </c>
      <c r="H19" s="48">
        <v>38</v>
      </c>
      <c r="I19" s="48">
        <v>39</v>
      </c>
      <c r="J19" s="48">
        <v>41</v>
      </c>
      <c r="K19" s="48">
        <v>37</v>
      </c>
      <c r="L19" s="48">
        <v>39</v>
      </c>
      <c r="M19" s="48">
        <v>83</v>
      </c>
      <c r="N19" s="48">
        <v>40</v>
      </c>
      <c r="O19" s="67">
        <f t="shared" si="2"/>
        <v>511</v>
      </c>
      <c r="P19" s="1"/>
      <c r="R19" s="9"/>
    </row>
    <row r="20" spans="1:18" ht="17.25" customHeight="1">
      <c r="A20" s="1"/>
      <c r="B20" s="13" t="s">
        <v>8</v>
      </c>
      <c r="C20" s="47">
        <v>12</v>
      </c>
      <c r="D20" s="48">
        <v>13</v>
      </c>
      <c r="E20" s="48">
        <v>24</v>
      </c>
      <c r="F20" s="48">
        <v>33</v>
      </c>
      <c r="G20" s="48">
        <v>38</v>
      </c>
      <c r="H20" s="48">
        <v>43</v>
      </c>
      <c r="I20" s="48">
        <v>43</v>
      </c>
      <c r="J20" s="48">
        <v>86</v>
      </c>
      <c r="K20" s="48">
        <v>36</v>
      </c>
      <c r="L20" s="48">
        <v>45</v>
      </c>
      <c r="M20" s="48">
        <v>43</v>
      </c>
      <c r="N20" s="48">
        <v>24</v>
      </c>
      <c r="O20" s="67">
        <f t="shared" si="2"/>
        <v>440</v>
      </c>
      <c r="P20" s="1"/>
      <c r="R20" s="9"/>
    </row>
    <row r="21" spans="1:18" ht="17.25" customHeight="1">
      <c r="A21" s="1"/>
      <c r="B21" s="13" t="s">
        <v>9</v>
      </c>
      <c r="C21" s="47">
        <v>176</v>
      </c>
      <c r="D21" s="48">
        <v>42</v>
      </c>
      <c r="E21" s="48">
        <v>64</v>
      </c>
      <c r="F21" s="48">
        <v>67</v>
      </c>
      <c r="G21" s="48">
        <v>84</v>
      </c>
      <c r="H21" s="48">
        <v>45</v>
      </c>
      <c r="I21" s="48">
        <v>34</v>
      </c>
      <c r="J21" s="48">
        <v>32</v>
      </c>
      <c r="K21" s="48">
        <v>39</v>
      </c>
      <c r="L21" s="48">
        <v>55</v>
      </c>
      <c r="M21" s="48">
        <v>43</v>
      </c>
      <c r="N21" s="48">
        <v>29</v>
      </c>
      <c r="O21" s="67">
        <f t="shared" si="2"/>
        <v>710</v>
      </c>
      <c r="P21" s="1"/>
      <c r="R21" s="9"/>
    </row>
    <row r="22" spans="1:18" ht="17.25" customHeight="1">
      <c r="A22" s="1"/>
      <c r="B22" s="13" t="s">
        <v>10</v>
      </c>
      <c r="C22" s="47">
        <v>133</v>
      </c>
      <c r="D22" s="48">
        <v>91</v>
      </c>
      <c r="E22" s="48">
        <v>136</v>
      </c>
      <c r="F22" s="50">
        <v>156</v>
      </c>
      <c r="G22" s="48">
        <v>173</v>
      </c>
      <c r="H22" s="48">
        <v>107</v>
      </c>
      <c r="I22" s="48">
        <v>143</v>
      </c>
      <c r="J22" s="48">
        <v>138</v>
      </c>
      <c r="K22" s="48">
        <v>128</v>
      </c>
      <c r="L22" s="48">
        <v>117</v>
      </c>
      <c r="M22" s="48">
        <v>136</v>
      </c>
      <c r="N22" s="48">
        <v>103</v>
      </c>
      <c r="O22" s="67">
        <f t="shared" si="2"/>
        <v>1561</v>
      </c>
      <c r="P22" s="1"/>
      <c r="R22" s="9"/>
    </row>
    <row r="23" spans="1:18" ht="17.25" customHeight="1">
      <c r="A23" s="1"/>
      <c r="B23" s="13" t="s">
        <v>11</v>
      </c>
      <c r="C23" s="52" t="s">
        <v>156</v>
      </c>
      <c r="D23" s="50">
        <v>0</v>
      </c>
      <c r="E23" s="55">
        <v>0</v>
      </c>
      <c r="F23" s="55" t="s">
        <v>156</v>
      </c>
      <c r="G23" s="55" t="s">
        <v>156</v>
      </c>
      <c r="H23" s="55" t="s">
        <v>156</v>
      </c>
      <c r="I23" s="56">
        <v>1</v>
      </c>
      <c r="J23" s="56">
        <v>1</v>
      </c>
      <c r="K23" s="56">
        <v>1</v>
      </c>
      <c r="L23" s="55" t="s">
        <v>156</v>
      </c>
      <c r="M23" s="55" t="s">
        <v>156</v>
      </c>
      <c r="N23" s="55" t="s">
        <v>156</v>
      </c>
      <c r="O23" s="67">
        <f t="shared" si="2"/>
        <v>3</v>
      </c>
      <c r="P23" s="1"/>
      <c r="R23" s="9"/>
    </row>
    <row r="24" spans="1:18" ht="17.25" customHeight="1">
      <c r="A24" s="1"/>
      <c r="B24" s="13" t="s">
        <v>12</v>
      </c>
      <c r="C24" s="47">
        <v>2</v>
      </c>
      <c r="D24" s="48">
        <v>5</v>
      </c>
      <c r="E24" s="48">
        <v>10</v>
      </c>
      <c r="F24" s="48">
        <v>15</v>
      </c>
      <c r="G24" s="48">
        <v>12</v>
      </c>
      <c r="H24" s="48">
        <v>7</v>
      </c>
      <c r="I24" s="48">
        <v>5</v>
      </c>
      <c r="J24" s="48">
        <v>7</v>
      </c>
      <c r="K24" s="48">
        <v>8</v>
      </c>
      <c r="L24" s="48">
        <v>9</v>
      </c>
      <c r="M24" s="48">
        <v>4</v>
      </c>
      <c r="N24" s="48">
        <v>1</v>
      </c>
      <c r="O24" s="67">
        <f t="shared" si="2"/>
        <v>85</v>
      </c>
      <c r="P24" s="1"/>
      <c r="R24" s="9"/>
    </row>
    <row r="25" spans="1:18" ht="17.25" customHeight="1">
      <c r="A25" s="1"/>
      <c r="B25" s="13" t="s">
        <v>13</v>
      </c>
      <c r="C25" s="47">
        <v>2</v>
      </c>
      <c r="D25" s="48">
        <v>2</v>
      </c>
      <c r="E25" s="48">
        <v>3</v>
      </c>
      <c r="F25" s="48">
        <v>5</v>
      </c>
      <c r="G25" s="48">
        <v>5</v>
      </c>
      <c r="H25" s="48">
        <v>3</v>
      </c>
      <c r="I25" s="48">
        <v>15</v>
      </c>
      <c r="J25" s="48">
        <v>11</v>
      </c>
      <c r="K25" s="48">
        <v>8</v>
      </c>
      <c r="L25" s="48">
        <v>13</v>
      </c>
      <c r="M25" s="48">
        <v>17</v>
      </c>
      <c r="N25" s="48">
        <v>12</v>
      </c>
      <c r="O25" s="67">
        <f t="shared" si="2"/>
        <v>96</v>
      </c>
      <c r="P25" s="1"/>
      <c r="R25" s="9"/>
    </row>
    <row r="26" spans="1:18" ht="17.25" customHeight="1">
      <c r="A26" s="1"/>
      <c r="B26" s="13" t="s">
        <v>14</v>
      </c>
      <c r="C26" s="47">
        <v>33</v>
      </c>
      <c r="D26" s="48">
        <v>27</v>
      </c>
      <c r="E26" s="48">
        <v>26</v>
      </c>
      <c r="F26" s="48">
        <v>37</v>
      </c>
      <c r="G26" s="48">
        <v>35</v>
      </c>
      <c r="H26" s="48">
        <v>39</v>
      </c>
      <c r="I26" s="48">
        <v>40</v>
      </c>
      <c r="J26" s="48">
        <v>40</v>
      </c>
      <c r="K26" s="48">
        <v>29</v>
      </c>
      <c r="L26" s="48">
        <v>31</v>
      </c>
      <c r="M26" s="48">
        <v>31</v>
      </c>
      <c r="N26" s="48">
        <v>31</v>
      </c>
      <c r="O26" s="67">
        <f>SUM(C26:N26)</f>
        <v>399</v>
      </c>
      <c r="P26" s="1"/>
      <c r="R26" s="9"/>
    </row>
    <row r="27" spans="1:18" ht="17.25" customHeight="1">
      <c r="A27" s="1"/>
      <c r="B27" s="13" t="s">
        <v>15</v>
      </c>
      <c r="C27" s="52">
        <v>20</v>
      </c>
      <c r="D27" s="50">
        <v>26</v>
      </c>
      <c r="E27" s="50">
        <v>48</v>
      </c>
      <c r="F27" s="48">
        <v>58</v>
      </c>
      <c r="G27" s="48">
        <v>50</v>
      </c>
      <c r="H27" s="48">
        <v>35</v>
      </c>
      <c r="I27" s="48">
        <v>41</v>
      </c>
      <c r="J27" s="48">
        <v>31</v>
      </c>
      <c r="K27" s="48">
        <v>28</v>
      </c>
      <c r="L27" s="48">
        <v>78</v>
      </c>
      <c r="M27" s="48">
        <v>40</v>
      </c>
      <c r="N27" s="48">
        <v>21</v>
      </c>
      <c r="O27" s="67">
        <f>SUM(C27:N27)</f>
        <v>476</v>
      </c>
      <c r="P27" s="1"/>
      <c r="R27" s="9"/>
    </row>
    <row r="28" spans="1:18" ht="17.25" customHeight="1">
      <c r="A28" s="1"/>
      <c r="B28" s="13" t="s">
        <v>16</v>
      </c>
      <c r="C28" s="47">
        <v>35</v>
      </c>
      <c r="D28" s="48">
        <v>37</v>
      </c>
      <c r="E28" s="48">
        <v>72</v>
      </c>
      <c r="F28" s="48">
        <v>55</v>
      </c>
      <c r="G28" s="48">
        <v>76</v>
      </c>
      <c r="H28" s="48">
        <v>78</v>
      </c>
      <c r="I28" s="48">
        <v>104</v>
      </c>
      <c r="J28" s="48">
        <v>183</v>
      </c>
      <c r="K28" s="48">
        <v>55</v>
      </c>
      <c r="L28" s="48">
        <v>86</v>
      </c>
      <c r="M28" s="48">
        <v>39</v>
      </c>
      <c r="N28" s="48">
        <v>23</v>
      </c>
      <c r="O28" s="67">
        <f t="shared" si="2"/>
        <v>843</v>
      </c>
      <c r="P28" s="1"/>
      <c r="R28" s="9"/>
    </row>
    <row r="29" spans="1:18" ht="17.25" customHeight="1">
      <c r="A29" s="1"/>
      <c r="B29" s="13" t="s">
        <v>17</v>
      </c>
      <c r="C29" s="47">
        <v>2144</v>
      </c>
      <c r="D29" s="48">
        <v>186</v>
      </c>
      <c r="E29" s="48">
        <v>208</v>
      </c>
      <c r="F29" s="48">
        <v>301</v>
      </c>
      <c r="G29" s="48">
        <v>209</v>
      </c>
      <c r="H29" s="48">
        <v>208</v>
      </c>
      <c r="I29" s="48">
        <v>216</v>
      </c>
      <c r="J29" s="48">
        <v>161</v>
      </c>
      <c r="K29" s="48">
        <v>349</v>
      </c>
      <c r="L29" s="48">
        <v>161</v>
      </c>
      <c r="M29" s="48">
        <v>134</v>
      </c>
      <c r="N29" s="48">
        <v>167</v>
      </c>
      <c r="O29" s="67">
        <f t="shared" si="2"/>
        <v>4444</v>
      </c>
      <c r="P29" s="1"/>
      <c r="R29" s="9"/>
    </row>
    <row r="30" spans="1:18" ht="17.25" customHeight="1">
      <c r="A30" s="1"/>
      <c r="B30" s="13" t="s">
        <v>18</v>
      </c>
      <c r="C30" s="47">
        <v>3</v>
      </c>
      <c r="D30" s="48">
        <v>4</v>
      </c>
      <c r="E30" s="48">
        <v>7</v>
      </c>
      <c r="F30" s="48">
        <v>8</v>
      </c>
      <c r="G30" s="48">
        <v>12</v>
      </c>
      <c r="H30" s="48">
        <v>7</v>
      </c>
      <c r="I30" s="48">
        <v>20</v>
      </c>
      <c r="J30" s="48">
        <v>20</v>
      </c>
      <c r="K30" s="48">
        <v>10</v>
      </c>
      <c r="L30" s="48">
        <v>11</v>
      </c>
      <c r="M30" s="48">
        <v>9</v>
      </c>
      <c r="N30" s="48">
        <v>6</v>
      </c>
      <c r="O30" s="67">
        <f t="shared" si="2"/>
        <v>117</v>
      </c>
      <c r="P30" s="1"/>
      <c r="R30" s="9"/>
    </row>
    <row r="31" spans="1:18" ht="17.25" customHeight="1">
      <c r="A31" s="1"/>
      <c r="B31" s="13" t="s">
        <v>19</v>
      </c>
      <c r="C31" s="47">
        <v>71</v>
      </c>
      <c r="D31" s="48">
        <v>71</v>
      </c>
      <c r="E31" s="48">
        <v>105</v>
      </c>
      <c r="F31" s="48">
        <v>102</v>
      </c>
      <c r="G31" s="48">
        <v>111</v>
      </c>
      <c r="H31" s="48">
        <v>111</v>
      </c>
      <c r="I31" s="48">
        <v>115</v>
      </c>
      <c r="J31" s="48">
        <v>109</v>
      </c>
      <c r="K31" s="48">
        <v>99</v>
      </c>
      <c r="L31" s="48">
        <v>97</v>
      </c>
      <c r="M31" s="48">
        <v>103</v>
      </c>
      <c r="N31" s="48">
        <v>92</v>
      </c>
      <c r="O31" s="67">
        <f t="shared" si="2"/>
        <v>1186</v>
      </c>
      <c r="P31" s="1"/>
      <c r="R31" s="9"/>
    </row>
    <row r="32" spans="1:18" ht="17.25" customHeight="1">
      <c r="A32" s="1"/>
      <c r="B32" s="18" t="s">
        <v>20</v>
      </c>
      <c r="C32" s="53">
        <v>126</v>
      </c>
      <c r="D32" s="54">
        <v>66</v>
      </c>
      <c r="E32" s="54">
        <v>84</v>
      </c>
      <c r="F32" s="54">
        <v>102</v>
      </c>
      <c r="G32" s="54">
        <v>170</v>
      </c>
      <c r="H32" s="54">
        <v>88</v>
      </c>
      <c r="I32" s="54">
        <v>145</v>
      </c>
      <c r="J32" s="54">
        <v>139</v>
      </c>
      <c r="K32" s="54">
        <v>93</v>
      </c>
      <c r="L32" s="54">
        <v>94</v>
      </c>
      <c r="M32" s="54">
        <v>91</v>
      </c>
      <c r="N32" s="54">
        <v>88</v>
      </c>
      <c r="O32" s="68">
        <f>SUM(C32:N32)</f>
        <v>1286</v>
      </c>
      <c r="P32" s="1"/>
      <c r="R32" s="9"/>
    </row>
    <row r="33" spans="1:18" ht="17.25" customHeight="1">
      <c r="A33" s="1"/>
      <c r="B33" s="20" t="s">
        <v>21</v>
      </c>
      <c r="C33" s="71">
        <f>SUM(C12:C32)</f>
        <v>6950</v>
      </c>
      <c r="D33" s="70">
        <f aca="true" t="shared" si="3" ref="D33:M33">SUM(D12:D32)</f>
        <v>1479</v>
      </c>
      <c r="E33" s="70">
        <f t="shared" si="3"/>
        <v>1771</v>
      </c>
      <c r="F33" s="70">
        <f t="shared" si="3"/>
        <v>1963</v>
      </c>
      <c r="G33" s="70">
        <f t="shared" si="3"/>
        <v>1981</v>
      </c>
      <c r="H33" s="70">
        <f t="shared" si="3"/>
        <v>1522</v>
      </c>
      <c r="I33" s="70">
        <f t="shared" si="3"/>
        <v>1702</v>
      </c>
      <c r="J33" s="70">
        <f t="shared" si="3"/>
        <v>2088</v>
      </c>
      <c r="K33" s="70">
        <f t="shared" si="3"/>
        <v>1858</v>
      </c>
      <c r="L33" s="70">
        <f t="shared" si="3"/>
        <v>2074</v>
      </c>
      <c r="M33" s="70">
        <f t="shared" si="3"/>
        <v>1881</v>
      </c>
      <c r="N33" s="70">
        <f>SUM(N12:N32)</f>
        <v>1356</v>
      </c>
      <c r="O33" s="69">
        <f>SUM(O12:O32)</f>
        <v>42564</v>
      </c>
      <c r="P33" s="1"/>
      <c r="R33" s="9"/>
    </row>
    <row r="34" ht="27" customHeight="1"/>
  </sheetData>
  <mergeCells count="2">
    <mergeCell ref="N2:O2"/>
    <mergeCell ref="N10:O10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46" t="s">
        <v>140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8" t="s">
        <v>126</v>
      </c>
      <c r="O1" s="98"/>
    </row>
    <row r="2" spans="1:15" ht="17.25" customHeight="1">
      <c r="A2" s="1"/>
      <c r="B2" s="65" t="s">
        <v>69</v>
      </c>
      <c r="C2" s="66" t="s">
        <v>127</v>
      </c>
      <c r="D2" s="63" t="s">
        <v>128</v>
      </c>
      <c r="E2" s="63" t="s">
        <v>129</v>
      </c>
      <c r="F2" s="63" t="s">
        <v>130</v>
      </c>
      <c r="G2" s="63" t="s">
        <v>131</v>
      </c>
      <c r="H2" s="63" t="s">
        <v>132</v>
      </c>
      <c r="I2" s="63" t="s">
        <v>133</v>
      </c>
      <c r="J2" s="63" t="s">
        <v>134</v>
      </c>
      <c r="K2" s="63" t="s">
        <v>135</v>
      </c>
      <c r="L2" s="63" t="s">
        <v>136</v>
      </c>
      <c r="M2" s="63" t="s">
        <v>137</v>
      </c>
      <c r="N2" s="63" t="s">
        <v>138</v>
      </c>
      <c r="O2" s="64" t="s">
        <v>139</v>
      </c>
    </row>
    <row r="3" spans="1:18" ht="15" customHeight="1">
      <c r="A3" s="1"/>
      <c r="B3" s="89" t="s">
        <v>157</v>
      </c>
      <c r="C3" s="47">
        <v>108</v>
      </c>
      <c r="D3" s="48">
        <v>142</v>
      </c>
      <c r="E3" s="48">
        <v>355</v>
      </c>
      <c r="F3" s="48">
        <v>215</v>
      </c>
      <c r="G3" s="48">
        <v>180</v>
      </c>
      <c r="H3" s="48">
        <v>145</v>
      </c>
      <c r="I3" s="48">
        <v>668</v>
      </c>
      <c r="J3" s="48">
        <v>186</v>
      </c>
      <c r="K3" s="48">
        <v>148</v>
      </c>
      <c r="L3" s="48">
        <v>207</v>
      </c>
      <c r="M3" s="48">
        <v>127</v>
      </c>
      <c r="N3" s="48">
        <v>102</v>
      </c>
      <c r="O3" s="72">
        <f aca="true" t="shared" si="0" ref="O3:O35">SUM(C3:N3)</f>
        <v>2583</v>
      </c>
      <c r="R3" s="21"/>
    </row>
    <row r="4" spans="1:18" ht="15" customHeight="1">
      <c r="A4" s="1"/>
      <c r="B4" s="7" t="s">
        <v>22</v>
      </c>
      <c r="C4" s="47">
        <v>553</v>
      </c>
      <c r="D4" s="48">
        <v>155</v>
      </c>
      <c r="E4" s="48">
        <v>236</v>
      </c>
      <c r="F4" s="48">
        <v>394</v>
      </c>
      <c r="G4" s="48">
        <v>330</v>
      </c>
      <c r="H4" s="48">
        <v>173</v>
      </c>
      <c r="I4" s="48">
        <v>181</v>
      </c>
      <c r="J4" s="48">
        <v>408</v>
      </c>
      <c r="K4" s="48">
        <v>149</v>
      </c>
      <c r="L4" s="48">
        <v>194</v>
      </c>
      <c r="M4" s="48">
        <v>277</v>
      </c>
      <c r="N4" s="48">
        <v>117</v>
      </c>
      <c r="O4" s="72">
        <f t="shared" si="0"/>
        <v>3167</v>
      </c>
      <c r="R4" s="21"/>
    </row>
    <row r="5" spans="1:18" ht="15" customHeight="1">
      <c r="A5" s="1"/>
      <c r="B5" s="7" t="s">
        <v>23</v>
      </c>
      <c r="C5" s="47">
        <v>48</v>
      </c>
      <c r="D5" s="48">
        <v>64</v>
      </c>
      <c r="E5" s="48">
        <v>193</v>
      </c>
      <c r="F5" s="48">
        <v>76</v>
      </c>
      <c r="G5" s="48">
        <v>110</v>
      </c>
      <c r="H5" s="48">
        <v>66</v>
      </c>
      <c r="I5" s="48">
        <v>57</v>
      </c>
      <c r="J5" s="48">
        <v>131</v>
      </c>
      <c r="K5" s="48">
        <v>72</v>
      </c>
      <c r="L5" s="48">
        <v>112</v>
      </c>
      <c r="M5" s="48">
        <v>134</v>
      </c>
      <c r="N5" s="48">
        <v>49</v>
      </c>
      <c r="O5" s="72">
        <f t="shared" si="0"/>
        <v>1112</v>
      </c>
      <c r="R5" s="21"/>
    </row>
    <row r="6" spans="1:18" ht="15" customHeight="1">
      <c r="A6" s="1"/>
      <c r="B6" s="7" t="s">
        <v>24</v>
      </c>
      <c r="C6" s="47">
        <v>35</v>
      </c>
      <c r="D6" s="48">
        <v>37</v>
      </c>
      <c r="E6" s="48">
        <v>118</v>
      </c>
      <c r="F6" s="48">
        <v>63</v>
      </c>
      <c r="G6" s="48">
        <v>41</v>
      </c>
      <c r="H6" s="48">
        <v>35</v>
      </c>
      <c r="I6" s="48">
        <v>37</v>
      </c>
      <c r="J6" s="48">
        <v>62</v>
      </c>
      <c r="K6" s="48">
        <v>79</v>
      </c>
      <c r="L6" s="48">
        <v>38</v>
      </c>
      <c r="M6" s="48">
        <v>41</v>
      </c>
      <c r="N6" s="48">
        <v>39</v>
      </c>
      <c r="O6" s="72">
        <f t="shared" si="0"/>
        <v>625</v>
      </c>
      <c r="R6" s="21"/>
    </row>
    <row r="7" spans="1:18" ht="15" customHeight="1">
      <c r="A7" s="1"/>
      <c r="B7" s="7" t="s">
        <v>25</v>
      </c>
      <c r="C7" s="47">
        <v>36</v>
      </c>
      <c r="D7" s="48">
        <v>23</v>
      </c>
      <c r="E7" s="48">
        <v>30</v>
      </c>
      <c r="F7" s="48">
        <v>21</v>
      </c>
      <c r="G7" s="48">
        <v>35</v>
      </c>
      <c r="H7" s="48">
        <v>88</v>
      </c>
      <c r="I7" s="48">
        <v>51</v>
      </c>
      <c r="J7" s="50">
        <v>87</v>
      </c>
      <c r="K7" s="48">
        <v>97</v>
      </c>
      <c r="L7" s="48">
        <v>32</v>
      </c>
      <c r="M7" s="48">
        <v>70</v>
      </c>
      <c r="N7" s="48">
        <v>52</v>
      </c>
      <c r="O7" s="72">
        <f t="shared" si="0"/>
        <v>622</v>
      </c>
      <c r="R7" s="21"/>
    </row>
    <row r="8" spans="1:18" ht="15" customHeight="1">
      <c r="A8" s="1"/>
      <c r="B8" s="7" t="s">
        <v>26</v>
      </c>
      <c r="C8" s="47">
        <v>94</v>
      </c>
      <c r="D8" s="48">
        <v>57</v>
      </c>
      <c r="E8" s="48">
        <v>28</v>
      </c>
      <c r="F8" s="48">
        <v>34</v>
      </c>
      <c r="G8" s="48">
        <v>20</v>
      </c>
      <c r="H8" s="48">
        <v>16</v>
      </c>
      <c r="I8" s="48">
        <v>34</v>
      </c>
      <c r="J8" s="48">
        <v>139</v>
      </c>
      <c r="K8" s="48">
        <v>6</v>
      </c>
      <c r="L8" s="48">
        <v>235</v>
      </c>
      <c r="M8" s="48">
        <v>36</v>
      </c>
      <c r="N8" s="48">
        <v>4</v>
      </c>
      <c r="O8" s="72">
        <f t="shared" si="0"/>
        <v>703</v>
      </c>
      <c r="R8" s="21"/>
    </row>
    <row r="9" spans="1:18" ht="15" customHeight="1">
      <c r="A9" s="1"/>
      <c r="B9" s="7" t="s">
        <v>27</v>
      </c>
      <c r="C9" s="47">
        <v>5</v>
      </c>
      <c r="D9" s="48">
        <v>5</v>
      </c>
      <c r="E9" s="48">
        <v>22</v>
      </c>
      <c r="F9" s="48">
        <v>25</v>
      </c>
      <c r="G9" s="48">
        <v>30</v>
      </c>
      <c r="H9" s="48">
        <v>9</v>
      </c>
      <c r="I9" s="48">
        <v>6</v>
      </c>
      <c r="J9" s="48">
        <v>201</v>
      </c>
      <c r="K9" s="48">
        <v>6</v>
      </c>
      <c r="L9" s="48">
        <v>8</v>
      </c>
      <c r="M9" s="48">
        <v>111</v>
      </c>
      <c r="N9" s="48">
        <v>7</v>
      </c>
      <c r="O9" s="72">
        <f t="shared" si="0"/>
        <v>435</v>
      </c>
      <c r="R9" s="21"/>
    </row>
    <row r="10" spans="1:18" ht="15" customHeight="1">
      <c r="A10" s="1"/>
      <c r="B10" s="7" t="s">
        <v>28</v>
      </c>
      <c r="C10" s="47">
        <v>24</v>
      </c>
      <c r="D10" s="48">
        <v>25</v>
      </c>
      <c r="E10" s="48">
        <v>89</v>
      </c>
      <c r="F10" s="48">
        <v>109</v>
      </c>
      <c r="G10" s="48">
        <v>144</v>
      </c>
      <c r="H10" s="48">
        <v>55</v>
      </c>
      <c r="I10" s="48">
        <v>54</v>
      </c>
      <c r="J10" s="48">
        <v>106</v>
      </c>
      <c r="K10" s="48">
        <v>92</v>
      </c>
      <c r="L10" s="48">
        <v>173</v>
      </c>
      <c r="M10" s="48">
        <v>153</v>
      </c>
      <c r="N10" s="48">
        <v>33</v>
      </c>
      <c r="O10" s="72">
        <f t="shared" si="0"/>
        <v>1057</v>
      </c>
      <c r="R10" s="21"/>
    </row>
    <row r="11" spans="1:18" ht="15" customHeight="1">
      <c r="A11" s="1"/>
      <c r="B11" s="7" t="s">
        <v>29</v>
      </c>
      <c r="C11" s="47">
        <v>90</v>
      </c>
      <c r="D11" s="48">
        <v>98</v>
      </c>
      <c r="E11" s="48">
        <v>107</v>
      </c>
      <c r="F11" s="48">
        <v>102</v>
      </c>
      <c r="G11" s="48">
        <v>150</v>
      </c>
      <c r="H11" s="48">
        <v>140</v>
      </c>
      <c r="I11" s="48">
        <v>93</v>
      </c>
      <c r="J11" s="48">
        <v>116</v>
      </c>
      <c r="K11" s="48">
        <v>211</v>
      </c>
      <c r="L11" s="48">
        <v>135</v>
      </c>
      <c r="M11" s="48">
        <v>137</v>
      </c>
      <c r="N11" s="48">
        <v>102</v>
      </c>
      <c r="O11" s="72">
        <f t="shared" si="0"/>
        <v>1481</v>
      </c>
      <c r="R11" s="21"/>
    </row>
    <row r="12" spans="1:18" ht="15" customHeight="1">
      <c r="A12" s="1"/>
      <c r="B12" s="7" t="s">
        <v>30</v>
      </c>
      <c r="C12" s="47">
        <v>16</v>
      </c>
      <c r="D12" s="48">
        <v>8</v>
      </c>
      <c r="E12" s="48">
        <v>14</v>
      </c>
      <c r="F12" s="48">
        <v>20</v>
      </c>
      <c r="G12" s="48">
        <v>49</v>
      </c>
      <c r="H12" s="48">
        <v>45</v>
      </c>
      <c r="I12" s="48">
        <v>36</v>
      </c>
      <c r="J12" s="48">
        <v>64</v>
      </c>
      <c r="K12" s="48">
        <v>62</v>
      </c>
      <c r="L12" s="48">
        <v>44</v>
      </c>
      <c r="M12" s="48">
        <v>47</v>
      </c>
      <c r="N12" s="48">
        <v>13</v>
      </c>
      <c r="O12" s="72">
        <f t="shared" si="0"/>
        <v>418</v>
      </c>
      <c r="R12" s="21"/>
    </row>
    <row r="13" spans="1:18" ht="15" customHeight="1">
      <c r="A13" s="1"/>
      <c r="B13" s="7" t="s">
        <v>31</v>
      </c>
      <c r="C13" s="47">
        <v>1</v>
      </c>
      <c r="D13" s="48">
        <v>1</v>
      </c>
      <c r="E13" s="48">
        <v>1</v>
      </c>
      <c r="F13" s="48">
        <v>2</v>
      </c>
      <c r="G13" s="48">
        <v>1</v>
      </c>
      <c r="H13" s="48">
        <v>1</v>
      </c>
      <c r="I13" s="48">
        <v>1</v>
      </c>
      <c r="J13" s="48">
        <v>2</v>
      </c>
      <c r="K13" s="48">
        <v>1</v>
      </c>
      <c r="L13" s="48">
        <v>3</v>
      </c>
      <c r="M13" s="48">
        <v>5</v>
      </c>
      <c r="N13" s="50">
        <v>1</v>
      </c>
      <c r="O13" s="72">
        <f t="shared" si="0"/>
        <v>20</v>
      </c>
      <c r="R13" s="21"/>
    </row>
    <row r="14" spans="1:18" ht="15" customHeight="1">
      <c r="A14" s="1"/>
      <c r="B14" s="7" t="s">
        <v>32</v>
      </c>
      <c r="C14" s="47">
        <v>3</v>
      </c>
      <c r="D14" s="48">
        <v>4</v>
      </c>
      <c r="E14" s="48">
        <v>17</v>
      </c>
      <c r="F14" s="48">
        <v>23</v>
      </c>
      <c r="G14" s="48">
        <v>34</v>
      </c>
      <c r="H14" s="48">
        <v>16</v>
      </c>
      <c r="I14" s="48">
        <v>13</v>
      </c>
      <c r="J14" s="48">
        <v>17</v>
      </c>
      <c r="K14" s="48">
        <v>25</v>
      </c>
      <c r="L14" s="48">
        <v>30</v>
      </c>
      <c r="M14" s="48">
        <v>45</v>
      </c>
      <c r="N14" s="48">
        <v>9</v>
      </c>
      <c r="O14" s="72">
        <f t="shared" si="0"/>
        <v>236</v>
      </c>
      <c r="R14" s="21"/>
    </row>
    <row r="15" spans="1:18" ht="15" customHeight="1">
      <c r="A15" s="1"/>
      <c r="B15" s="7" t="s">
        <v>33</v>
      </c>
      <c r="C15" s="52">
        <v>1</v>
      </c>
      <c r="D15" s="48">
        <v>1</v>
      </c>
      <c r="E15" s="48">
        <v>8</v>
      </c>
      <c r="F15" s="48">
        <v>79</v>
      </c>
      <c r="G15" s="48">
        <v>194</v>
      </c>
      <c r="H15" s="48">
        <v>48</v>
      </c>
      <c r="I15" s="48">
        <v>30</v>
      </c>
      <c r="J15" s="48">
        <v>39</v>
      </c>
      <c r="K15" s="48">
        <v>54</v>
      </c>
      <c r="L15" s="48">
        <v>141</v>
      </c>
      <c r="M15" s="48">
        <v>31</v>
      </c>
      <c r="N15" s="48">
        <v>2</v>
      </c>
      <c r="O15" s="72">
        <f t="shared" si="0"/>
        <v>628</v>
      </c>
      <c r="R15" s="21"/>
    </row>
    <row r="16" spans="1:18" ht="15" customHeight="1">
      <c r="A16" s="1"/>
      <c r="B16" s="7" t="s">
        <v>34</v>
      </c>
      <c r="C16" s="47">
        <v>3</v>
      </c>
      <c r="D16" s="48">
        <v>3</v>
      </c>
      <c r="E16" s="48">
        <v>5</v>
      </c>
      <c r="F16" s="48">
        <v>5</v>
      </c>
      <c r="G16" s="48">
        <v>9</v>
      </c>
      <c r="H16" s="48">
        <v>17</v>
      </c>
      <c r="I16" s="48">
        <v>9</v>
      </c>
      <c r="J16" s="48">
        <v>19</v>
      </c>
      <c r="K16" s="48">
        <v>6</v>
      </c>
      <c r="L16" s="48">
        <v>6</v>
      </c>
      <c r="M16" s="48">
        <v>9</v>
      </c>
      <c r="N16" s="48">
        <v>3</v>
      </c>
      <c r="O16" s="72">
        <f t="shared" si="0"/>
        <v>94</v>
      </c>
      <c r="R16" s="21"/>
    </row>
    <row r="17" spans="1:18" ht="15" customHeight="1">
      <c r="A17" s="1"/>
      <c r="B17" s="7" t="s">
        <v>35</v>
      </c>
      <c r="C17" s="47">
        <v>5</v>
      </c>
      <c r="D17" s="48">
        <v>78</v>
      </c>
      <c r="E17" s="48">
        <v>158</v>
      </c>
      <c r="F17" s="48">
        <v>22</v>
      </c>
      <c r="G17" s="48">
        <v>44</v>
      </c>
      <c r="H17" s="48">
        <v>10</v>
      </c>
      <c r="I17" s="48">
        <v>19</v>
      </c>
      <c r="J17" s="48">
        <v>12</v>
      </c>
      <c r="K17" s="48">
        <v>24</v>
      </c>
      <c r="L17" s="48">
        <v>26</v>
      </c>
      <c r="M17" s="48">
        <v>55</v>
      </c>
      <c r="N17" s="48">
        <v>7</v>
      </c>
      <c r="O17" s="72">
        <f t="shared" si="0"/>
        <v>460</v>
      </c>
      <c r="R17" s="21"/>
    </row>
    <row r="18" spans="1:18" ht="15" customHeight="1">
      <c r="A18" s="1"/>
      <c r="B18" s="7" t="s">
        <v>36</v>
      </c>
      <c r="C18" s="47">
        <v>16</v>
      </c>
      <c r="D18" s="48">
        <v>11</v>
      </c>
      <c r="E18" s="48">
        <v>21</v>
      </c>
      <c r="F18" s="50">
        <v>24</v>
      </c>
      <c r="G18" s="48">
        <v>14</v>
      </c>
      <c r="H18" s="48">
        <v>12</v>
      </c>
      <c r="I18" s="48">
        <v>20</v>
      </c>
      <c r="J18" s="48">
        <v>124</v>
      </c>
      <c r="K18" s="48">
        <v>113</v>
      </c>
      <c r="L18" s="48">
        <v>36</v>
      </c>
      <c r="M18" s="48">
        <v>171</v>
      </c>
      <c r="N18" s="48">
        <v>8</v>
      </c>
      <c r="O18" s="72">
        <f t="shared" si="0"/>
        <v>570</v>
      </c>
      <c r="R18" s="21"/>
    </row>
    <row r="19" spans="1:18" ht="15" customHeight="1">
      <c r="A19" s="1"/>
      <c r="B19" s="7" t="s">
        <v>37</v>
      </c>
      <c r="C19" s="47">
        <v>41</v>
      </c>
      <c r="D19" s="48">
        <v>49</v>
      </c>
      <c r="E19" s="48">
        <v>57</v>
      </c>
      <c r="F19" s="48">
        <v>67</v>
      </c>
      <c r="G19" s="48">
        <v>70</v>
      </c>
      <c r="H19" s="48">
        <v>64</v>
      </c>
      <c r="I19" s="48">
        <v>109</v>
      </c>
      <c r="J19" s="48">
        <v>94</v>
      </c>
      <c r="K19" s="48">
        <v>130</v>
      </c>
      <c r="L19" s="48">
        <v>89</v>
      </c>
      <c r="M19" s="48">
        <v>115</v>
      </c>
      <c r="N19" s="48">
        <v>72</v>
      </c>
      <c r="O19" s="72">
        <f t="shared" si="0"/>
        <v>957</v>
      </c>
      <c r="R19" s="21"/>
    </row>
    <row r="20" spans="1:18" ht="15" customHeight="1">
      <c r="A20" s="1"/>
      <c r="B20" s="7" t="s">
        <v>38</v>
      </c>
      <c r="C20" s="47">
        <v>3</v>
      </c>
      <c r="D20" s="50">
        <v>2</v>
      </c>
      <c r="E20" s="50">
        <v>3</v>
      </c>
      <c r="F20" s="50">
        <v>4</v>
      </c>
      <c r="G20" s="48">
        <v>3</v>
      </c>
      <c r="H20" s="48">
        <v>2</v>
      </c>
      <c r="I20" s="48">
        <v>1</v>
      </c>
      <c r="J20" s="48">
        <v>2</v>
      </c>
      <c r="K20" s="48">
        <v>2</v>
      </c>
      <c r="L20" s="48">
        <v>180</v>
      </c>
      <c r="M20" s="48">
        <v>2</v>
      </c>
      <c r="N20" s="48">
        <v>1</v>
      </c>
      <c r="O20" s="72">
        <f t="shared" si="0"/>
        <v>205</v>
      </c>
      <c r="R20" s="21"/>
    </row>
    <row r="21" spans="1:18" ht="15" customHeight="1">
      <c r="A21" s="1"/>
      <c r="B21" s="7" t="s">
        <v>39</v>
      </c>
      <c r="C21" s="50">
        <v>0</v>
      </c>
      <c r="D21" s="50">
        <v>0</v>
      </c>
      <c r="E21" s="50" t="s">
        <v>158</v>
      </c>
      <c r="F21" s="50" t="s">
        <v>158</v>
      </c>
      <c r="G21" s="48">
        <v>1</v>
      </c>
      <c r="H21" s="50" t="s">
        <v>158</v>
      </c>
      <c r="I21" s="50" t="s">
        <v>158</v>
      </c>
      <c r="J21" s="48">
        <v>0</v>
      </c>
      <c r="K21" s="50">
        <v>1</v>
      </c>
      <c r="L21" s="48">
        <v>3</v>
      </c>
      <c r="M21" s="50" t="s">
        <v>158</v>
      </c>
      <c r="N21" s="50" t="s">
        <v>158</v>
      </c>
      <c r="O21" s="72">
        <f t="shared" si="0"/>
        <v>5</v>
      </c>
      <c r="R21" s="21"/>
    </row>
    <row r="22" spans="1:18" ht="15" customHeight="1">
      <c r="A22" s="1"/>
      <c r="B22" s="7" t="s">
        <v>40</v>
      </c>
      <c r="C22" s="47">
        <v>2</v>
      </c>
      <c r="D22" s="48">
        <v>21</v>
      </c>
      <c r="E22" s="48">
        <v>2</v>
      </c>
      <c r="F22" s="48">
        <v>3</v>
      </c>
      <c r="G22" s="50">
        <v>5</v>
      </c>
      <c r="H22" s="48">
        <v>8</v>
      </c>
      <c r="I22" s="48">
        <v>5</v>
      </c>
      <c r="J22" s="48">
        <v>3</v>
      </c>
      <c r="K22" s="48">
        <v>25</v>
      </c>
      <c r="L22" s="48">
        <v>4</v>
      </c>
      <c r="M22" s="48">
        <v>3</v>
      </c>
      <c r="N22" s="48">
        <v>3</v>
      </c>
      <c r="O22" s="72">
        <f t="shared" si="0"/>
        <v>84</v>
      </c>
      <c r="R22" s="21"/>
    </row>
    <row r="23" spans="1:18" ht="15" customHeight="1">
      <c r="A23" s="1"/>
      <c r="B23" s="7" t="s">
        <v>41</v>
      </c>
      <c r="C23" s="47">
        <v>17</v>
      </c>
      <c r="D23" s="48">
        <v>15</v>
      </c>
      <c r="E23" s="48">
        <v>18</v>
      </c>
      <c r="F23" s="48">
        <v>15</v>
      </c>
      <c r="G23" s="48">
        <v>15</v>
      </c>
      <c r="H23" s="48">
        <v>15</v>
      </c>
      <c r="I23" s="48">
        <v>19</v>
      </c>
      <c r="J23" s="48">
        <v>25</v>
      </c>
      <c r="K23" s="50">
        <v>14</v>
      </c>
      <c r="L23" s="48">
        <v>13</v>
      </c>
      <c r="M23" s="48">
        <v>13</v>
      </c>
      <c r="N23" s="48">
        <v>12</v>
      </c>
      <c r="O23" s="72">
        <f t="shared" si="0"/>
        <v>191</v>
      </c>
      <c r="R23" s="21"/>
    </row>
    <row r="24" spans="1:18" ht="15" customHeight="1">
      <c r="A24" s="1"/>
      <c r="B24" s="7" t="s">
        <v>42</v>
      </c>
      <c r="C24" s="47">
        <v>8</v>
      </c>
      <c r="D24" s="48">
        <v>8</v>
      </c>
      <c r="E24" s="48">
        <v>10</v>
      </c>
      <c r="F24" s="48">
        <v>27</v>
      </c>
      <c r="G24" s="48">
        <v>11</v>
      </c>
      <c r="H24" s="48">
        <v>9</v>
      </c>
      <c r="I24" s="48">
        <v>11</v>
      </c>
      <c r="J24" s="48">
        <v>12</v>
      </c>
      <c r="K24" s="50">
        <v>11</v>
      </c>
      <c r="L24" s="48">
        <v>10</v>
      </c>
      <c r="M24" s="48">
        <v>35</v>
      </c>
      <c r="N24" s="48">
        <v>10</v>
      </c>
      <c r="O24" s="72">
        <f t="shared" si="0"/>
        <v>162</v>
      </c>
      <c r="R24" s="21"/>
    </row>
    <row r="25" spans="1:18" ht="15" customHeight="1">
      <c r="A25" s="1"/>
      <c r="B25" s="7" t="s">
        <v>43</v>
      </c>
      <c r="C25" s="47">
        <v>10</v>
      </c>
      <c r="D25" s="48">
        <v>9</v>
      </c>
      <c r="E25" s="48">
        <v>12</v>
      </c>
      <c r="F25" s="48">
        <v>152</v>
      </c>
      <c r="G25" s="48">
        <v>31</v>
      </c>
      <c r="H25" s="48">
        <v>14</v>
      </c>
      <c r="I25" s="48">
        <v>19</v>
      </c>
      <c r="J25" s="48">
        <v>30</v>
      </c>
      <c r="K25" s="48">
        <v>16</v>
      </c>
      <c r="L25" s="48">
        <v>16</v>
      </c>
      <c r="M25" s="48">
        <v>27</v>
      </c>
      <c r="N25" s="48">
        <v>15</v>
      </c>
      <c r="O25" s="72">
        <f t="shared" si="0"/>
        <v>351</v>
      </c>
      <c r="R25" s="21"/>
    </row>
    <row r="26" spans="1:18" ht="15" customHeight="1">
      <c r="A26" s="1"/>
      <c r="B26" s="7" t="s">
        <v>44</v>
      </c>
      <c r="C26" s="47">
        <v>16</v>
      </c>
      <c r="D26" s="48">
        <v>10</v>
      </c>
      <c r="E26" s="48">
        <v>15</v>
      </c>
      <c r="F26" s="48">
        <v>18</v>
      </c>
      <c r="G26" s="48">
        <v>71</v>
      </c>
      <c r="H26" s="48">
        <v>63</v>
      </c>
      <c r="I26" s="48">
        <v>18</v>
      </c>
      <c r="J26" s="48">
        <v>27</v>
      </c>
      <c r="K26" s="48">
        <v>20</v>
      </c>
      <c r="L26" s="48">
        <v>18</v>
      </c>
      <c r="M26" s="48">
        <v>29</v>
      </c>
      <c r="N26" s="48">
        <v>11</v>
      </c>
      <c r="O26" s="72">
        <f t="shared" si="0"/>
        <v>316</v>
      </c>
      <c r="R26" s="21"/>
    </row>
    <row r="27" spans="1:18" ht="15" customHeight="1">
      <c r="A27" s="1"/>
      <c r="B27" s="7" t="s">
        <v>45</v>
      </c>
      <c r="C27" s="47">
        <v>20</v>
      </c>
      <c r="D27" s="48">
        <v>59</v>
      </c>
      <c r="E27" s="48">
        <v>14</v>
      </c>
      <c r="F27" s="48">
        <v>35</v>
      </c>
      <c r="G27" s="48">
        <v>31</v>
      </c>
      <c r="H27" s="48">
        <v>25</v>
      </c>
      <c r="I27" s="48">
        <v>16</v>
      </c>
      <c r="J27" s="48">
        <v>14</v>
      </c>
      <c r="K27" s="48">
        <v>15</v>
      </c>
      <c r="L27" s="48">
        <v>21</v>
      </c>
      <c r="M27" s="48">
        <v>28</v>
      </c>
      <c r="N27" s="48">
        <v>12</v>
      </c>
      <c r="O27" s="72">
        <f t="shared" si="0"/>
        <v>290</v>
      </c>
      <c r="R27" s="21"/>
    </row>
    <row r="28" spans="1:18" ht="15" customHeight="1">
      <c r="A28" s="1"/>
      <c r="B28" s="7" t="s">
        <v>46</v>
      </c>
      <c r="C28" s="47">
        <v>10</v>
      </c>
      <c r="D28" s="48">
        <v>7</v>
      </c>
      <c r="E28" s="48">
        <v>9</v>
      </c>
      <c r="F28" s="48">
        <v>12</v>
      </c>
      <c r="G28" s="48">
        <v>10</v>
      </c>
      <c r="H28" s="48">
        <v>9</v>
      </c>
      <c r="I28" s="48">
        <v>11</v>
      </c>
      <c r="J28" s="48">
        <v>10</v>
      </c>
      <c r="K28" s="48">
        <v>60</v>
      </c>
      <c r="L28" s="48">
        <v>25</v>
      </c>
      <c r="M28" s="48">
        <v>22</v>
      </c>
      <c r="N28" s="48">
        <v>10</v>
      </c>
      <c r="O28" s="72">
        <f t="shared" si="0"/>
        <v>195</v>
      </c>
      <c r="R28" s="21"/>
    </row>
    <row r="29" spans="1:18" ht="15" customHeight="1">
      <c r="A29" s="1"/>
      <c r="B29" s="7" t="s">
        <v>47</v>
      </c>
      <c r="C29" s="47">
        <v>1</v>
      </c>
      <c r="D29" s="48">
        <v>1</v>
      </c>
      <c r="E29" s="48">
        <v>8</v>
      </c>
      <c r="F29" s="48">
        <v>10</v>
      </c>
      <c r="G29" s="48">
        <v>12</v>
      </c>
      <c r="H29" s="50">
        <v>6</v>
      </c>
      <c r="I29" s="48">
        <v>11</v>
      </c>
      <c r="J29" s="48">
        <v>21</v>
      </c>
      <c r="K29" s="48">
        <v>7</v>
      </c>
      <c r="L29" s="48">
        <v>9</v>
      </c>
      <c r="M29" s="48">
        <v>19</v>
      </c>
      <c r="N29" s="48">
        <v>2</v>
      </c>
      <c r="O29" s="72">
        <f t="shared" si="0"/>
        <v>107</v>
      </c>
      <c r="R29" s="21"/>
    </row>
    <row r="30" spans="1:18" ht="15" customHeight="1">
      <c r="A30" s="1"/>
      <c r="B30" s="7" t="s">
        <v>48</v>
      </c>
      <c r="C30" s="47">
        <v>13</v>
      </c>
      <c r="D30" s="48">
        <v>13</v>
      </c>
      <c r="E30" s="48">
        <v>20</v>
      </c>
      <c r="F30" s="48">
        <v>42</v>
      </c>
      <c r="G30" s="48">
        <v>65</v>
      </c>
      <c r="H30" s="48">
        <v>36</v>
      </c>
      <c r="I30" s="48">
        <v>32</v>
      </c>
      <c r="J30" s="48">
        <v>54</v>
      </c>
      <c r="K30" s="48">
        <v>38</v>
      </c>
      <c r="L30" s="48">
        <v>27</v>
      </c>
      <c r="M30" s="48">
        <v>49</v>
      </c>
      <c r="N30" s="48">
        <v>11</v>
      </c>
      <c r="O30" s="72">
        <f t="shared" si="0"/>
        <v>400</v>
      </c>
      <c r="R30" s="21"/>
    </row>
    <row r="31" spans="1:18" ht="15" customHeight="1">
      <c r="A31" s="1"/>
      <c r="B31" s="7" t="s">
        <v>49</v>
      </c>
      <c r="C31" s="52">
        <v>29</v>
      </c>
      <c r="D31" s="50">
        <v>2</v>
      </c>
      <c r="E31" s="50">
        <v>20</v>
      </c>
      <c r="F31" s="50">
        <v>54</v>
      </c>
      <c r="G31" s="48">
        <v>25</v>
      </c>
      <c r="H31" s="48">
        <v>6</v>
      </c>
      <c r="I31" s="48">
        <v>129</v>
      </c>
      <c r="J31" s="48">
        <v>71</v>
      </c>
      <c r="K31" s="48">
        <v>14</v>
      </c>
      <c r="L31" s="48">
        <v>8</v>
      </c>
      <c r="M31" s="48">
        <v>76</v>
      </c>
      <c r="N31" s="48">
        <v>3</v>
      </c>
      <c r="O31" s="72">
        <f t="shared" si="0"/>
        <v>437</v>
      </c>
      <c r="R31" s="21"/>
    </row>
    <row r="32" spans="1:18" ht="15" customHeight="1">
      <c r="A32" s="1"/>
      <c r="B32" s="7" t="s">
        <v>50</v>
      </c>
      <c r="C32" s="52">
        <v>0</v>
      </c>
      <c r="D32" s="51">
        <v>1</v>
      </c>
      <c r="E32" s="55">
        <v>0</v>
      </c>
      <c r="F32" s="56">
        <v>4</v>
      </c>
      <c r="G32" s="56">
        <v>3</v>
      </c>
      <c r="H32" s="55">
        <v>0</v>
      </c>
      <c r="I32" s="56">
        <v>3</v>
      </c>
      <c r="J32" s="55">
        <v>1</v>
      </c>
      <c r="K32" s="55">
        <v>0</v>
      </c>
      <c r="L32" s="56">
        <v>1</v>
      </c>
      <c r="M32" s="56">
        <v>1</v>
      </c>
      <c r="N32" s="55">
        <v>0</v>
      </c>
      <c r="O32" s="72">
        <f t="shared" si="0"/>
        <v>14</v>
      </c>
      <c r="R32" s="21"/>
    </row>
    <row r="33" spans="1:18" ht="15" customHeight="1">
      <c r="A33" s="1"/>
      <c r="B33" s="7" t="s">
        <v>51</v>
      </c>
      <c r="C33" s="47">
        <v>65</v>
      </c>
      <c r="D33" s="48">
        <v>7</v>
      </c>
      <c r="E33" s="48">
        <v>28</v>
      </c>
      <c r="F33" s="48">
        <v>88</v>
      </c>
      <c r="G33" s="48">
        <v>9</v>
      </c>
      <c r="H33" s="48">
        <v>7</v>
      </c>
      <c r="I33" s="48">
        <v>7</v>
      </c>
      <c r="J33" s="48">
        <v>7</v>
      </c>
      <c r="K33" s="48">
        <v>9</v>
      </c>
      <c r="L33" s="48">
        <v>60</v>
      </c>
      <c r="M33" s="48">
        <v>12</v>
      </c>
      <c r="N33" s="48">
        <v>7</v>
      </c>
      <c r="O33" s="72">
        <f t="shared" si="0"/>
        <v>306</v>
      </c>
      <c r="R33" s="21"/>
    </row>
    <row r="34" spans="1:18" ht="15" customHeight="1">
      <c r="A34" s="1"/>
      <c r="B34" s="7" t="s">
        <v>52</v>
      </c>
      <c r="C34" s="52">
        <v>0</v>
      </c>
      <c r="D34" s="48">
        <v>7</v>
      </c>
      <c r="E34" s="48">
        <v>2</v>
      </c>
      <c r="F34" s="48">
        <v>0</v>
      </c>
      <c r="G34" s="48">
        <v>0</v>
      </c>
      <c r="H34" s="48">
        <v>1</v>
      </c>
      <c r="I34" s="48">
        <v>0</v>
      </c>
      <c r="J34" s="48">
        <v>1</v>
      </c>
      <c r="K34" s="48">
        <v>0</v>
      </c>
      <c r="L34" s="48">
        <v>2</v>
      </c>
      <c r="M34" s="48">
        <v>4</v>
      </c>
      <c r="N34" s="48">
        <v>0</v>
      </c>
      <c r="O34" s="72">
        <f t="shared" si="0"/>
        <v>17</v>
      </c>
      <c r="R34" s="21"/>
    </row>
    <row r="35" spans="1:18" ht="15" customHeight="1">
      <c r="A35" s="1"/>
      <c r="B35" s="10" t="s">
        <v>53</v>
      </c>
      <c r="C35" s="57">
        <v>5</v>
      </c>
      <c r="D35" s="58">
        <v>8</v>
      </c>
      <c r="E35" s="58">
        <v>18</v>
      </c>
      <c r="F35" s="58">
        <v>27</v>
      </c>
      <c r="G35" s="58">
        <v>50</v>
      </c>
      <c r="H35" s="58">
        <v>18</v>
      </c>
      <c r="I35" s="58">
        <v>10</v>
      </c>
      <c r="J35" s="58">
        <v>10</v>
      </c>
      <c r="K35" s="58">
        <v>12</v>
      </c>
      <c r="L35" s="58">
        <v>53</v>
      </c>
      <c r="M35" s="58">
        <v>17</v>
      </c>
      <c r="N35" s="58">
        <v>10</v>
      </c>
      <c r="O35" s="73">
        <f t="shared" si="0"/>
        <v>238</v>
      </c>
      <c r="R35" s="21"/>
    </row>
    <row r="36" spans="1:18" ht="18.75" customHeight="1">
      <c r="A36" s="1"/>
      <c r="B36" s="22" t="s">
        <v>54</v>
      </c>
      <c r="C36" s="75">
        <f aca="true" t="shared" si="1" ref="C36:O36">SUM(C3:C35)</f>
        <v>1278</v>
      </c>
      <c r="D36" s="76">
        <f t="shared" si="1"/>
        <v>931</v>
      </c>
      <c r="E36" s="76">
        <f t="shared" si="1"/>
        <v>1638</v>
      </c>
      <c r="F36" s="76">
        <f t="shared" si="1"/>
        <v>1772</v>
      </c>
      <c r="G36" s="76">
        <f t="shared" si="1"/>
        <v>1797</v>
      </c>
      <c r="H36" s="76">
        <f t="shared" si="1"/>
        <v>1159</v>
      </c>
      <c r="I36" s="76">
        <f t="shared" si="1"/>
        <v>1710</v>
      </c>
      <c r="J36" s="76">
        <f t="shared" si="1"/>
        <v>2095</v>
      </c>
      <c r="K36" s="76">
        <f t="shared" si="1"/>
        <v>1519</v>
      </c>
      <c r="L36" s="76">
        <f t="shared" si="1"/>
        <v>1959</v>
      </c>
      <c r="M36" s="76">
        <f t="shared" si="1"/>
        <v>1901</v>
      </c>
      <c r="N36" s="76">
        <f t="shared" si="1"/>
        <v>727</v>
      </c>
      <c r="O36" s="74">
        <f t="shared" si="1"/>
        <v>18486</v>
      </c>
      <c r="R36" s="21"/>
    </row>
  </sheetData>
  <mergeCells count="1">
    <mergeCell ref="N1:O1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view="pageBreakPreview" zoomScaleNormal="200" zoomScaleSheetLayoutView="100" workbookViewId="0" topLeftCell="A1">
      <selection activeCell="B1" sqref="B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46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8" t="s">
        <v>115</v>
      </c>
      <c r="O1" s="98"/>
    </row>
    <row r="2" spans="1:16" s="24" customFormat="1" ht="21.75" customHeight="1">
      <c r="A2" s="23"/>
      <c r="B2" s="77" t="s">
        <v>70</v>
      </c>
      <c r="C2" s="78" t="s">
        <v>56</v>
      </c>
      <c r="D2" s="79" t="s">
        <v>57</v>
      </c>
      <c r="E2" s="79" t="s">
        <v>58</v>
      </c>
      <c r="F2" s="79" t="s">
        <v>59</v>
      </c>
      <c r="G2" s="79" t="s">
        <v>60</v>
      </c>
      <c r="H2" s="79" t="s">
        <v>61</v>
      </c>
      <c r="I2" s="79" t="s">
        <v>62</v>
      </c>
      <c r="J2" s="79" t="s">
        <v>63</v>
      </c>
      <c r="K2" s="79" t="s">
        <v>64</v>
      </c>
      <c r="L2" s="79" t="s">
        <v>65</v>
      </c>
      <c r="M2" s="79" t="s">
        <v>66</v>
      </c>
      <c r="N2" s="79" t="s">
        <v>67</v>
      </c>
      <c r="O2" s="64" t="s">
        <v>68</v>
      </c>
      <c r="P2" s="23"/>
    </row>
    <row r="3" spans="1:27" s="24" customFormat="1" ht="21.75" customHeight="1">
      <c r="A3" s="4"/>
      <c r="B3" s="7" t="s">
        <v>71</v>
      </c>
      <c r="C3" s="8">
        <v>53</v>
      </c>
      <c r="D3" s="14">
        <v>12</v>
      </c>
      <c r="E3" s="14">
        <v>63</v>
      </c>
      <c r="F3" s="14">
        <v>460</v>
      </c>
      <c r="G3" s="14">
        <v>85</v>
      </c>
      <c r="H3" s="14">
        <v>40</v>
      </c>
      <c r="I3" s="14">
        <v>171</v>
      </c>
      <c r="J3" s="14">
        <v>41</v>
      </c>
      <c r="K3" s="14">
        <v>38</v>
      </c>
      <c r="L3" s="14">
        <v>119</v>
      </c>
      <c r="M3" s="14">
        <v>115</v>
      </c>
      <c r="N3" s="14">
        <v>26</v>
      </c>
      <c r="O3" s="67">
        <f>SUM(C3:N3)</f>
        <v>1223</v>
      </c>
      <c r="P3" s="4"/>
      <c r="Q3" s="2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24" customFormat="1" ht="21.75" customHeight="1">
      <c r="A4" s="4"/>
      <c r="B4" s="7" t="s">
        <v>72</v>
      </c>
      <c r="C4" s="8">
        <v>28</v>
      </c>
      <c r="D4" s="14">
        <v>45</v>
      </c>
      <c r="E4" s="14">
        <v>306</v>
      </c>
      <c r="F4" s="14">
        <v>106</v>
      </c>
      <c r="G4" s="14">
        <v>75</v>
      </c>
      <c r="H4" s="14">
        <v>45</v>
      </c>
      <c r="I4" s="14">
        <v>80</v>
      </c>
      <c r="J4" s="14">
        <v>137</v>
      </c>
      <c r="K4" s="14">
        <v>32</v>
      </c>
      <c r="L4" s="14">
        <v>124</v>
      </c>
      <c r="M4" s="14">
        <v>32</v>
      </c>
      <c r="N4" s="14">
        <v>24</v>
      </c>
      <c r="O4" s="67">
        <f>SUM(C4:N4)</f>
        <v>1034</v>
      </c>
      <c r="P4" s="4"/>
      <c r="Q4" s="2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24" customFormat="1" ht="21.75" customHeight="1">
      <c r="A5" s="4"/>
      <c r="B5" s="7" t="s">
        <v>73</v>
      </c>
      <c r="C5" s="8">
        <v>23</v>
      </c>
      <c r="D5" s="14">
        <v>8</v>
      </c>
      <c r="E5" s="14">
        <v>15</v>
      </c>
      <c r="F5" s="14">
        <v>25</v>
      </c>
      <c r="G5" s="14">
        <v>124</v>
      </c>
      <c r="H5" s="14">
        <v>16</v>
      </c>
      <c r="I5" s="14">
        <v>11</v>
      </c>
      <c r="J5" s="14">
        <v>19</v>
      </c>
      <c r="K5" s="14">
        <v>19</v>
      </c>
      <c r="L5" s="14">
        <v>23</v>
      </c>
      <c r="M5" s="14">
        <v>25</v>
      </c>
      <c r="N5" s="14">
        <v>8</v>
      </c>
      <c r="O5" s="67">
        <f aca="true" t="shared" si="0" ref="O5:O28">SUM(C5:N5)</f>
        <v>316</v>
      </c>
      <c r="P5" s="4"/>
      <c r="Q5" s="2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24" customFormat="1" ht="21.75" customHeight="1">
      <c r="A6" s="4"/>
      <c r="B6" s="7" t="s">
        <v>74</v>
      </c>
      <c r="C6" s="8">
        <v>0</v>
      </c>
      <c r="D6" s="14">
        <v>3</v>
      </c>
      <c r="E6" s="14">
        <v>5</v>
      </c>
      <c r="F6" s="14">
        <v>0</v>
      </c>
      <c r="G6" s="14">
        <v>2</v>
      </c>
      <c r="H6" s="14">
        <v>0</v>
      </c>
      <c r="I6" s="14">
        <v>3</v>
      </c>
      <c r="J6" s="14">
        <v>5</v>
      </c>
      <c r="K6" s="14">
        <v>0</v>
      </c>
      <c r="L6" s="14">
        <v>3</v>
      </c>
      <c r="M6" s="14">
        <v>2</v>
      </c>
      <c r="N6" s="14">
        <v>0</v>
      </c>
      <c r="O6" s="67">
        <f t="shared" si="0"/>
        <v>23</v>
      </c>
      <c r="P6" s="4"/>
      <c r="Q6" s="2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24" customFormat="1" ht="21.75" customHeight="1">
      <c r="A7" s="4"/>
      <c r="B7" s="7" t="s">
        <v>75</v>
      </c>
      <c r="C7" s="49" t="s">
        <v>156</v>
      </c>
      <c r="D7" s="49" t="s">
        <v>156</v>
      </c>
      <c r="E7" s="49" t="s">
        <v>156</v>
      </c>
      <c r="F7" s="49" t="s">
        <v>156</v>
      </c>
      <c r="G7" s="49" t="s">
        <v>156</v>
      </c>
      <c r="H7" s="49" t="s">
        <v>156</v>
      </c>
      <c r="I7" s="49" t="s">
        <v>156</v>
      </c>
      <c r="J7" s="49" t="s">
        <v>156</v>
      </c>
      <c r="K7" s="49" t="s">
        <v>156</v>
      </c>
      <c r="L7" s="49" t="s">
        <v>156</v>
      </c>
      <c r="M7" s="49" t="s">
        <v>156</v>
      </c>
      <c r="N7" s="49" t="s">
        <v>156</v>
      </c>
      <c r="O7" s="94" t="s">
        <v>156</v>
      </c>
      <c r="P7" s="4"/>
      <c r="Q7" s="2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24" customFormat="1" ht="21.75" customHeight="1">
      <c r="A8" s="4"/>
      <c r="B8" s="7" t="s">
        <v>76</v>
      </c>
      <c r="C8" s="8">
        <v>13</v>
      </c>
      <c r="D8" s="14">
        <v>13</v>
      </c>
      <c r="E8" s="14">
        <v>9</v>
      </c>
      <c r="F8" s="14">
        <v>16</v>
      </c>
      <c r="G8" s="14">
        <v>15</v>
      </c>
      <c r="H8" s="14">
        <v>13</v>
      </c>
      <c r="I8" s="14">
        <v>13</v>
      </c>
      <c r="J8" s="14">
        <v>12</v>
      </c>
      <c r="K8" s="14">
        <v>13</v>
      </c>
      <c r="L8" s="14">
        <v>21</v>
      </c>
      <c r="M8" s="14">
        <v>13</v>
      </c>
      <c r="N8" s="14">
        <v>12</v>
      </c>
      <c r="O8" s="67">
        <f t="shared" si="0"/>
        <v>163</v>
      </c>
      <c r="P8" s="4"/>
      <c r="Q8" s="2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24" customFormat="1" ht="21.75" customHeight="1">
      <c r="A9" s="4"/>
      <c r="B9" s="7" t="s">
        <v>104</v>
      </c>
      <c r="C9" s="8">
        <v>15</v>
      </c>
      <c r="D9" s="14">
        <v>16</v>
      </c>
      <c r="E9" s="14">
        <v>18</v>
      </c>
      <c r="F9" s="14">
        <v>11</v>
      </c>
      <c r="G9" s="14">
        <v>10</v>
      </c>
      <c r="H9" s="14">
        <v>11</v>
      </c>
      <c r="I9" s="14">
        <v>34</v>
      </c>
      <c r="J9" s="14">
        <v>26</v>
      </c>
      <c r="K9" s="14">
        <v>28</v>
      </c>
      <c r="L9" s="14">
        <v>27</v>
      </c>
      <c r="M9" s="14">
        <v>31</v>
      </c>
      <c r="N9" s="14">
        <v>15</v>
      </c>
      <c r="O9" s="67">
        <f t="shared" si="0"/>
        <v>242</v>
      </c>
      <c r="P9" s="4"/>
      <c r="Q9" s="2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24" customFormat="1" ht="21.75" customHeight="1">
      <c r="A10" s="4"/>
      <c r="B10" s="97" t="s">
        <v>77</v>
      </c>
      <c r="C10" s="8">
        <v>70</v>
      </c>
      <c r="D10" s="14">
        <v>63</v>
      </c>
      <c r="E10" s="14">
        <v>65</v>
      </c>
      <c r="F10" s="14">
        <v>66</v>
      </c>
      <c r="G10" s="14">
        <v>71</v>
      </c>
      <c r="H10" s="14">
        <v>71</v>
      </c>
      <c r="I10" s="14">
        <v>66</v>
      </c>
      <c r="J10" s="14">
        <v>72</v>
      </c>
      <c r="K10" s="14">
        <v>71</v>
      </c>
      <c r="L10" s="14">
        <v>60</v>
      </c>
      <c r="M10" s="14">
        <v>71</v>
      </c>
      <c r="N10" s="14">
        <v>67</v>
      </c>
      <c r="O10" s="67">
        <f t="shared" si="0"/>
        <v>813</v>
      </c>
      <c r="P10" s="4"/>
      <c r="Q10" s="2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24" customFormat="1" ht="21.75" customHeight="1">
      <c r="A11" s="4"/>
      <c r="B11" s="7" t="s">
        <v>78</v>
      </c>
      <c r="C11" s="16">
        <v>0</v>
      </c>
      <c r="D11" s="17">
        <v>0</v>
      </c>
      <c r="E11" s="14">
        <v>0</v>
      </c>
      <c r="F11" s="14">
        <v>2</v>
      </c>
      <c r="G11" s="14">
        <v>1</v>
      </c>
      <c r="H11" s="17">
        <v>1</v>
      </c>
      <c r="I11" s="14">
        <v>3</v>
      </c>
      <c r="J11" s="14">
        <v>8</v>
      </c>
      <c r="K11" s="14">
        <v>1</v>
      </c>
      <c r="L11" s="14">
        <v>4</v>
      </c>
      <c r="M11" s="14">
        <v>4</v>
      </c>
      <c r="N11" s="17">
        <v>0</v>
      </c>
      <c r="O11" s="67">
        <f t="shared" si="0"/>
        <v>24</v>
      </c>
      <c r="P11" s="4"/>
      <c r="Q11" s="2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24" customFormat="1" ht="21.75" customHeight="1">
      <c r="A12" s="4"/>
      <c r="B12" s="7" t="s">
        <v>105</v>
      </c>
      <c r="C12" s="8">
        <v>16</v>
      </c>
      <c r="D12" s="14">
        <v>13</v>
      </c>
      <c r="E12" s="14">
        <v>14</v>
      </c>
      <c r="F12" s="14">
        <v>18</v>
      </c>
      <c r="G12" s="14">
        <v>13</v>
      </c>
      <c r="H12" s="14">
        <v>13</v>
      </c>
      <c r="I12" s="14">
        <v>13</v>
      </c>
      <c r="J12" s="14">
        <v>17</v>
      </c>
      <c r="K12" s="14">
        <v>13</v>
      </c>
      <c r="L12" s="14">
        <v>12</v>
      </c>
      <c r="M12" s="14">
        <v>25</v>
      </c>
      <c r="N12" s="14">
        <v>14</v>
      </c>
      <c r="O12" s="67">
        <f t="shared" si="0"/>
        <v>181</v>
      </c>
      <c r="P12" s="4"/>
      <c r="Q12" s="2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24" customFormat="1" ht="21.75" customHeight="1">
      <c r="A13" s="4"/>
      <c r="B13" s="7" t="s">
        <v>79</v>
      </c>
      <c r="C13" s="8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7">
        <v>1</v>
      </c>
      <c r="L13" s="14">
        <v>3</v>
      </c>
      <c r="M13" s="14">
        <v>0</v>
      </c>
      <c r="N13" s="14">
        <v>0</v>
      </c>
      <c r="O13" s="67">
        <f t="shared" si="0"/>
        <v>12</v>
      </c>
      <c r="P13" s="4"/>
      <c r="Q13" s="2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24" customFormat="1" ht="21.75" customHeight="1">
      <c r="A14" s="4"/>
      <c r="B14" s="7" t="s">
        <v>80</v>
      </c>
      <c r="C14" s="8">
        <v>26</v>
      </c>
      <c r="D14" s="14">
        <v>33</v>
      </c>
      <c r="E14" s="14">
        <v>41</v>
      </c>
      <c r="F14" s="14">
        <v>46</v>
      </c>
      <c r="G14" s="14">
        <v>51</v>
      </c>
      <c r="H14" s="14">
        <v>48</v>
      </c>
      <c r="I14" s="14">
        <v>56</v>
      </c>
      <c r="J14" s="14">
        <v>65</v>
      </c>
      <c r="K14" s="14">
        <v>89</v>
      </c>
      <c r="L14" s="14">
        <v>70</v>
      </c>
      <c r="M14" s="14">
        <v>88</v>
      </c>
      <c r="N14" s="14">
        <v>50</v>
      </c>
      <c r="O14" s="67">
        <f t="shared" si="0"/>
        <v>663</v>
      </c>
      <c r="P14" s="4"/>
      <c r="Q14" s="2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24" customFormat="1" ht="21.75" customHeight="1">
      <c r="A15" s="4"/>
      <c r="B15" s="7" t="s">
        <v>81</v>
      </c>
      <c r="C15" s="8">
        <v>14</v>
      </c>
      <c r="D15" s="14">
        <v>8</v>
      </c>
      <c r="E15" s="14">
        <v>12</v>
      </c>
      <c r="F15" s="14">
        <v>13</v>
      </c>
      <c r="G15" s="14">
        <v>16</v>
      </c>
      <c r="H15" s="14">
        <v>12</v>
      </c>
      <c r="I15" s="14">
        <v>13</v>
      </c>
      <c r="J15" s="14">
        <v>17</v>
      </c>
      <c r="K15" s="14">
        <v>16</v>
      </c>
      <c r="L15" s="14">
        <v>15</v>
      </c>
      <c r="M15" s="14">
        <v>16</v>
      </c>
      <c r="N15" s="14">
        <v>11</v>
      </c>
      <c r="O15" s="67">
        <f t="shared" si="0"/>
        <v>163</v>
      </c>
      <c r="P15" s="4"/>
      <c r="Q15" s="2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24" customFormat="1" ht="21.75" customHeight="1">
      <c r="A16" s="4"/>
      <c r="B16" s="7" t="s">
        <v>82</v>
      </c>
      <c r="C16" s="8">
        <v>7</v>
      </c>
      <c r="D16" s="14">
        <v>4</v>
      </c>
      <c r="E16" s="14">
        <v>9</v>
      </c>
      <c r="F16" s="14">
        <v>17</v>
      </c>
      <c r="G16" s="14">
        <v>8</v>
      </c>
      <c r="H16" s="17">
        <v>6</v>
      </c>
      <c r="I16" s="14">
        <v>6</v>
      </c>
      <c r="J16" s="14">
        <v>16</v>
      </c>
      <c r="K16" s="14">
        <v>6</v>
      </c>
      <c r="L16" s="14">
        <v>6</v>
      </c>
      <c r="M16" s="14">
        <v>5</v>
      </c>
      <c r="N16" s="14">
        <v>5</v>
      </c>
      <c r="O16" s="67">
        <f t="shared" si="0"/>
        <v>95</v>
      </c>
      <c r="P16" s="4"/>
      <c r="Q16" s="2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24" customFormat="1" ht="21.75" customHeight="1">
      <c r="A17" s="4"/>
      <c r="B17" s="7" t="s">
        <v>83</v>
      </c>
      <c r="C17" s="8">
        <v>7</v>
      </c>
      <c r="D17" s="14">
        <v>8</v>
      </c>
      <c r="E17" s="14">
        <v>10</v>
      </c>
      <c r="F17" s="14">
        <v>10</v>
      </c>
      <c r="G17" s="14">
        <v>12</v>
      </c>
      <c r="H17" s="14">
        <v>11</v>
      </c>
      <c r="I17" s="14">
        <v>12</v>
      </c>
      <c r="J17" s="14">
        <v>11</v>
      </c>
      <c r="K17" s="14">
        <v>10</v>
      </c>
      <c r="L17" s="14">
        <v>11</v>
      </c>
      <c r="M17" s="14">
        <v>13</v>
      </c>
      <c r="N17" s="14">
        <v>10</v>
      </c>
      <c r="O17" s="67">
        <f t="shared" si="0"/>
        <v>125</v>
      </c>
      <c r="P17" s="4"/>
      <c r="Q17" s="2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4" customFormat="1" ht="21.75" customHeight="1">
      <c r="A18" s="4"/>
      <c r="B18" s="7" t="s">
        <v>84</v>
      </c>
      <c r="C18" s="8">
        <v>6</v>
      </c>
      <c r="D18" s="14">
        <v>6</v>
      </c>
      <c r="E18" s="14">
        <v>8</v>
      </c>
      <c r="F18" s="14">
        <v>7</v>
      </c>
      <c r="G18" s="14">
        <v>9</v>
      </c>
      <c r="H18" s="14">
        <v>8</v>
      </c>
      <c r="I18" s="14">
        <v>7</v>
      </c>
      <c r="J18" s="14">
        <v>8</v>
      </c>
      <c r="K18" s="14">
        <v>9</v>
      </c>
      <c r="L18" s="14">
        <v>9</v>
      </c>
      <c r="M18" s="14">
        <v>10</v>
      </c>
      <c r="N18" s="14">
        <v>8</v>
      </c>
      <c r="O18" s="67">
        <f t="shared" si="0"/>
        <v>95</v>
      </c>
      <c r="P18" s="4"/>
      <c r="Q18" s="2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24" customFormat="1" ht="21.75" customHeight="1">
      <c r="A19" s="4"/>
      <c r="B19" s="7" t="s">
        <v>106</v>
      </c>
      <c r="C19" s="8">
        <v>6</v>
      </c>
      <c r="D19" s="14">
        <v>7</v>
      </c>
      <c r="E19" s="14">
        <v>9</v>
      </c>
      <c r="F19" s="14">
        <v>7</v>
      </c>
      <c r="G19" s="14">
        <v>12</v>
      </c>
      <c r="H19" s="14">
        <v>6</v>
      </c>
      <c r="I19" s="14">
        <v>6</v>
      </c>
      <c r="J19" s="14">
        <v>12</v>
      </c>
      <c r="K19" s="14">
        <v>6</v>
      </c>
      <c r="L19" s="14">
        <v>9</v>
      </c>
      <c r="M19" s="14">
        <v>12</v>
      </c>
      <c r="N19" s="14">
        <v>4</v>
      </c>
      <c r="O19" s="67">
        <f t="shared" si="0"/>
        <v>96</v>
      </c>
      <c r="P19" s="4"/>
      <c r="Q19" s="2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24" customFormat="1" ht="21.75" customHeight="1">
      <c r="A20" s="4"/>
      <c r="B20" s="7" t="s">
        <v>85</v>
      </c>
      <c r="C20" s="8">
        <v>102</v>
      </c>
      <c r="D20" s="14">
        <v>28</v>
      </c>
      <c r="E20" s="14">
        <v>71</v>
      </c>
      <c r="F20" s="14">
        <v>87</v>
      </c>
      <c r="G20" s="14">
        <v>95</v>
      </c>
      <c r="H20" s="14">
        <v>48</v>
      </c>
      <c r="I20" s="14">
        <v>110</v>
      </c>
      <c r="J20" s="14">
        <v>182</v>
      </c>
      <c r="K20" s="14">
        <v>73</v>
      </c>
      <c r="L20" s="14">
        <v>56</v>
      </c>
      <c r="M20" s="14">
        <v>133</v>
      </c>
      <c r="N20" s="14">
        <v>41</v>
      </c>
      <c r="O20" s="67">
        <f t="shared" si="0"/>
        <v>1026</v>
      </c>
      <c r="P20" s="4"/>
      <c r="Q20" s="2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24" customFormat="1" ht="21.75" customHeight="1">
      <c r="A21" s="4"/>
      <c r="B21" s="7" t="s">
        <v>86</v>
      </c>
      <c r="C21" s="8">
        <v>36</v>
      </c>
      <c r="D21" s="14">
        <v>29</v>
      </c>
      <c r="E21" s="17">
        <v>31</v>
      </c>
      <c r="F21" s="14">
        <v>30</v>
      </c>
      <c r="G21" s="14">
        <v>34</v>
      </c>
      <c r="H21" s="14">
        <v>30</v>
      </c>
      <c r="I21" s="14">
        <v>28</v>
      </c>
      <c r="J21" s="14">
        <v>38</v>
      </c>
      <c r="K21" s="14">
        <v>29</v>
      </c>
      <c r="L21" s="14">
        <v>34</v>
      </c>
      <c r="M21" s="14">
        <v>36</v>
      </c>
      <c r="N21" s="14">
        <v>29</v>
      </c>
      <c r="O21" s="67">
        <f t="shared" si="0"/>
        <v>384</v>
      </c>
      <c r="P21" s="4"/>
      <c r="Q21" s="2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24" customFormat="1" ht="21.75" customHeight="1">
      <c r="A22" s="4"/>
      <c r="B22" s="7" t="s">
        <v>87</v>
      </c>
      <c r="C22" s="16">
        <v>7</v>
      </c>
      <c r="D22" s="14">
        <v>7</v>
      </c>
      <c r="E22" s="14">
        <v>8</v>
      </c>
      <c r="F22" s="14">
        <v>7</v>
      </c>
      <c r="G22" s="14">
        <v>27</v>
      </c>
      <c r="H22" s="14">
        <v>8</v>
      </c>
      <c r="I22" s="14">
        <v>7</v>
      </c>
      <c r="J22" s="14">
        <v>7</v>
      </c>
      <c r="K22" s="14">
        <v>6</v>
      </c>
      <c r="L22" s="14">
        <v>7</v>
      </c>
      <c r="M22" s="14">
        <v>8</v>
      </c>
      <c r="N22" s="14">
        <v>9</v>
      </c>
      <c r="O22" s="67">
        <f t="shared" si="0"/>
        <v>108</v>
      </c>
      <c r="P22" s="4"/>
      <c r="Q22" s="2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24" customFormat="1" ht="21.75" customHeight="1">
      <c r="A23" s="4"/>
      <c r="B23" s="7" t="s">
        <v>88</v>
      </c>
      <c r="C23" s="8">
        <v>14</v>
      </c>
      <c r="D23" s="14">
        <v>13</v>
      </c>
      <c r="E23" s="14">
        <v>16</v>
      </c>
      <c r="F23" s="14">
        <v>14</v>
      </c>
      <c r="G23" s="14">
        <v>20</v>
      </c>
      <c r="H23" s="14">
        <v>15</v>
      </c>
      <c r="I23" s="14">
        <v>20</v>
      </c>
      <c r="J23" s="14">
        <v>30</v>
      </c>
      <c r="K23" s="14">
        <v>16</v>
      </c>
      <c r="L23" s="14">
        <v>19</v>
      </c>
      <c r="M23" s="14">
        <v>20</v>
      </c>
      <c r="N23" s="14">
        <v>14</v>
      </c>
      <c r="O23" s="67">
        <f>SUM(C23:N23)</f>
        <v>211</v>
      </c>
      <c r="P23" s="4"/>
      <c r="Q23" s="2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24" customFormat="1" ht="21.75" customHeight="1">
      <c r="A24" s="4"/>
      <c r="B24" s="7" t="s">
        <v>107</v>
      </c>
      <c r="C24" s="8">
        <v>1</v>
      </c>
      <c r="D24" s="14">
        <v>1</v>
      </c>
      <c r="E24" s="14">
        <v>5</v>
      </c>
      <c r="F24" s="14">
        <v>8</v>
      </c>
      <c r="G24" s="17">
        <v>22</v>
      </c>
      <c r="H24" s="14">
        <v>4</v>
      </c>
      <c r="I24" s="14">
        <v>8</v>
      </c>
      <c r="J24" s="14">
        <v>11</v>
      </c>
      <c r="K24" s="14">
        <v>7</v>
      </c>
      <c r="L24" s="14">
        <v>11</v>
      </c>
      <c r="M24" s="14">
        <v>5</v>
      </c>
      <c r="N24" s="14">
        <v>1</v>
      </c>
      <c r="O24" s="67">
        <f>SUM(C24:N24)</f>
        <v>84</v>
      </c>
      <c r="P24" s="4"/>
      <c r="Q24" s="2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24" customFormat="1" ht="21.75" customHeight="1">
      <c r="A25" s="4"/>
      <c r="B25" s="7" t="s">
        <v>108</v>
      </c>
      <c r="C25" s="8">
        <v>10</v>
      </c>
      <c r="D25" s="14">
        <v>10</v>
      </c>
      <c r="E25" s="14">
        <v>10</v>
      </c>
      <c r="F25" s="14">
        <v>23</v>
      </c>
      <c r="G25" s="14">
        <v>12</v>
      </c>
      <c r="H25" s="14">
        <v>8</v>
      </c>
      <c r="I25" s="14">
        <v>8</v>
      </c>
      <c r="J25" s="14">
        <v>8</v>
      </c>
      <c r="K25" s="14">
        <v>7</v>
      </c>
      <c r="L25" s="14">
        <v>8</v>
      </c>
      <c r="M25" s="14">
        <v>8</v>
      </c>
      <c r="N25" s="14">
        <v>9</v>
      </c>
      <c r="O25" s="67">
        <f>SUM(C25:N25)</f>
        <v>121</v>
      </c>
      <c r="P25" s="4"/>
      <c r="Q25" s="2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24" customFormat="1" ht="21.75" customHeight="1">
      <c r="A26" s="4"/>
      <c r="B26" s="7" t="s">
        <v>109</v>
      </c>
      <c r="C26" s="8">
        <v>4</v>
      </c>
      <c r="D26" s="8">
        <v>4</v>
      </c>
      <c r="E26" s="8">
        <v>4</v>
      </c>
      <c r="F26" s="8">
        <v>6</v>
      </c>
      <c r="G26" s="14">
        <v>9</v>
      </c>
      <c r="H26" s="14">
        <v>6</v>
      </c>
      <c r="I26" s="14">
        <v>6</v>
      </c>
      <c r="J26" s="14">
        <v>8</v>
      </c>
      <c r="K26" s="14">
        <v>6</v>
      </c>
      <c r="L26" s="14">
        <v>7</v>
      </c>
      <c r="M26" s="14">
        <v>5</v>
      </c>
      <c r="N26" s="14">
        <v>4</v>
      </c>
      <c r="O26" s="67">
        <f>SUM(C26:N26)</f>
        <v>69</v>
      </c>
      <c r="P26" s="4"/>
      <c r="Q26" s="2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24" customFormat="1" ht="21.75" customHeight="1">
      <c r="A27" s="4"/>
      <c r="B27" s="93" t="s">
        <v>89</v>
      </c>
      <c r="C27" s="26">
        <v>30</v>
      </c>
      <c r="D27" s="19">
        <v>26</v>
      </c>
      <c r="E27" s="19">
        <v>31</v>
      </c>
      <c r="F27" s="19">
        <v>30</v>
      </c>
      <c r="G27" s="19">
        <v>36</v>
      </c>
      <c r="H27" s="19">
        <v>31</v>
      </c>
      <c r="I27" s="19">
        <v>38</v>
      </c>
      <c r="J27" s="19">
        <v>58</v>
      </c>
      <c r="K27" s="19">
        <v>40</v>
      </c>
      <c r="L27" s="19">
        <v>33</v>
      </c>
      <c r="M27" s="19">
        <v>38</v>
      </c>
      <c r="N27" s="19">
        <v>30</v>
      </c>
      <c r="O27" s="68">
        <f t="shared" si="0"/>
        <v>421</v>
      </c>
      <c r="P27" s="4"/>
      <c r="Q27" s="2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24" customFormat="1" ht="21.75" customHeight="1">
      <c r="A28" s="4"/>
      <c r="B28" s="82" t="s">
        <v>110</v>
      </c>
      <c r="C28" s="81">
        <f>SUM(C3:C27)</f>
        <v>489</v>
      </c>
      <c r="D28" s="76">
        <f aca="true" t="shared" si="1" ref="D28:N28">SUM(D3:D27)</f>
        <v>358</v>
      </c>
      <c r="E28" s="76">
        <f t="shared" si="1"/>
        <v>761</v>
      </c>
      <c r="F28" s="76">
        <f t="shared" si="1"/>
        <v>1010</v>
      </c>
      <c r="G28" s="76">
        <f t="shared" si="1"/>
        <v>760</v>
      </c>
      <c r="H28" s="76">
        <f t="shared" si="1"/>
        <v>452</v>
      </c>
      <c r="I28" s="76">
        <f t="shared" si="1"/>
        <v>720</v>
      </c>
      <c r="J28" s="76">
        <f t="shared" si="1"/>
        <v>809</v>
      </c>
      <c r="K28" s="76">
        <f t="shared" si="1"/>
        <v>536</v>
      </c>
      <c r="L28" s="76">
        <f t="shared" si="1"/>
        <v>691</v>
      </c>
      <c r="M28" s="76">
        <f t="shared" si="1"/>
        <v>715</v>
      </c>
      <c r="N28" s="76">
        <f t="shared" si="1"/>
        <v>391</v>
      </c>
      <c r="O28" s="80">
        <f t="shared" si="0"/>
        <v>7692</v>
      </c>
      <c r="P28" s="4"/>
      <c r="Q28" s="2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27.75" customHeight="1"/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view="pageBreakPreview" zoomScaleNormal="200" zoomScaleSheetLayoutView="100" workbookViewId="0" topLeftCell="A1">
      <selection activeCell="B1" sqref="B1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2" spans="1:15" s="2" customFormat="1" ht="13.5">
      <c r="A2" s="46" t="s">
        <v>155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98" t="s">
        <v>115</v>
      </c>
      <c r="O2" s="98"/>
    </row>
    <row r="3" spans="1:15" s="24" customFormat="1" ht="30" customHeight="1">
      <c r="A3" s="23"/>
      <c r="B3" s="77" t="s">
        <v>141</v>
      </c>
      <c r="C3" s="78" t="s">
        <v>142</v>
      </c>
      <c r="D3" s="79" t="s">
        <v>143</v>
      </c>
      <c r="E3" s="79" t="s">
        <v>144</v>
      </c>
      <c r="F3" s="79" t="s">
        <v>145</v>
      </c>
      <c r="G3" s="79" t="s">
        <v>146</v>
      </c>
      <c r="H3" s="79" t="s">
        <v>147</v>
      </c>
      <c r="I3" s="79" t="s">
        <v>148</v>
      </c>
      <c r="J3" s="79" t="s">
        <v>149</v>
      </c>
      <c r="K3" s="79" t="s">
        <v>150</v>
      </c>
      <c r="L3" s="79" t="s">
        <v>151</v>
      </c>
      <c r="M3" s="79" t="s">
        <v>152</v>
      </c>
      <c r="N3" s="79" t="s">
        <v>153</v>
      </c>
      <c r="O3" s="64" t="s">
        <v>154</v>
      </c>
    </row>
    <row r="4" spans="1:27" ht="30" customHeight="1">
      <c r="A4" s="1"/>
      <c r="B4" s="29" t="s">
        <v>90</v>
      </c>
      <c r="C4" s="30">
        <v>681</v>
      </c>
      <c r="D4" s="31">
        <v>682</v>
      </c>
      <c r="E4" s="31">
        <v>1020</v>
      </c>
      <c r="F4" s="31">
        <v>1013</v>
      </c>
      <c r="G4" s="31">
        <v>1766</v>
      </c>
      <c r="H4" s="31">
        <v>817</v>
      </c>
      <c r="I4" s="31">
        <v>2425</v>
      </c>
      <c r="J4" s="31">
        <v>3782</v>
      </c>
      <c r="K4" s="31">
        <v>1190</v>
      </c>
      <c r="L4" s="31">
        <v>1549</v>
      </c>
      <c r="M4" s="31">
        <v>1852</v>
      </c>
      <c r="N4" s="32">
        <v>831</v>
      </c>
      <c r="O4" s="83">
        <f aca="true" t="shared" si="0" ref="O4:O20">SUM(C4:N4)</f>
        <v>17608</v>
      </c>
      <c r="P4" s="1"/>
      <c r="Q4" s="9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33" t="s">
        <v>111</v>
      </c>
      <c r="C5" s="34">
        <v>31</v>
      </c>
      <c r="D5" s="35">
        <v>10</v>
      </c>
      <c r="E5" s="35">
        <v>27</v>
      </c>
      <c r="F5" s="35">
        <v>36</v>
      </c>
      <c r="G5" s="35">
        <v>36</v>
      </c>
      <c r="H5" s="35">
        <v>11</v>
      </c>
      <c r="I5" s="36">
        <v>24</v>
      </c>
      <c r="J5" s="35">
        <v>172</v>
      </c>
      <c r="K5" s="35">
        <v>16</v>
      </c>
      <c r="L5" s="35">
        <v>17</v>
      </c>
      <c r="M5" s="35">
        <v>69</v>
      </c>
      <c r="N5" s="35">
        <v>10</v>
      </c>
      <c r="O5" s="84">
        <f t="shared" si="0"/>
        <v>459</v>
      </c>
      <c r="P5" s="1"/>
      <c r="Q5" s="9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33" t="s">
        <v>91</v>
      </c>
      <c r="C6" s="34">
        <v>134</v>
      </c>
      <c r="D6" s="35">
        <v>121</v>
      </c>
      <c r="E6" s="35">
        <v>168</v>
      </c>
      <c r="F6" s="35">
        <v>184</v>
      </c>
      <c r="G6" s="35">
        <v>210</v>
      </c>
      <c r="H6" s="37">
        <v>151</v>
      </c>
      <c r="I6" s="35">
        <v>170</v>
      </c>
      <c r="J6" s="35">
        <v>229</v>
      </c>
      <c r="K6" s="35">
        <v>173</v>
      </c>
      <c r="L6" s="35">
        <v>247</v>
      </c>
      <c r="M6" s="35">
        <v>194</v>
      </c>
      <c r="N6" s="35">
        <v>132</v>
      </c>
      <c r="O6" s="84">
        <f t="shared" si="0"/>
        <v>2113</v>
      </c>
      <c r="P6" s="1"/>
      <c r="Q6" s="9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38" t="s">
        <v>92</v>
      </c>
      <c r="C7" s="34">
        <v>11</v>
      </c>
      <c r="D7" s="35">
        <v>2</v>
      </c>
      <c r="E7" s="35">
        <v>25</v>
      </c>
      <c r="F7" s="35">
        <v>26</v>
      </c>
      <c r="G7" s="35">
        <v>8</v>
      </c>
      <c r="H7" s="35">
        <v>2</v>
      </c>
      <c r="I7" s="35">
        <v>7</v>
      </c>
      <c r="J7" s="35">
        <v>42</v>
      </c>
      <c r="K7" s="35">
        <v>3</v>
      </c>
      <c r="L7" s="35">
        <v>28</v>
      </c>
      <c r="M7" s="35">
        <v>6</v>
      </c>
      <c r="N7" s="39">
        <v>1</v>
      </c>
      <c r="O7" s="84">
        <f t="shared" si="0"/>
        <v>161</v>
      </c>
      <c r="P7" s="1"/>
      <c r="Q7" s="9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33" t="s">
        <v>93</v>
      </c>
      <c r="C8" s="34">
        <v>13</v>
      </c>
      <c r="D8" s="36">
        <v>10</v>
      </c>
      <c r="E8" s="35">
        <v>18</v>
      </c>
      <c r="F8" s="35">
        <v>18</v>
      </c>
      <c r="G8" s="35">
        <v>26</v>
      </c>
      <c r="H8" s="35">
        <v>20</v>
      </c>
      <c r="I8" s="35">
        <v>231</v>
      </c>
      <c r="J8" s="35">
        <v>175</v>
      </c>
      <c r="K8" s="35">
        <v>35</v>
      </c>
      <c r="L8" s="35">
        <v>29</v>
      </c>
      <c r="M8" s="35">
        <v>23</v>
      </c>
      <c r="N8" s="35">
        <v>14</v>
      </c>
      <c r="O8" s="84">
        <f t="shared" si="0"/>
        <v>612</v>
      </c>
      <c r="P8" s="1"/>
      <c r="Q8" s="9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33" t="s">
        <v>95</v>
      </c>
      <c r="C9" s="34">
        <v>5</v>
      </c>
      <c r="D9" s="35">
        <v>5</v>
      </c>
      <c r="E9" s="35">
        <v>7</v>
      </c>
      <c r="F9" s="35">
        <v>8</v>
      </c>
      <c r="G9" s="36">
        <v>5</v>
      </c>
      <c r="H9" s="35">
        <v>5</v>
      </c>
      <c r="I9" s="35">
        <v>5</v>
      </c>
      <c r="J9" s="35">
        <v>9</v>
      </c>
      <c r="K9" s="35">
        <v>9</v>
      </c>
      <c r="L9" s="35">
        <v>144</v>
      </c>
      <c r="M9" s="35">
        <v>66</v>
      </c>
      <c r="N9" s="35">
        <v>4</v>
      </c>
      <c r="O9" s="84">
        <f t="shared" si="0"/>
        <v>272</v>
      </c>
      <c r="P9" s="1"/>
      <c r="Q9" s="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33" t="s">
        <v>112</v>
      </c>
      <c r="C10" s="34">
        <v>45</v>
      </c>
      <c r="D10" s="35">
        <v>9</v>
      </c>
      <c r="E10" s="35">
        <v>9</v>
      </c>
      <c r="F10" s="35">
        <v>28</v>
      </c>
      <c r="G10" s="35">
        <v>24</v>
      </c>
      <c r="H10" s="35">
        <v>10</v>
      </c>
      <c r="I10" s="35">
        <v>16</v>
      </c>
      <c r="J10" s="35">
        <v>34</v>
      </c>
      <c r="K10" s="35">
        <v>43</v>
      </c>
      <c r="L10" s="35">
        <v>42</v>
      </c>
      <c r="M10" s="35">
        <v>25</v>
      </c>
      <c r="N10" s="35">
        <v>37</v>
      </c>
      <c r="O10" s="84">
        <f t="shared" si="0"/>
        <v>322</v>
      </c>
      <c r="P10" s="1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33" t="s">
        <v>94</v>
      </c>
      <c r="C11" s="34">
        <v>10</v>
      </c>
      <c r="D11" s="35">
        <v>10</v>
      </c>
      <c r="E11" s="35">
        <v>12</v>
      </c>
      <c r="F11" s="35">
        <v>12</v>
      </c>
      <c r="G11" s="35">
        <v>12</v>
      </c>
      <c r="H11" s="35">
        <v>12</v>
      </c>
      <c r="I11" s="35">
        <v>12</v>
      </c>
      <c r="J11" s="35">
        <v>17</v>
      </c>
      <c r="K11" s="35">
        <v>12</v>
      </c>
      <c r="L11" s="35">
        <v>12</v>
      </c>
      <c r="M11" s="35">
        <v>13</v>
      </c>
      <c r="N11" s="35">
        <v>12</v>
      </c>
      <c r="O11" s="84">
        <f t="shared" si="0"/>
        <v>146</v>
      </c>
      <c r="P11" s="1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33" t="s">
        <v>96</v>
      </c>
      <c r="C12" s="34">
        <v>17</v>
      </c>
      <c r="D12" s="35">
        <v>10</v>
      </c>
      <c r="E12" s="35">
        <v>10</v>
      </c>
      <c r="F12" s="35">
        <v>19</v>
      </c>
      <c r="G12" s="35">
        <v>56</v>
      </c>
      <c r="H12" s="35">
        <v>13</v>
      </c>
      <c r="I12" s="35">
        <v>13</v>
      </c>
      <c r="J12" s="35">
        <v>11</v>
      </c>
      <c r="K12" s="35">
        <v>16</v>
      </c>
      <c r="L12" s="35">
        <v>56</v>
      </c>
      <c r="M12" s="35">
        <v>9</v>
      </c>
      <c r="N12" s="35">
        <v>3</v>
      </c>
      <c r="O12" s="84">
        <f t="shared" si="0"/>
        <v>233</v>
      </c>
      <c r="P12" s="1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33" t="s">
        <v>97</v>
      </c>
      <c r="C13" s="34">
        <v>5</v>
      </c>
      <c r="D13" s="35">
        <v>0</v>
      </c>
      <c r="E13" s="35">
        <v>2</v>
      </c>
      <c r="F13" s="35">
        <v>3</v>
      </c>
      <c r="G13" s="35">
        <v>17</v>
      </c>
      <c r="H13" s="35">
        <v>4</v>
      </c>
      <c r="I13" s="35">
        <v>6</v>
      </c>
      <c r="J13" s="35">
        <v>10</v>
      </c>
      <c r="K13" s="35">
        <v>3</v>
      </c>
      <c r="L13" s="35">
        <v>3</v>
      </c>
      <c r="M13" s="35">
        <v>20</v>
      </c>
      <c r="N13" s="35">
        <v>1</v>
      </c>
      <c r="O13" s="84">
        <f t="shared" si="0"/>
        <v>74</v>
      </c>
      <c r="P13" s="1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33" t="s">
        <v>113</v>
      </c>
      <c r="C14" s="40">
        <v>27</v>
      </c>
      <c r="D14" s="36">
        <v>20</v>
      </c>
      <c r="E14" s="36">
        <v>26</v>
      </c>
      <c r="F14" s="35">
        <v>29</v>
      </c>
      <c r="G14" s="35">
        <v>27</v>
      </c>
      <c r="H14" s="35">
        <v>22</v>
      </c>
      <c r="I14" s="35">
        <v>21</v>
      </c>
      <c r="J14" s="35">
        <v>32</v>
      </c>
      <c r="K14" s="35">
        <v>25</v>
      </c>
      <c r="L14" s="35">
        <v>28</v>
      </c>
      <c r="M14" s="35">
        <v>34</v>
      </c>
      <c r="N14" s="35">
        <v>32</v>
      </c>
      <c r="O14" s="84">
        <f t="shared" si="0"/>
        <v>323</v>
      </c>
      <c r="P14" s="1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33" t="s">
        <v>98</v>
      </c>
      <c r="C15" s="34">
        <v>8</v>
      </c>
      <c r="D15" s="35">
        <v>16</v>
      </c>
      <c r="E15" s="35">
        <v>18</v>
      </c>
      <c r="F15" s="35">
        <v>14</v>
      </c>
      <c r="G15" s="35">
        <v>25</v>
      </c>
      <c r="H15" s="35">
        <v>39</v>
      </c>
      <c r="I15" s="35">
        <v>12</v>
      </c>
      <c r="J15" s="35">
        <v>25</v>
      </c>
      <c r="K15" s="35">
        <v>13</v>
      </c>
      <c r="L15" s="35">
        <v>33</v>
      </c>
      <c r="M15" s="35">
        <v>14</v>
      </c>
      <c r="N15" s="35">
        <v>10</v>
      </c>
      <c r="O15" s="84">
        <f t="shared" si="0"/>
        <v>227</v>
      </c>
      <c r="P15" s="1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33" t="s">
        <v>99</v>
      </c>
      <c r="C16" s="34">
        <v>54</v>
      </c>
      <c r="D16" s="35">
        <v>89</v>
      </c>
      <c r="E16" s="35">
        <v>58</v>
      </c>
      <c r="F16" s="35">
        <v>64</v>
      </c>
      <c r="G16" s="35">
        <v>39</v>
      </c>
      <c r="H16" s="35">
        <v>5</v>
      </c>
      <c r="I16" s="36">
        <v>6</v>
      </c>
      <c r="J16" s="35">
        <v>6</v>
      </c>
      <c r="K16" s="35">
        <v>6</v>
      </c>
      <c r="L16" s="35">
        <v>60</v>
      </c>
      <c r="M16" s="35">
        <v>12</v>
      </c>
      <c r="N16" s="35">
        <v>12</v>
      </c>
      <c r="O16" s="84">
        <f t="shared" si="0"/>
        <v>411</v>
      </c>
      <c r="P16" s="1"/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33" t="s">
        <v>100</v>
      </c>
      <c r="C17" s="40">
        <v>2</v>
      </c>
      <c r="D17" s="36">
        <v>0</v>
      </c>
      <c r="E17" s="36">
        <v>0</v>
      </c>
      <c r="F17" s="35">
        <v>1</v>
      </c>
      <c r="G17" s="35">
        <v>3</v>
      </c>
      <c r="H17" s="35">
        <v>0</v>
      </c>
      <c r="I17" s="35">
        <v>0</v>
      </c>
      <c r="J17" s="35">
        <v>2</v>
      </c>
      <c r="K17" s="35">
        <v>0</v>
      </c>
      <c r="L17" s="36">
        <v>1</v>
      </c>
      <c r="M17" s="35">
        <v>0</v>
      </c>
      <c r="N17" s="35">
        <v>0</v>
      </c>
      <c r="O17" s="84">
        <f t="shared" si="0"/>
        <v>9</v>
      </c>
      <c r="P17" s="1"/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33" t="s">
        <v>101</v>
      </c>
      <c r="C18" s="34">
        <v>1</v>
      </c>
      <c r="D18" s="35">
        <v>9</v>
      </c>
      <c r="E18" s="35">
        <v>2</v>
      </c>
      <c r="F18" s="35">
        <v>4</v>
      </c>
      <c r="G18" s="35">
        <v>5</v>
      </c>
      <c r="H18" s="35">
        <v>5</v>
      </c>
      <c r="I18" s="35">
        <v>7</v>
      </c>
      <c r="J18" s="35">
        <v>9</v>
      </c>
      <c r="K18" s="35">
        <v>11</v>
      </c>
      <c r="L18" s="35">
        <v>9</v>
      </c>
      <c r="M18" s="35">
        <v>10</v>
      </c>
      <c r="N18" s="35">
        <v>5</v>
      </c>
      <c r="O18" s="84">
        <f t="shared" si="0"/>
        <v>77</v>
      </c>
      <c r="P18" s="1"/>
      <c r="Q18" s="9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33" t="s">
        <v>102</v>
      </c>
      <c r="C19" s="34">
        <v>68</v>
      </c>
      <c r="D19" s="35">
        <v>72</v>
      </c>
      <c r="E19" s="35">
        <v>92</v>
      </c>
      <c r="F19" s="35">
        <v>85</v>
      </c>
      <c r="G19" s="35">
        <v>92</v>
      </c>
      <c r="H19" s="35">
        <v>84</v>
      </c>
      <c r="I19" s="35">
        <v>82</v>
      </c>
      <c r="J19" s="35">
        <v>99</v>
      </c>
      <c r="K19" s="35">
        <v>85</v>
      </c>
      <c r="L19" s="35">
        <v>93</v>
      </c>
      <c r="M19" s="35">
        <v>96</v>
      </c>
      <c r="N19" s="35">
        <v>70</v>
      </c>
      <c r="O19" s="84">
        <f t="shared" si="0"/>
        <v>1018</v>
      </c>
      <c r="P19" s="1"/>
      <c r="Q19" s="9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41" t="s">
        <v>103</v>
      </c>
      <c r="C20" s="42">
        <v>55</v>
      </c>
      <c r="D20" s="43">
        <v>51</v>
      </c>
      <c r="E20" s="43">
        <v>63</v>
      </c>
      <c r="F20" s="43">
        <v>53</v>
      </c>
      <c r="G20" s="43">
        <v>55</v>
      </c>
      <c r="H20" s="43">
        <v>53</v>
      </c>
      <c r="I20" s="43">
        <v>53</v>
      </c>
      <c r="J20" s="43">
        <v>63</v>
      </c>
      <c r="K20" s="43">
        <v>49</v>
      </c>
      <c r="L20" s="43">
        <v>47</v>
      </c>
      <c r="M20" s="43">
        <v>51</v>
      </c>
      <c r="N20" s="43">
        <v>43</v>
      </c>
      <c r="O20" s="85">
        <f t="shared" si="0"/>
        <v>636</v>
      </c>
      <c r="P20" s="1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0" customHeight="1">
      <c r="A21" s="1"/>
      <c r="B21" s="44" t="s">
        <v>114</v>
      </c>
      <c r="C21" s="87">
        <f aca="true" t="shared" si="1" ref="C21:O21">SUM(C4:C20)</f>
        <v>1167</v>
      </c>
      <c r="D21" s="88">
        <f t="shared" si="1"/>
        <v>1116</v>
      </c>
      <c r="E21" s="88">
        <f t="shared" si="1"/>
        <v>1557</v>
      </c>
      <c r="F21" s="88">
        <f t="shared" si="1"/>
        <v>1597</v>
      </c>
      <c r="G21" s="88">
        <f t="shared" si="1"/>
        <v>2406</v>
      </c>
      <c r="H21" s="88">
        <f t="shared" si="1"/>
        <v>1253</v>
      </c>
      <c r="I21" s="88">
        <f t="shared" si="1"/>
        <v>3090</v>
      </c>
      <c r="J21" s="88">
        <f t="shared" si="1"/>
        <v>4717</v>
      </c>
      <c r="K21" s="88">
        <f t="shared" si="1"/>
        <v>1689</v>
      </c>
      <c r="L21" s="88">
        <f t="shared" si="1"/>
        <v>2398</v>
      </c>
      <c r="M21" s="88">
        <f t="shared" si="1"/>
        <v>2494</v>
      </c>
      <c r="N21" s="88">
        <f t="shared" si="1"/>
        <v>1217</v>
      </c>
      <c r="O21" s="86">
        <f t="shared" si="1"/>
        <v>24701</v>
      </c>
      <c r="P21" s="1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</sheetData>
  <mergeCells count="1">
    <mergeCell ref="N2:O2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