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'主要交通機関'!$A$1:$P$110</definedName>
    <definedName name="_xlnm.Print_Area" localSheetId="2">'入国外国人'!$A$1:$I$104</definedName>
  </definedNames>
  <calcPr fullCalcOnLoad="1"/>
</workbook>
</file>

<file path=xl/sharedStrings.xml><?xml version="1.0" encoding="utf-8"?>
<sst xmlns="http://schemas.openxmlformats.org/spreadsheetml/2006/main" count="208" uniqueCount="163">
  <si>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</si>
  <si>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</si>
  <si>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</si>
  <si>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</si>
  <si>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</si>
  <si>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</si>
  <si>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</si>
  <si>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</si>
  <si>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中国</t>
  </si>
  <si>
    <t xml:space="preserve"> 中国（台湾）</t>
  </si>
  <si>
    <t xml:space="preserve"> 中国（香港）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</si>
  <si>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</si>
  <si>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</si>
  <si>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</si>
  <si>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</si>
  <si>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</si>
  <si>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</si>
  <si>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</si>
  <si>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</si>
  <si>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</si>
  <si>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</si>
  <si>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</si>
  <si>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</si>
  <si>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</si>
  <si>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</si>
  <si>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</si>
  <si>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</si>
  <si>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</si>
  <si>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</si>
  <si>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</si>
  <si>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</si>
  <si>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</si>
  <si>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</si>
  <si>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</si>
  <si>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</si>
  <si>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</si>
  <si>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アルゼンチン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</si>
  <si>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</si>
  <si>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</si>
  <si>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</si>
  <si>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</si>
  <si>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</si>
  <si>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</si>
  <si>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</si>
  <si>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</si>
  <si>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</si>
  <si>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</si>
  <si>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</si>
  <si>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</si>
  <si>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</si>
  <si>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</si>
  <si>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</si>
  <si>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</si>
  <si>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　　 -</t>
  </si>
  <si>
    <t>　 １　月</t>
  </si>
  <si>
    <t>参考資料</t>
  </si>
  <si>
    <t>１  主要交通機関利用状況</t>
  </si>
  <si>
    <t>八　幡</t>
  </si>
  <si>
    <t>新門司港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</si>
  <si>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(資料提供:西日本鉄道㈱広報課)</t>
    </r>
  </si>
  <si>
    <t>　①バス</t>
  </si>
  <si>
    <t>区          分</t>
  </si>
  <si>
    <t>Ｈ８</t>
  </si>
  <si>
    <t xml:space="preserve"> Ｈ９</t>
  </si>
  <si>
    <t xml:space="preserve"> Ｈ10</t>
  </si>
  <si>
    <t xml:space="preserve"> Ｈ11</t>
  </si>
  <si>
    <t xml:space="preserve"> Ｈ12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</si>
  <si>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</si>
  <si>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</si>
  <si>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</si>
  <si>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</si>
  <si>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</si>
  <si>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</si>
  <si>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Ｈ７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</si>
  <si>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</si>
  <si>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</si>
  <si>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</si>
  <si>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</si>
  <si>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</si>
  <si>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</si>
  <si>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</si>
  <si>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</si>
  <si>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</si>
  <si>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>Ｈ８</t>
  </si>
  <si>
    <t xml:space="preserve"> Ｈ９</t>
  </si>
  <si>
    <t xml:space="preserve"> Ｈ10</t>
  </si>
  <si>
    <t xml:space="preserve"> Ｈ11</t>
  </si>
  <si>
    <t xml:space="preserve"> Ｈ12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</si>
  <si>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</si>
  <si>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</si>
  <si>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</si>
  <si>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</si>
  <si>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>Ｈ８</t>
  </si>
  <si>
    <t xml:space="preserve"> Ｈ９</t>
  </si>
  <si>
    <t xml:space="preserve"> Ｈ10</t>
  </si>
  <si>
    <t xml:space="preserve"> Ｈ11</t>
  </si>
  <si>
    <t xml:space="preserve"> Ｈ12</t>
  </si>
  <si>
    <t>Ｈ９</t>
  </si>
  <si>
    <t>Ｈ10</t>
  </si>
  <si>
    <t>Ｈ11</t>
  </si>
  <si>
    <t>Ｈ12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</si>
  <si>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</si>
  <si>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</si>
  <si>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</si>
  <si>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</si>
  <si>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</si>
  <si>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</si>
  <si>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　平成１２年の出入国管理統計年報によると、福岡県への入国外国人数は３３９，１２１人で、昨年と比較して８．３％の増加となった。欧米地域からは減少したものの、アジア地域からの入国外国人数が前年比１３．６％増加したことが主な要因である。</t>
  </si>
  <si>
    <t>（３）航空路</t>
  </si>
  <si>
    <t>　（資料：運輸省大阪航空局「福岡空港乗降客数集計表」）</t>
  </si>
  <si>
    <t xml:space="preserve">  ①福岡空港利用客の推移　　　　　　　　　　　　　　　　　　　　　　　　　　　　</t>
  </si>
  <si>
    <t xml:space="preserve">  ②平成１２年　福岡空港乗降客数　　　　　　　　　　       　　　　　　         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</si>
  <si>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</si>
  <si>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</si>
  <si>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</si>
  <si>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</si>
  <si>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</si>
  <si>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</si>
  <si>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</si>
  <si>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</si>
  <si>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</si>
  <si>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</si>
  <si>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</si>
  <si>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</si>
  <si>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</si>
  <si>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</si>
  <si>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</si>
  <si>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</si>
  <si>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</si>
  <si>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</si>
  <si>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</si>
  <si>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</si>
  <si>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</si>
  <si>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</si>
  <si>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</si>
  <si>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</si>
  <si>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>Ｈ８</t>
  </si>
  <si>
    <r>
      <t>２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</si>
  <si>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　</t>
  </si>
  <si>
    <t>　（１）国籍別入国外国人の推移</t>
  </si>
  <si>
    <t>　国　名</t>
  </si>
  <si>
    <t>Ｈ９</t>
  </si>
  <si>
    <t>Ｈ10</t>
  </si>
  <si>
    <t>Ｈ11</t>
  </si>
  <si>
    <t>Ｈ12</t>
  </si>
  <si>
    <t>-</t>
  </si>
  <si>
    <t xml:space="preserve"> ア フ リ カ 地 域</t>
  </si>
  <si>
    <t xml:space="preserve"> 無   国   籍</t>
  </si>
  <si>
    <t>合  計</t>
  </si>
  <si>
    <t>（２）港別入国外国人の推移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</si>
  <si>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</si>
  <si>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</si>
  <si>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</si>
  <si>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</si>
  <si>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</si>
  <si>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</si>
  <si>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</si>
  <si>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若松港</t>
  </si>
  <si>
    <t>戸畑港</t>
  </si>
  <si>
    <t>苅田港</t>
  </si>
  <si>
    <t>合　　計</t>
  </si>
  <si>
    <t>Ｈ７</t>
  </si>
  <si>
    <t>（単位：百万人キロ)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</si>
</sst>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</numFmts>
  <fonts count="34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17.5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10.5"/>
      <name val="ＭＳ Ｐゴシック"/>
      <family val="3"/>
    </font>
    <font>
      <sz val="11"/>
      <name val="ＭＳ Ｐゴシック"/>
      <family val="0"/>
    </font>
    <font>
      <sz val="2.5"/>
      <name val="ＭＳ Ｐゴシック"/>
      <family val="3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</cellStyleXfs>
  <cellXfs count="295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0" fillId="0" borderId="7" xfId="0" applyNumberFormat="1" applyFont="1" applyFill="1" applyBorder="1" applyAlignment="1" applyProtection="1" quotePrefix="1">
      <alignment vertical="center"/>
      <protection/>
    </xf>
    <xf numFmtId="0" fontId="22" fillId="0" borderId="8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9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10" xfId="0" applyNumberFormat="1" applyFont="1" applyFill="1" applyBorder="1" applyAlignment="1" applyProtection="1" quotePrefix="1">
      <alignment vertical="center"/>
      <protection/>
    </xf>
    <xf numFmtId="177" fontId="22" fillId="0" borderId="14" xfId="0" applyNumberFormat="1" applyFont="1" applyFill="1" applyBorder="1" applyAlignment="1" applyProtection="1">
      <alignment vertical="center"/>
      <protection/>
    </xf>
    <xf numFmtId="177" fontId="21" fillId="0" borderId="15" xfId="0" applyNumberFormat="1" applyFont="1" applyBorder="1" applyAlignment="1">
      <alignment vertical="center"/>
    </xf>
    <xf numFmtId="177" fontId="21" fillId="0" borderId="14" xfId="0" applyNumberFormat="1" applyFont="1" applyBorder="1" applyAlignment="1">
      <alignment vertical="center"/>
    </xf>
    <xf numFmtId="177" fontId="21" fillId="0" borderId="16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3" fontId="22" fillId="0" borderId="14" xfId="0" applyNumberFormat="1" applyFont="1" applyFill="1" applyBorder="1" applyAlignment="1" applyProtection="1">
      <alignment vertical="center"/>
      <protection/>
    </xf>
    <xf numFmtId="3" fontId="21" fillId="0" borderId="15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6" fontId="21" fillId="0" borderId="19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20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177" fontId="22" fillId="0" borderId="21" xfId="0" applyNumberFormat="1" applyFont="1" applyFill="1" applyBorder="1" applyAlignment="1" applyProtection="1">
      <alignment vertical="center"/>
      <protection/>
    </xf>
    <xf numFmtId="177" fontId="21" fillId="0" borderId="22" xfId="0" applyNumberFormat="1" applyFont="1" applyBorder="1" applyAlignment="1">
      <alignment vertical="center"/>
    </xf>
    <xf numFmtId="177" fontId="21" fillId="0" borderId="21" xfId="0" applyNumberFormat="1" applyFont="1" applyBorder="1" applyAlignment="1">
      <alignment vertical="center"/>
    </xf>
    <xf numFmtId="177" fontId="21" fillId="0" borderId="23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2" fillId="0" borderId="20" xfId="0" applyNumberFormat="1" applyFont="1" applyFill="1" applyBorder="1" applyAlignment="1" applyProtection="1" quotePrefix="1">
      <alignment vertical="center"/>
      <protection/>
    </xf>
    <xf numFmtId="0" fontId="22" fillId="0" borderId="24" xfId="0" applyNumberFormat="1" applyFont="1" applyFill="1" applyBorder="1" applyAlignment="1" applyProtection="1">
      <alignment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 quotePrefix="1">
      <alignment vertical="center"/>
      <protection/>
    </xf>
    <xf numFmtId="0" fontId="22" fillId="0" borderId="26" xfId="0" applyNumberFormat="1" applyFont="1" applyFill="1" applyBorder="1" applyAlignment="1" applyProtection="1">
      <alignment vertical="center"/>
      <protection/>
    </xf>
    <xf numFmtId="3" fontId="20" fillId="0" borderId="21" xfId="0" applyNumberFormat="1" applyFont="1" applyFill="1" applyBorder="1" applyAlignment="1" applyProtection="1" quotePrefix="1">
      <alignment vertical="center"/>
      <protection/>
    </xf>
    <xf numFmtId="3" fontId="20" fillId="0" borderId="22" xfId="0" applyNumberFormat="1" applyFont="1" applyFill="1" applyBorder="1" applyAlignment="1" applyProtection="1" quotePrefix="1">
      <alignment vertical="center"/>
      <protection/>
    </xf>
    <xf numFmtId="3" fontId="20" fillId="0" borderId="23" xfId="0" applyNumberFormat="1" applyFont="1" applyFill="1" applyBorder="1" applyAlignment="1" applyProtection="1" quotePrefix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0" fontId="22" fillId="0" borderId="28" xfId="0" applyNumberFormat="1" applyFont="1" applyFill="1" applyBorder="1" applyAlignment="1" applyProtection="1">
      <alignment vertical="center"/>
      <protection/>
    </xf>
    <xf numFmtId="3" fontId="20" fillId="0" borderId="14" xfId="0" applyNumberFormat="1" applyFont="1" applyFill="1" applyBorder="1" applyAlignment="1" applyProtection="1" quotePrefix="1">
      <alignment vertical="center"/>
      <protection/>
    </xf>
    <xf numFmtId="3" fontId="20" fillId="0" borderId="15" xfId="0" applyNumberFormat="1" applyFont="1" applyFill="1" applyBorder="1" applyAlignment="1" applyProtection="1" quotePrefix="1">
      <alignment vertical="center"/>
      <protection/>
    </xf>
    <xf numFmtId="3" fontId="20" fillId="0" borderId="16" xfId="0" applyNumberFormat="1" applyFont="1" applyFill="1" applyBorder="1" applyAlignment="1" applyProtection="1" quotePrefix="1">
      <alignment vertical="center"/>
      <protection/>
    </xf>
    <xf numFmtId="0" fontId="22" fillId="0" borderId="29" xfId="0" applyNumberFormat="1" applyFont="1" applyFill="1" applyBorder="1" applyAlignment="1" applyProtection="1">
      <alignment vertical="center"/>
      <protection/>
    </xf>
    <xf numFmtId="3" fontId="20" fillId="0" borderId="12" xfId="0" applyNumberFormat="1" applyFont="1" applyFill="1" applyBorder="1" applyAlignment="1" applyProtection="1" quotePrefix="1">
      <alignment vertical="center"/>
      <protection/>
    </xf>
    <xf numFmtId="3" fontId="20" fillId="0" borderId="14" xfId="0" applyNumberFormat="1" applyFont="1" applyFill="1" applyBorder="1" applyAlignment="1" applyProtection="1">
      <alignment horizontal="right" vertical="center"/>
      <protection/>
    </xf>
    <xf numFmtId="3" fontId="20" fillId="0" borderId="16" xfId="0" applyNumberFormat="1" applyFont="1" applyFill="1" applyBorder="1" applyAlignment="1" applyProtection="1">
      <alignment horizontal="right" vertical="center"/>
      <protection/>
    </xf>
    <xf numFmtId="3" fontId="20" fillId="0" borderId="12" xfId="0" applyNumberFormat="1" applyFont="1" applyFill="1" applyBorder="1" applyAlignment="1" applyProtection="1">
      <alignment horizontal="right" vertical="center"/>
      <protection/>
    </xf>
    <xf numFmtId="3" fontId="20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30" xfId="0" applyNumberFormat="1" applyFont="1" applyFill="1" applyBorder="1" applyAlignment="1" applyProtection="1" quotePrefix="1">
      <alignment vertical="center"/>
      <protection/>
    </xf>
    <xf numFmtId="0" fontId="22" fillId="0" borderId="31" xfId="0" applyNumberFormat="1" applyFont="1" applyFill="1" applyBorder="1" applyAlignment="1" applyProtection="1">
      <alignment vertical="center"/>
      <protection/>
    </xf>
    <xf numFmtId="3" fontId="20" fillId="0" borderId="32" xfId="0" applyNumberFormat="1" applyFont="1" applyFill="1" applyBorder="1" applyAlignment="1" applyProtection="1" quotePrefix="1">
      <alignment vertical="center"/>
      <protection/>
    </xf>
    <xf numFmtId="3" fontId="20" fillId="0" borderId="33" xfId="0" applyNumberFormat="1" applyFont="1" applyFill="1" applyBorder="1" applyAlignment="1" applyProtection="1" quotePrefix="1">
      <alignment vertical="center"/>
      <protection/>
    </xf>
    <xf numFmtId="3" fontId="20" fillId="0" borderId="34" xfId="0" applyNumberFormat="1" applyFont="1" applyFill="1" applyBorder="1" applyAlignment="1" applyProtection="1" quotePrefix="1">
      <alignment vertical="center"/>
      <protection/>
    </xf>
    <xf numFmtId="3" fontId="20" fillId="0" borderId="35" xfId="0" applyNumberFormat="1" applyFont="1" applyFill="1" applyBorder="1" applyAlignment="1" applyProtection="1" quotePrefix="1">
      <alignment vertical="center"/>
      <protection/>
    </xf>
    <xf numFmtId="3" fontId="20" fillId="0" borderId="36" xfId="0" applyNumberFormat="1" applyFont="1" applyFill="1" applyBorder="1" applyAlignment="1" applyProtection="1" quotePrefix="1">
      <alignment vertical="center"/>
      <protection/>
    </xf>
    <xf numFmtId="3" fontId="20" fillId="0" borderId="37" xfId="0" applyNumberFormat="1" applyFont="1" applyFill="1" applyBorder="1" applyAlignment="1" applyProtection="1" quotePrefix="1">
      <alignment vertical="center"/>
      <protection/>
    </xf>
    <xf numFmtId="0" fontId="22" fillId="0" borderId="38" xfId="0" applyNumberFormat="1" applyFont="1" applyFill="1" applyBorder="1" applyAlignment="1" applyProtection="1" quotePrefix="1">
      <alignment vertical="center"/>
      <protection/>
    </xf>
    <xf numFmtId="3" fontId="20" fillId="0" borderId="39" xfId="0" applyNumberFormat="1" applyFont="1" applyFill="1" applyBorder="1" applyAlignment="1" applyProtection="1" quotePrefix="1">
      <alignment vertical="center"/>
      <protection/>
    </xf>
    <xf numFmtId="3" fontId="20" fillId="0" borderId="40" xfId="0" applyNumberFormat="1" applyFont="1" applyFill="1" applyBorder="1" applyAlignment="1" applyProtection="1" quotePrefix="1">
      <alignment vertical="center"/>
      <protection/>
    </xf>
    <xf numFmtId="3" fontId="20" fillId="0" borderId="41" xfId="0" applyNumberFormat="1" applyFont="1" applyFill="1" applyBorder="1" applyAlignment="1" applyProtection="1" quotePrefix="1">
      <alignment vertical="center"/>
      <protection/>
    </xf>
    <xf numFmtId="3" fontId="20" fillId="0" borderId="15" xfId="0" applyNumberFormat="1" applyFont="1" applyFill="1" applyBorder="1" applyAlignment="1" applyProtection="1" quotePrefix="1">
      <alignment horizontal="right" vertical="center"/>
      <protection/>
    </xf>
    <xf numFmtId="3" fontId="20" fillId="0" borderId="16" xfId="0" applyNumberFormat="1" applyFont="1" applyFill="1" applyBorder="1" applyAlignment="1" applyProtection="1" quotePrefix="1">
      <alignment horizontal="right" vertical="center"/>
      <protection/>
    </xf>
    <xf numFmtId="3" fontId="20" fillId="0" borderId="33" xfId="0" applyNumberFormat="1" applyFont="1" applyFill="1" applyBorder="1" applyAlignment="1" applyProtection="1" quotePrefix="1">
      <alignment horizontal="right" vertical="center"/>
      <protection/>
    </xf>
    <xf numFmtId="3" fontId="20" fillId="0" borderId="32" xfId="0" applyNumberFormat="1" applyFont="1" applyFill="1" applyBorder="1" applyAlignment="1" applyProtection="1" quotePrefix="1">
      <alignment horizontal="right" vertical="center"/>
      <protection/>
    </xf>
    <xf numFmtId="3" fontId="20" fillId="0" borderId="34" xfId="0" applyNumberFormat="1" applyFont="1" applyFill="1" applyBorder="1" applyAlignment="1" applyProtection="1" quotePrefix="1">
      <alignment horizontal="right" vertical="center"/>
      <protection/>
    </xf>
    <xf numFmtId="3" fontId="20" fillId="0" borderId="42" xfId="0" applyNumberFormat="1" applyFont="1" applyFill="1" applyBorder="1" applyAlignment="1" applyProtection="1" quotePrefix="1">
      <alignment vertical="center"/>
      <protection/>
    </xf>
    <xf numFmtId="3" fontId="20" fillId="0" borderId="43" xfId="0" applyNumberFormat="1" applyFont="1" applyFill="1" applyBorder="1" applyAlignment="1" applyProtection="1" quotePrefix="1">
      <alignment vertical="center"/>
      <protection/>
    </xf>
    <xf numFmtId="3" fontId="20" fillId="0" borderId="44" xfId="0" applyNumberFormat="1" applyFont="1" applyFill="1" applyBorder="1" applyAlignment="1" applyProtection="1" quotePrefix="1">
      <alignment vertical="center"/>
      <protection/>
    </xf>
    <xf numFmtId="3" fontId="20" fillId="0" borderId="42" xfId="0" applyNumberFormat="1" applyFont="1" applyFill="1" applyBorder="1" applyAlignment="1" applyProtection="1" quotePrefix="1">
      <alignment horizontal="right" vertical="center"/>
      <protection/>
    </xf>
    <xf numFmtId="3" fontId="20" fillId="0" borderId="43" xfId="0" applyNumberFormat="1" applyFont="1" applyFill="1" applyBorder="1" applyAlignment="1" applyProtection="1" quotePrefix="1">
      <alignment horizontal="right" vertical="center"/>
      <protection/>
    </xf>
    <xf numFmtId="3" fontId="20" fillId="0" borderId="44" xfId="0" applyNumberFormat="1" applyFont="1" applyFill="1" applyBorder="1" applyAlignment="1" applyProtection="1" quotePrefix="1">
      <alignment horizontal="right" vertical="center"/>
      <protection/>
    </xf>
    <xf numFmtId="0" fontId="22" fillId="0" borderId="45" xfId="0" applyNumberFormat="1" applyFont="1" applyFill="1" applyBorder="1" applyAlignment="1" applyProtection="1">
      <alignment vertical="center"/>
      <protection/>
    </xf>
    <xf numFmtId="3" fontId="20" fillId="0" borderId="46" xfId="0" applyNumberFormat="1" applyFont="1" applyFill="1" applyBorder="1" applyAlignment="1" applyProtection="1" quotePrefix="1">
      <alignment vertical="center"/>
      <protection/>
    </xf>
    <xf numFmtId="0" fontId="22" fillId="0" borderId="41" xfId="0" applyNumberFormat="1" applyFont="1" applyFill="1" applyBorder="1" applyAlignment="1" applyProtection="1">
      <alignment vertical="center"/>
      <protection/>
    </xf>
    <xf numFmtId="0" fontId="22" fillId="0" borderId="34" xfId="0" applyNumberFormat="1" applyFont="1" applyFill="1" applyBorder="1" applyAlignment="1" applyProtection="1">
      <alignment vertical="center"/>
      <protection/>
    </xf>
    <xf numFmtId="3" fontId="20" fillId="0" borderId="47" xfId="0" applyNumberFormat="1" applyFont="1" applyFill="1" applyBorder="1" applyAlignment="1" applyProtection="1" quotePrefix="1">
      <alignment vertical="center"/>
      <protection/>
    </xf>
    <xf numFmtId="3" fontId="20" fillId="0" borderId="48" xfId="0" applyNumberFormat="1" applyFont="1" applyFill="1" applyBorder="1" applyAlignment="1" applyProtection="1" quotePrefix="1">
      <alignment vertical="center"/>
      <protection/>
    </xf>
    <xf numFmtId="3" fontId="20" fillId="0" borderId="49" xfId="0" applyNumberFormat="1" applyFont="1" applyFill="1" applyBorder="1" applyAlignment="1" applyProtection="1" quotePrefix="1">
      <alignment vertical="center"/>
      <protection/>
    </xf>
    <xf numFmtId="3" fontId="20" fillId="0" borderId="50" xfId="0" applyNumberFormat="1" applyFont="1" applyFill="1" applyBorder="1" applyAlignment="1" applyProtection="1" quotePrefix="1">
      <alignment vertical="center"/>
      <protection/>
    </xf>
    <xf numFmtId="3" fontId="20" fillId="0" borderId="51" xfId="0" applyNumberFormat="1" applyFont="1" applyFill="1" applyBorder="1" applyAlignment="1" applyProtection="1" quotePrefix="1">
      <alignment vertical="center"/>
      <protection/>
    </xf>
    <xf numFmtId="3" fontId="20" fillId="0" borderId="52" xfId="0" applyNumberFormat="1" applyFont="1" applyFill="1" applyBorder="1" applyAlignment="1" applyProtection="1" quotePrefix="1">
      <alignment vertical="center"/>
      <protection/>
    </xf>
    <xf numFmtId="3" fontId="20" fillId="0" borderId="53" xfId="0" applyNumberFormat="1" applyFont="1" applyFill="1" applyBorder="1" applyAlignment="1" applyProtection="1" quotePrefix="1">
      <alignment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0" fillId="0" borderId="8" xfId="0" applyNumberFormat="1" applyFont="1" applyFill="1" applyBorder="1" applyAlignment="1" applyProtection="1">
      <alignment horizontal="center" vertical="center"/>
      <protection/>
    </xf>
    <xf numFmtId="0" fontId="20" fillId="0" borderId="9" xfId="0" applyNumberFormat="1" applyFont="1" applyFill="1" applyBorder="1" applyAlignment="1" applyProtection="1">
      <alignment horizontal="center" vertical="center"/>
      <protection/>
    </xf>
    <xf numFmtId="177" fontId="21" fillId="0" borderId="21" xfId="0" applyNumberFormat="1" applyFont="1" applyBorder="1" applyAlignment="1">
      <alignment horizontal="right" vertical="center"/>
    </xf>
    <xf numFmtId="177" fontId="22" fillId="0" borderId="22" xfId="0" applyNumberFormat="1" applyFont="1" applyFill="1" applyBorder="1" applyAlignment="1" applyProtection="1" quotePrefix="1">
      <alignment horizontal="right" vertical="center"/>
      <protection/>
    </xf>
    <xf numFmtId="177" fontId="22" fillId="0" borderId="21" xfId="0" applyNumberFormat="1" applyFont="1" applyFill="1" applyBorder="1" applyAlignment="1" applyProtection="1" quotePrefix="1">
      <alignment horizontal="right" vertical="center"/>
      <protection/>
    </xf>
    <xf numFmtId="177" fontId="22" fillId="0" borderId="23" xfId="0" applyNumberFormat="1" applyFont="1" applyFill="1" applyBorder="1" applyAlignment="1" applyProtection="1" quotePrefix="1">
      <alignment horizontal="right" vertical="center"/>
      <protection/>
    </xf>
    <xf numFmtId="177" fontId="22" fillId="0" borderId="54" xfId="0" applyNumberFormat="1" applyFont="1" applyFill="1" applyBorder="1" applyAlignment="1" applyProtection="1" quotePrefix="1">
      <alignment horizontal="right" vertical="center"/>
      <protection/>
    </xf>
    <xf numFmtId="177" fontId="21" fillId="0" borderId="14" xfId="0" applyNumberFormat="1" applyFont="1" applyBorder="1" applyAlignment="1">
      <alignment horizontal="right" vertical="center"/>
    </xf>
    <xf numFmtId="177" fontId="22" fillId="0" borderId="15" xfId="0" applyNumberFormat="1" applyFont="1" applyFill="1" applyBorder="1" applyAlignment="1" applyProtection="1" quotePrefix="1">
      <alignment horizontal="right" vertical="center"/>
      <protection/>
    </xf>
    <xf numFmtId="177" fontId="22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16" xfId="0" applyNumberFormat="1" applyFont="1" applyFill="1" applyBorder="1" applyAlignment="1" applyProtection="1" quotePrefix="1">
      <alignment horizontal="right" vertical="center"/>
      <protection/>
    </xf>
    <xf numFmtId="177" fontId="22" fillId="0" borderId="12" xfId="0" applyNumberFormat="1" applyFont="1" applyFill="1" applyBorder="1" applyAlignment="1" applyProtection="1" quotePrefix="1">
      <alignment horizontal="right" vertical="center"/>
      <protection/>
    </xf>
    <xf numFmtId="177" fontId="22" fillId="0" borderId="16" xfId="0" applyNumberFormat="1" applyFont="1" applyFill="1" applyBorder="1" applyAlignment="1" applyProtection="1" quotePrefix="1">
      <alignment horizontal="right" vertical="center"/>
      <protection/>
    </xf>
    <xf numFmtId="0" fontId="22" fillId="0" borderId="15" xfId="0" applyNumberFormat="1" applyFont="1" applyFill="1" applyBorder="1" applyAlignment="1" applyProtection="1" quotePrefix="1">
      <alignment horizontal="right" vertical="center"/>
      <protection/>
    </xf>
    <xf numFmtId="0" fontId="22" fillId="0" borderId="14" xfId="0" applyNumberFormat="1" applyFont="1" applyFill="1" applyBorder="1" applyAlignment="1" applyProtection="1" quotePrefix="1">
      <alignment horizontal="right" vertical="center"/>
      <protection/>
    </xf>
    <xf numFmtId="177" fontId="21" fillId="0" borderId="17" xfId="0" applyNumberFormat="1" applyFont="1" applyBorder="1" applyAlignment="1">
      <alignment horizontal="right" vertical="center"/>
    </xf>
    <xf numFmtId="177" fontId="22" fillId="0" borderId="18" xfId="0" applyNumberFormat="1" applyFont="1" applyFill="1" applyBorder="1" applyAlignment="1" applyProtection="1" quotePrefix="1">
      <alignment horizontal="right" vertical="center"/>
      <protection/>
    </xf>
    <xf numFmtId="0" fontId="22" fillId="0" borderId="17" xfId="0" applyNumberFormat="1" applyFont="1" applyFill="1" applyBorder="1" applyAlignment="1" applyProtection="1" quotePrefix="1">
      <alignment horizontal="right" vertical="center"/>
      <protection/>
    </xf>
    <xf numFmtId="177" fontId="22" fillId="0" borderId="19" xfId="0" applyNumberFormat="1" applyFont="1" applyFill="1" applyBorder="1" applyAlignment="1" applyProtection="1" quotePrefix="1">
      <alignment horizontal="right" vertical="center"/>
      <protection/>
    </xf>
    <xf numFmtId="177" fontId="22" fillId="0" borderId="13" xfId="0" applyNumberFormat="1" applyFont="1" applyFill="1" applyBorder="1" applyAlignment="1" applyProtection="1" quotePrefix="1">
      <alignment horizontal="right" vertical="center"/>
      <protection/>
    </xf>
    <xf numFmtId="177" fontId="22" fillId="0" borderId="51" xfId="0" applyNumberFormat="1" applyFont="1" applyFill="1" applyBorder="1" applyAlignment="1" applyProtection="1" quotePrefix="1">
      <alignment vertical="center"/>
      <protection/>
    </xf>
    <xf numFmtId="177" fontId="22" fillId="0" borderId="7" xfId="0" applyNumberFormat="1" applyFont="1" applyFill="1" applyBorder="1" applyAlignment="1" applyProtection="1" quotePrefix="1">
      <alignment vertical="center"/>
      <protection/>
    </xf>
    <xf numFmtId="177" fontId="22" fillId="0" borderId="9" xfId="0" applyNumberFormat="1" applyFont="1" applyFill="1" applyBorder="1" applyAlignment="1" applyProtection="1" quotePrefix="1">
      <alignment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177" fontId="25" fillId="0" borderId="39" xfId="0" applyNumberFormat="1" applyFont="1" applyFill="1" applyBorder="1" applyAlignment="1" applyProtection="1">
      <alignment vertical="center"/>
      <protection/>
    </xf>
    <xf numFmtId="177" fontId="25" fillId="0" borderId="40" xfId="0" applyNumberFormat="1" applyFont="1" applyFill="1" applyBorder="1" applyAlignment="1" applyProtection="1">
      <alignment vertical="center"/>
      <protection/>
    </xf>
    <xf numFmtId="177" fontId="25" fillId="0" borderId="41" xfId="0" applyNumberFormat="1" applyFont="1" applyFill="1" applyBorder="1" applyAlignment="1" applyProtection="1">
      <alignment vertical="center"/>
      <protection/>
    </xf>
    <xf numFmtId="177" fontId="25" fillId="0" borderId="14" xfId="0" applyNumberFormat="1" applyFont="1" applyFill="1" applyBorder="1" applyAlignment="1" applyProtection="1">
      <alignment vertical="center"/>
      <protection/>
    </xf>
    <xf numFmtId="177" fontId="25" fillId="0" borderId="55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56" xfId="0" applyNumberFormat="1" applyFont="1" applyFill="1" applyBorder="1" applyAlignment="1" applyProtection="1" quotePrefix="1">
      <alignment horizontal="center" vertical="center"/>
      <protection/>
    </xf>
    <xf numFmtId="3" fontId="25" fillId="0" borderId="57" xfId="0" applyNumberFormat="1" applyFont="1" applyFill="1" applyBorder="1" applyAlignment="1" applyProtection="1">
      <alignment vertical="center"/>
      <protection/>
    </xf>
    <xf numFmtId="3" fontId="25" fillId="0" borderId="58" xfId="0" applyNumberFormat="1" applyFont="1" applyFill="1" applyBorder="1" applyAlignment="1" applyProtection="1" quotePrefix="1">
      <alignment vertical="center"/>
      <protection/>
    </xf>
    <xf numFmtId="3" fontId="25" fillId="0" borderId="57" xfId="0" applyNumberFormat="1" applyFont="1" applyFill="1" applyBorder="1" applyAlignment="1" applyProtection="1" quotePrefix="1">
      <alignment vertical="center"/>
      <protection/>
    </xf>
    <xf numFmtId="0" fontId="20" fillId="0" borderId="59" xfId="0" applyNumberFormat="1" applyFont="1" applyFill="1" applyBorder="1" applyAlignment="1" applyProtection="1" quotePrefix="1">
      <alignment horizontal="center" vertical="center"/>
      <protection/>
    </xf>
    <xf numFmtId="3" fontId="25" fillId="0" borderId="60" xfId="0" applyNumberFormat="1" applyFont="1" applyFill="1" applyBorder="1" applyAlignment="1" applyProtection="1">
      <alignment vertical="center"/>
      <protection/>
    </xf>
    <xf numFmtId="3" fontId="25" fillId="0" borderId="61" xfId="0" applyNumberFormat="1" applyFont="1" applyFill="1" applyBorder="1" applyAlignment="1" applyProtection="1" quotePrefix="1">
      <alignment vertical="center"/>
      <protection/>
    </xf>
    <xf numFmtId="3" fontId="25" fillId="0" borderId="60" xfId="0" applyNumberFormat="1" applyFont="1" applyFill="1" applyBorder="1" applyAlignment="1" applyProtection="1" quotePrefix="1">
      <alignment vertical="center"/>
      <protection/>
    </xf>
    <xf numFmtId="0" fontId="20" fillId="0" borderId="52" xfId="0" applyNumberFormat="1" applyFont="1" applyFill="1" applyBorder="1" applyAlignment="1" applyProtection="1" quotePrefix="1">
      <alignment horizontal="center" vertical="center"/>
      <protection/>
    </xf>
    <xf numFmtId="3" fontId="25" fillId="0" borderId="3" xfId="0" applyNumberFormat="1" applyFont="1" applyFill="1" applyBorder="1" applyAlignment="1" applyProtection="1">
      <alignment vertical="center"/>
      <protection/>
    </xf>
    <xf numFmtId="3" fontId="25" fillId="0" borderId="51" xfId="0" applyNumberFormat="1" applyFont="1" applyFill="1" applyBorder="1" applyAlignment="1" applyProtection="1">
      <alignment vertical="center"/>
      <protection/>
    </xf>
    <xf numFmtId="0" fontId="20" fillId="0" borderId="62" xfId="0" applyNumberFormat="1" applyFont="1" applyFill="1" applyBorder="1" applyAlignment="1" applyProtection="1" quotePrefix="1">
      <alignment horizontal="center" vertical="center"/>
      <protection/>
    </xf>
    <xf numFmtId="3" fontId="25" fillId="0" borderId="63" xfId="0" applyNumberFormat="1" applyFont="1" applyFill="1" applyBorder="1" applyAlignment="1" applyProtection="1">
      <alignment vertical="center"/>
      <protection/>
    </xf>
    <xf numFmtId="3" fontId="25" fillId="0" borderId="64" xfId="0" applyNumberFormat="1" applyFont="1" applyFill="1" applyBorder="1" applyAlignment="1" applyProtection="1" quotePrefix="1">
      <alignment vertical="center"/>
      <protection/>
    </xf>
    <xf numFmtId="3" fontId="25" fillId="0" borderId="63" xfId="0" applyNumberFormat="1" applyFont="1" applyFill="1" applyBorder="1" applyAlignment="1" applyProtection="1" quotePrefix="1">
      <alignment vertical="center"/>
      <protection/>
    </xf>
    <xf numFmtId="3" fontId="25" fillId="0" borderId="65" xfId="0" applyNumberFormat="1" applyFont="1" applyFill="1" applyBorder="1" applyAlignment="1" applyProtection="1">
      <alignment vertical="center"/>
      <protection/>
    </xf>
    <xf numFmtId="3" fontId="25" fillId="0" borderId="21" xfId="0" applyNumberFormat="1" applyFont="1" applyFill="1" applyBorder="1" applyAlignment="1" applyProtection="1">
      <alignment vertical="center"/>
      <protection/>
    </xf>
    <xf numFmtId="3" fontId="25" fillId="0" borderId="1" xfId="0" applyNumberFormat="1" applyFont="1" applyFill="1" applyBorder="1" applyAlignment="1" applyProtection="1">
      <alignment vertical="center"/>
      <protection/>
    </xf>
    <xf numFmtId="3" fontId="25" fillId="0" borderId="7" xfId="0" applyNumberFormat="1" applyFont="1" applyFill="1" applyBorder="1" applyAlignment="1" applyProtection="1">
      <alignment vertical="center"/>
      <protection/>
    </xf>
    <xf numFmtId="3" fontId="25" fillId="0" borderId="64" xfId="0" applyNumberFormat="1" applyFont="1" applyFill="1" applyBorder="1" applyAlignment="1" applyProtection="1" quotePrefix="1">
      <alignment/>
      <protection/>
    </xf>
    <xf numFmtId="3" fontId="25" fillId="0" borderId="63" xfId="0" applyNumberFormat="1" applyFont="1" applyFill="1" applyBorder="1" applyAlignment="1" applyProtection="1" quotePrefix="1">
      <alignment/>
      <protection/>
    </xf>
    <xf numFmtId="3" fontId="25" fillId="0" borderId="62" xfId="0" applyNumberFormat="1" applyFont="1" applyFill="1" applyBorder="1" applyAlignment="1" applyProtection="1" quotePrefix="1">
      <alignment/>
      <protection/>
    </xf>
    <xf numFmtId="3" fontId="25" fillId="0" borderId="66" xfId="0" applyNumberFormat="1" applyFont="1" applyFill="1" applyBorder="1" applyAlignment="1" applyProtection="1" quotePrefix="1">
      <alignment/>
      <protection/>
    </xf>
    <xf numFmtId="3" fontId="25" fillId="0" borderId="61" xfId="0" applyNumberFormat="1" applyFont="1" applyFill="1" applyBorder="1" applyAlignment="1" applyProtection="1">
      <alignment/>
      <protection/>
    </xf>
    <xf numFmtId="3" fontId="25" fillId="0" borderId="60" xfId="0" applyNumberFormat="1" applyFont="1" applyFill="1" applyBorder="1" applyAlignment="1" applyProtection="1" quotePrefix="1">
      <alignment/>
      <protection/>
    </xf>
    <xf numFmtId="3" fontId="25" fillId="0" borderId="61" xfId="0" applyNumberFormat="1" applyFont="1" applyFill="1" applyBorder="1" applyAlignment="1" applyProtection="1" quotePrefix="1">
      <alignment/>
      <protection/>
    </xf>
    <xf numFmtId="3" fontId="25" fillId="0" borderId="59" xfId="0" applyNumberFormat="1" applyFont="1" applyFill="1" applyBorder="1" applyAlignment="1" applyProtection="1" quotePrefix="1">
      <alignment/>
      <protection/>
    </xf>
    <xf numFmtId="3" fontId="25" fillId="0" borderId="67" xfId="0" applyNumberFormat="1" applyFont="1" applyFill="1" applyBorder="1" applyAlignment="1" applyProtection="1" quotePrefix="1">
      <alignment/>
      <protection/>
    </xf>
    <xf numFmtId="3" fontId="25" fillId="0" borderId="51" xfId="0" applyNumberFormat="1" applyFont="1" applyFill="1" applyBorder="1" applyAlignment="1" applyProtection="1">
      <alignment/>
      <protection/>
    </xf>
    <xf numFmtId="3" fontId="25" fillId="0" borderId="3" xfId="0" applyNumberFormat="1" applyFont="1" applyFill="1" applyBorder="1" applyAlignment="1" applyProtection="1">
      <alignment/>
      <protection/>
    </xf>
    <xf numFmtId="3" fontId="25" fillId="0" borderId="52" xfId="0" applyNumberFormat="1" applyFont="1" applyFill="1" applyBorder="1" applyAlignment="1" applyProtection="1">
      <alignment/>
      <protection/>
    </xf>
    <xf numFmtId="3" fontId="25" fillId="0" borderId="68" xfId="0" applyNumberFormat="1" applyFont="1" applyFill="1" applyBorder="1" applyAlignment="1" applyProtection="1" quotePrefix="1">
      <alignment/>
      <protection/>
    </xf>
    <xf numFmtId="3" fontId="25" fillId="0" borderId="58" xfId="0" applyNumberFormat="1" applyFont="1" applyFill="1" applyBorder="1" applyAlignment="1" applyProtection="1">
      <alignment/>
      <protection/>
    </xf>
    <xf numFmtId="3" fontId="25" fillId="0" borderId="57" xfId="0" applyNumberFormat="1" applyFont="1" applyFill="1" applyBorder="1" applyAlignment="1" applyProtection="1" quotePrefix="1">
      <alignment/>
      <protection/>
    </xf>
    <xf numFmtId="3" fontId="25" fillId="0" borderId="58" xfId="0" applyNumberFormat="1" applyFont="1" applyFill="1" applyBorder="1" applyAlignment="1" applyProtection="1" quotePrefix="1">
      <alignment/>
      <protection/>
    </xf>
    <xf numFmtId="3" fontId="25" fillId="0" borderId="69" xfId="0" applyNumberFormat="1" applyFont="1" applyFill="1" applyBorder="1" applyAlignment="1" applyProtection="1" quotePrefix="1">
      <alignment/>
      <protection/>
    </xf>
    <xf numFmtId="3" fontId="25" fillId="0" borderId="21" xfId="0" applyNumberFormat="1" applyFont="1" applyFill="1" applyBorder="1" applyAlignment="1" applyProtection="1">
      <alignment/>
      <protection/>
    </xf>
    <xf numFmtId="3" fontId="25" fillId="0" borderId="65" xfId="0" applyNumberFormat="1" applyFont="1" applyFill="1" applyBorder="1" applyAlignment="1" applyProtection="1">
      <alignment/>
      <protection/>
    </xf>
    <xf numFmtId="3" fontId="25" fillId="0" borderId="23" xfId="0" applyNumberFormat="1" applyFont="1" applyFill="1" applyBorder="1" applyAlignment="1" applyProtection="1">
      <alignment/>
      <protection/>
    </xf>
    <xf numFmtId="3" fontId="25" fillId="0" borderId="54" xfId="0" applyNumberFormat="1" applyFont="1" applyFill="1" applyBorder="1" applyAlignment="1" applyProtection="1" quotePrefix="1">
      <alignment/>
      <protection/>
    </xf>
    <xf numFmtId="0" fontId="20" fillId="0" borderId="7" xfId="0" applyNumberFormat="1" applyFont="1" applyFill="1" applyBorder="1" applyAlignment="1" applyProtection="1" quotePrefix="1">
      <alignment horizontal="right" vertical="center"/>
      <protection/>
    </xf>
    <xf numFmtId="0" fontId="20" fillId="0" borderId="9" xfId="0" applyNumberFormat="1" applyFont="1" applyFill="1" applyBorder="1" applyAlignment="1" applyProtection="1" quotePrefix="1">
      <alignment horizontal="right" vertical="center"/>
      <protection/>
    </xf>
    <xf numFmtId="0" fontId="20" fillId="0" borderId="10" xfId="0" applyNumberFormat="1" applyFont="1" applyFill="1" applyBorder="1" applyAlignment="1" applyProtection="1" quotePrefix="1">
      <alignment horizontal="right" vertical="center"/>
      <protection/>
    </xf>
    <xf numFmtId="3" fontId="20" fillId="0" borderId="7" xfId="0" applyNumberFormat="1" applyFont="1" applyFill="1" applyBorder="1" applyAlignment="1" applyProtection="1">
      <alignment horizontal="right" vertical="center"/>
      <protection/>
    </xf>
    <xf numFmtId="3" fontId="20" fillId="0" borderId="8" xfId="0" applyNumberFormat="1" applyFont="1" applyFill="1" applyBorder="1" applyAlignment="1" applyProtection="1" quotePrefix="1">
      <alignment horizontal="right" vertical="center"/>
      <protection/>
    </xf>
    <xf numFmtId="3" fontId="20" fillId="0" borderId="7" xfId="0" applyNumberFormat="1" applyFont="1" applyFill="1" applyBorder="1" applyAlignment="1" applyProtection="1" quotePrefix="1">
      <alignment horizontal="right" vertical="center"/>
      <protection/>
    </xf>
    <xf numFmtId="3" fontId="20" fillId="0" borderId="9" xfId="0" applyNumberFormat="1" applyFont="1" applyFill="1" applyBorder="1" applyAlignment="1" applyProtection="1" quotePrefix="1">
      <alignment horizontal="right" vertical="center"/>
      <protection/>
    </xf>
    <xf numFmtId="177" fontId="20" fillId="0" borderId="21" xfId="0" applyNumberFormat="1" applyFont="1" applyFill="1" applyBorder="1" applyAlignment="1" applyProtection="1" quotePrefix="1">
      <alignment horizontal="right" vertical="center"/>
      <protection/>
    </xf>
    <xf numFmtId="3" fontId="20" fillId="0" borderId="21" xfId="0" applyNumberFormat="1" applyFont="1" applyFill="1" applyBorder="1" applyAlignment="1" applyProtection="1">
      <alignment horizontal="right" vertical="center"/>
      <protection/>
    </xf>
    <xf numFmtId="3" fontId="20" fillId="0" borderId="22" xfId="0" applyNumberFormat="1" applyFont="1" applyFill="1" applyBorder="1" applyAlignment="1" applyProtection="1" quotePrefix="1">
      <alignment horizontal="right" vertical="center"/>
      <protection/>
    </xf>
    <xf numFmtId="3" fontId="20" fillId="0" borderId="21" xfId="0" applyNumberFormat="1" applyFont="1" applyFill="1" applyBorder="1" applyAlignment="1" applyProtection="1" quotePrefix="1">
      <alignment horizontal="right" vertical="center"/>
      <protection/>
    </xf>
    <xf numFmtId="3" fontId="20" fillId="0" borderId="23" xfId="0" applyNumberFormat="1" applyFont="1" applyFill="1" applyBorder="1" applyAlignment="1" applyProtection="1" quotePrefix="1">
      <alignment horizontal="right" vertical="center"/>
      <protection/>
    </xf>
    <xf numFmtId="177" fontId="20" fillId="0" borderId="14" xfId="0" applyNumberFormat="1" applyFont="1" applyFill="1" applyBorder="1" applyAlignment="1" applyProtection="1" quotePrefix="1">
      <alignment horizontal="right" vertical="center"/>
      <protection/>
    </xf>
    <xf numFmtId="177" fontId="20" fillId="0" borderId="17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>
      <alignment horizontal="right" vertical="center"/>
      <protection/>
    </xf>
    <xf numFmtId="3" fontId="20" fillId="0" borderId="18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 quotePrefix="1">
      <alignment horizontal="right" vertical="center"/>
      <protection/>
    </xf>
    <xf numFmtId="3" fontId="20" fillId="0" borderId="19" xfId="0" applyNumberFormat="1" applyFont="1" applyFill="1" applyBorder="1" applyAlignment="1" applyProtection="1" quotePrefix="1">
      <alignment horizontal="right" vertical="center"/>
      <protection/>
    </xf>
    <xf numFmtId="177" fontId="22" fillId="0" borderId="14" xfId="0" applyNumberFormat="1" applyFont="1" applyFill="1" applyBorder="1" applyAlignment="1" applyProtection="1">
      <alignment horizontal="right" vertical="center"/>
      <protection/>
    </xf>
    <xf numFmtId="176" fontId="25" fillId="0" borderId="14" xfId="0" applyNumberFormat="1" applyFont="1" applyFill="1" applyBorder="1" applyAlignment="1" applyProtection="1">
      <alignment vertical="center"/>
      <protection/>
    </xf>
    <xf numFmtId="176" fontId="25" fillId="0" borderId="15" xfId="0" applyNumberFormat="1" applyFont="1" applyFill="1" applyBorder="1" applyAlignment="1" applyProtection="1">
      <alignment vertical="center"/>
      <protection/>
    </xf>
    <xf numFmtId="176" fontId="25" fillId="0" borderId="16" xfId="0" applyNumberFormat="1" applyFont="1" applyFill="1" applyBorder="1" applyAlignment="1" applyProtection="1">
      <alignment vertical="center"/>
      <protection/>
    </xf>
    <xf numFmtId="176" fontId="25" fillId="0" borderId="17" xfId="0" applyNumberFormat="1" applyFont="1" applyFill="1" applyBorder="1" applyAlignment="1" applyProtection="1">
      <alignment horizontal="right" vertical="center"/>
      <protection/>
    </xf>
    <xf numFmtId="176" fontId="25" fillId="0" borderId="70" xfId="0" applyNumberFormat="1" applyFont="1" applyFill="1" applyBorder="1" applyAlignment="1" applyProtection="1">
      <alignment horizontal="right" vertical="center"/>
      <protection/>
    </xf>
    <xf numFmtId="176" fontId="25" fillId="0" borderId="19" xfId="0" applyNumberFormat="1" applyFont="1" applyFill="1" applyBorder="1" applyAlignment="1" applyProtection="1">
      <alignment horizontal="right" vertical="center"/>
      <protection/>
    </xf>
    <xf numFmtId="176" fontId="25" fillId="0" borderId="18" xfId="0" applyNumberFormat="1" applyFont="1" applyFill="1" applyBorder="1" applyAlignment="1" applyProtection="1">
      <alignment horizontal="right" vertical="center"/>
      <protection/>
    </xf>
    <xf numFmtId="0" fontId="22" fillId="0" borderId="54" xfId="0" applyNumberFormat="1" applyFont="1" applyFill="1" applyBorder="1" applyAlignment="1" applyProtection="1" quotePrefix="1">
      <alignment horizontal="center" vertical="center"/>
      <protection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2" fillId="0" borderId="71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72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3" fontId="25" fillId="0" borderId="64" xfId="0" applyNumberFormat="1" applyFont="1" applyFill="1" applyBorder="1" applyAlignment="1" applyProtection="1">
      <alignment/>
      <protection/>
    </xf>
    <xf numFmtId="0" fontId="22" fillId="0" borderId="73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32" xfId="0" applyNumberFormat="1" applyFont="1" applyFill="1" applyBorder="1" applyAlignment="1" applyProtection="1">
      <alignment vertical="center"/>
      <protection/>
    </xf>
    <xf numFmtId="177" fontId="21" fillId="0" borderId="33" xfId="0" applyNumberFormat="1" applyFont="1" applyBorder="1" applyAlignment="1">
      <alignment vertical="center"/>
    </xf>
    <xf numFmtId="177" fontId="21" fillId="0" borderId="32" xfId="0" applyNumberFormat="1" applyFont="1" applyBorder="1" applyAlignment="1">
      <alignment vertical="center"/>
    </xf>
    <xf numFmtId="177" fontId="21" fillId="0" borderId="34" xfId="0" applyNumberFormat="1" applyFont="1" applyBorder="1" applyAlignment="1">
      <alignment vertical="center"/>
    </xf>
    <xf numFmtId="0" fontId="22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 quotePrefix="1">
      <alignment horizontal="center" vertical="center"/>
      <protection/>
    </xf>
    <xf numFmtId="0" fontId="22" fillId="0" borderId="24" xfId="0" applyNumberFormat="1" applyFont="1" applyFill="1" applyBorder="1" applyAlignment="1" applyProtection="1" quotePrefix="1">
      <alignment horizontal="center" vertical="center"/>
      <protection/>
    </xf>
    <xf numFmtId="0" fontId="20" fillId="0" borderId="25" xfId="0" applyNumberFormat="1" applyFont="1" applyFill="1" applyBorder="1" applyAlignment="1" applyProtection="1" quotePrefix="1">
      <alignment horizontal="center" vertical="center"/>
      <protection/>
    </xf>
    <xf numFmtId="0" fontId="20" fillId="0" borderId="26" xfId="0" applyNumberFormat="1" applyFont="1" applyFill="1" applyBorder="1" applyAlignment="1" applyProtection="1" quotePrefix="1">
      <alignment horizontal="center" vertical="center"/>
      <protection/>
    </xf>
    <xf numFmtId="0" fontId="20" fillId="0" borderId="27" xfId="0" applyNumberFormat="1" applyFont="1" applyFill="1" applyBorder="1" applyAlignment="1" applyProtection="1" quotePrefix="1">
      <alignment horizontal="center" vertical="center"/>
      <protection/>
    </xf>
    <xf numFmtId="0" fontId="20" fillId="0" borderId="29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74" xfId="0" applyNumberFormat="1" applyFont="1" applyFill="1" applyBorder="1" applyAlignment="1" applyProtection="1" quotePrefix="1">
      <alignment horizontal="center" vertical="center"/>
      <protection/>
    </xf>
    <xf numFmtId="0" fontId="20" fillId="0" borderId="75" xfId="0" applyNumberFormat="1" applyFont="1" applyFill="1" applyBorder="1" applyAlignment="1" applyProtection="1" quotePrefix="1">
      <alignment horizontal="center" vertical="center"/>
      <protection/>
    </xf>
    <xf numFmtId="0" fontId="20" fillId="0" borderId="20" xfId="0" applyNumberFormat="1" applyFont="1" applyFill="1" applyBorder="1" applyAlignment="1" applyProtection="1" quotePrefix="1">
      <alignment horizontal="center" vertical="center"/>
      <protection/>
    </xf>
    <xf numFmtId="0" fontId="20" fillId="0" borderId="24" xfId="0" applyNumberFormat="1" applyFont="1" applyFill="1" applyBorder="1" applyAlignment="1" applyProtection="1" quotePrefix="1">
      <alignment horizontal="center" vertical="center"/>
      <protection/>
    </xf>
    <xf numFmtId="0" fontId="20" fillId="0" borderId="76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77" xfId="0" applyFont="1" applyBorder="1" applyAlignment="1">
      <alignment horizontal="center" vertical="center" textRotation="255"/>
    </xf>
    <xf numFmtId="0" fontId="24" fillId="0" borderId="50" xfId="0" applyFont="1" applyBorder="1" applyAlignment="1">
      <alignment horizontal="center" vertical="center" textRotation="255"/>
    </xf>
    <xf numFmtId="177" fontId="2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68" xfId="0" applyBorder="1" applyAlignment="1">
      <alignment horizontal="right"/>
    </xf>
    <xf numFmtId="0" fontId="20" fillId="0" borderId="6" xfId="0" applyNumberFormat="1" applyFont="1" applyFill="1" applyBorder="1" applyAlignment="1" applyProtection="1">
      <alignment horizontal="right" vertical="center"/>
      <protection/>
    </xf>
    <xf numFmtId="0" fontId="20" fillId="0" borderId="76" xfId="0" applyNumberFormat="1" applyFont="1" applyFill="1" applyBorder="1" applyAlignment="1" applyProtection="1" quotePrefix="1">
      <alignment vertical="center" textRotation="255"/>
      <protection/>
    </xf>
    <xf numFmtId="0" fontId="24" fillId="0" borderId="77" xfId="0" applyFont="1" applyBorder="1" applyAlignment="1">
      <alignment vertical="center" textRotation="255"/>
    </xf>
    <xf numFmtId="0" fontId="24" fillId="0" borderId="50" xfId="0" applyFont="1" applyBorder="1" applyAlignment="1">
      <alignment vertical="center" textRotation="255"/>
    </xf>
    <xf numFmtId="0" fontId="22" fillId="0" borderId="78" xfId="0" applyNumberFormat="1" applyFont="1" applyFill="1" applyBorder="1" applyAlignment="1" applyProtection="1" quotePrefix="1">
      <alignment horizontal="center" vertical="center"/>
      <protection/>
    </xf>
    <xf numFmtId="0" fontId="22" fillId="0" borderId="45" xfId="0" applyNumberFormat="1" applyFont="1" applyFill="1" applyBorder="1" applyAlignment="1" applyProtection="1" quotePrefix="1">
      <alignment horizontal="center" vertical="center"/>
      <protection/>
    </xf>
    <xf numFmtId="0" fontId="22" fillId="0" borderId="79" xfId="0" applyNumberFormat="1" applyFont="1" applyFill="1" applyBorder="1" applyAlignment="1" applyProtection="1" quotePrefix="1">
      <alignment horizontal="center" vertical="center"/>
      <protection/>
    </xf>
    <xf numFmtId="0" fontId="22" fillId="0" borderId="53" xfId="0" applyNumberFormat="1" applyFont="1" applyFill="1" applyBorder="1" applyAlignment="1" applyProtection="1" quotePrefix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177" fontId="20" fillId="0" borderId="76" xfId="0" applyNumberFormat="1" applyFont="1" applyFill="1" applyBorder="1" applyAlignment="1" applyProtection="1">
      <alignment horizontal="right" vertical="center"/>
      <protection/>
    </xf>
    <xf numFmtId="0" fontId="0" fillId="0" borderId="50" xfId="0" applyBorder="1" applyAlignment="1">
      <alignment horizontal="right"/>
    </xf>
    <xf numFmtId="177" fontId="20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51" xfId="0" applyBorder="1" applyAlignment="1">
      <alignment horizontal="right"/>
    </xf>
    <xf numFmtId="0" fontId="20" fillId="0" borderId="4" xfId="0" applyNumberFormat="1" applyFont="1" applyFill="1" applyBorder="1" applyAlignment="1" applyProtection="1">
      <alignment horizontal="right" vertical="center"/>
      <protection/>
    </xf>
    <xf numFmtId="177" fontId="2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52" xfId="0" applyBorder="1" applyAlignment="1">
      <alignment horizontal="right"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0" fontId="22" fillId="0" borderId="80" xfId="0" applyNumberFormat="1" applyFont="1" applyFill="1" applyBorder="1" applyAlignment="1" applyProtection="1">
      <alignment horizontal="center" vertical="center"/>
      <protection/>
    </xf>
    <xf numFmtId="0" fontId="24" fillId="0" borderId="48" xfId="0" applyFont="1" applyBorder="1" applyAlignment="1">
      <alignment horizontal="center" vertical="center"/>
    </xf>
    <xf numFmtId="0" fontId="22" fillId="0" borderId="81" xfId="0" applyNumberFormat="1" applyFont="1" applyFill="1" applyBorder="1" applyAlignment="1" applyProtection="1">
      <alignment horizontal="center" vertical="center"/>
      <protection/>
    </xf>
    <xf numFmtId="0" fontId="24" fillId="0" borderId="8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2" fillId="0" borderId="83" xfId="0" applyNumberFormat="1" applyFont="1" applyFill="1" applyBorder="1" applyAlignment="1" applyProtection="1">
      <alignment horizontal="center" vertical="center"/>
      <protection/>
    </xf>
    <xf numFmtId="0" fontId="24" fillId="0" borderId="46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vertical="distributed" wrapText="1"/>
      <protection/>
    </xf>
    <xf numFmtId="0" fontId="24" fillId="0" borderId="0" xfId="0" applyFont="1" applyAlignment="1">
      <alignment vertical="distributed" wrapText="1"/>
    </xf>
    <xf numFmtId="0" fontId="21" fillId="0" borderId="29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0" fillId="0" borderId="27" xfId="0" applyNumberFormat="1" applyFont="1" applyFill="1" applyBorder="1" applyAlignment="1" applyProtection="1">
      <alignment horizontal="center" vertical="center"/>
      <protection/>
    </xf>
    <xf numFmtId="0" fontId="22" fillId="0" borderId="79" xfId="0" applyNumberFormat="1" applyFont="1" applyFill="1" applyBorder="1" applyAlignment="1" applyProtection="1">
      <alignment horizontal="center" vertical="center"/>
      <protection/>
    </xf>
    <xf numFmtId="0" fontId="24" fillId="0" borderId="5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</cellXfs>
  <cellStyles count="1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9"/>
      <c:rotY val="28"/>
      <c:depthPercent val="100"/>
      <c:rAngAx val="0"/>
      <c:perspective val="2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3949946"/>
        <c:axId val="14222923"/>
      </c:bar3DChart>
      <c:catAx>
        <c:axId val="23949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4222923"/>
        <c:crosses val="autoZero"/>
        <c:auto val="1"/>
        <c:lblOffset val="100"/>
        <c:noMultiLvlLbl val="0"/>
      </c:catAx>
      <c:valAx>
        <c:axId val="14222923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crossAx val="239499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75"/>
          <c:y val="0.045"/>
          <c:w val="0.93625"/>
          <c:h val="0.953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'主要交通機関'!$B$59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E3E3E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'主要交通機関'!$C$58:$H$58</c:f>
              <c:strCache/>
            </c:strRef>
          </c:cat>
          <c:val>
            <c:numRef>
              <c:f>'主要交通機関'!$C$59:$H$59</c:f>
              <c:numCache/>
            </c:numRef>
          </c:val>
        </c:ser>
        <c:ser>
          <c:idx val="1"/>
          <c:order val="1"/>
          <c:tx>
            <c:strRef>
              <c:f>'主要交通機関'!$B$61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'主要交通機関'!$C$58:$H$58</c:f>
              <c:strCache/>
            </c:strRef>
          </c:cat>
          <c:val>
            <c:numRef>
              <c:f>'主要交通機関'!$C$61:$H$61</c:f>
              <c:numCache/>
            </c:numRef>
          </c:val>
        </c:ser>
        <c:ser>
          <c:idx val="2"/>
          <c:order val="2"/>
          <c:tx>
            <c:strRef>
              <c:f>'主要交通機関'!$B$63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'主要交通機関'!$C$58:$H$58</c:f>
              <c:strCache/>
            </c:strRef>
          </c:cat>
          <c:val>
            <c:numRef>
              <c:f>'主要交通機関'!$C$63:$H$63</c:f>
              <c:numCache/>
            </c:numRef>
          </c:val>
        </c:ser>
        <c:axId val="60897444"/>
        <c:axId val="11206085"/>
        <c:axId val="33745902"/>
      </c:area3DChart>
      <c:catAx>
        <c:axId val="60897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1206085"/>
        <c:crosses val="autoZero"/>
        <c:auto val="1"/>
        <c:lblOffset val="100"/>
        <c:noMultiLvlLbl val="0"/>
      </c:catAx>
      <c:valAx>
        <c:axId val="112060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60897444"/>
        <c:crossesAt val="1"/>
        <c:crossBetween val="midCat"/>
        <c:dispUnits/>
      </c:valAx>
      <c:serAx>
        <c:axId val="33745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1750" b="0" i="0" u="none" baseline="0"/>
            </a:pPr>
          </a:p>
        </c:txPr>
        <c:crossAx val="1120608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9"/>
      <c:rotY val="28"/>
      <c:depthPercent val="100"/>
      <c:rAngAx val="0"/>
      <c:perspective val="24"/>
    </c:view3D>
    <c:plotArea>
      <c:layout>
        <c:manualLayout>
          <c:xMode val="edge"/>
          <c:yMode val="edge"/>
          <c:x val="0.007"/>
          <c:y val="0.048"/>
          <c:w val="0.992"/>
          <c:h val="0.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'入国外国人'!$E$56:$I$56</c:f>
              <c:strCache/>
            </c:strRef>
          </c:cat>
          <c:val>
            <c:numRef>
              <c:f>'入国外国人'!$E$68:$I$68</c:f>
              <c:numCache/>
            </c:numRef>
          </c:val>
          <c:shape val="box"/>
        </c:ser>
        <c:shape val="box"/>
        <c:axId val="35277663"/>
        <c:axId val="49063512"/>
      </c:bar3DChart>
      <c:catAx>
        <c:axId val="35277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49063512"/>
        <c:crosses val="autoZero"/>
        <c:auto val="1"/>
        <c:lblOffset val="100"/>
        <c:noMultiLvlLbl val="0"/>
      </c:catAx>
      <c:valAx>
        <c:axId val="49063512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9475"/>
              <c:y val="-0.38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crossAx val="352776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3E3E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38918425"/>
        <c:axId val="14721506"/>
        <c:axId val="65384691"/>
      </c:area3DChart>
      <c:catAx>
        <c:axId val="38918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4721506"/>
        <c:crosses val="autoZero"/>
        <c:auto val="1"/>
        <c:lblOffset val="100"/>
        <c:noMultiLvlLbl val="0"/>
      </c:catAx>
      <c:valAx>
        <c:axId val="147215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38918425"/>
        <c:crossesAt val="1"/>
        <c:crossBetween val="midCat"/>
        <c:dispUnits/>
      </c:valAx>
      <c:serAx>
        <c:axId val="65384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1472150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52</xdr:row>
      <xdr:rowOff>0</xdr:rowOff>
    </xdr:from>
    <xdr:to>
      <xdr:col>8</xdr:col>
      <xdr:colOff>1600200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1028700" y="36414075"/>
        <a:ext cx="12973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79</xdr:row>
      <xdr:rowOff>666750</xdr:rowOff>
    </xdr:from>
    <xdr:to>
      <xdr:col>8</xdr:col>
      <xdr:colOff>1676400</xdr:colOff>
      <xdr:row>106</xdr:row>
      <xdr:rowOff>0</xdr:rowOff>
    </xdr:to>
    <xdr:graphicFrame>
      <xdr:nvGraphicFramePr>
        <xdr:cNvPr id="2" name="Chart 12"/>
        <xdr:cNvGraphicFramePr/>
      </xdr:nvGraphicFramePr>
      <xdr:xfrm>
        <a:off x="504825" y="54292500"/>
        <a:ext cx="13573125" cy="735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71</xdr:row>
      <xdr:rowOff>247650</xdr:rowOff>
    </xdr:from>
    <xdr:to>
      <xdr:col>8</xdr:col>
      <xdr:colOff>1600200</xdr:colOff>
      <xdr:row>97</xdr:row>
      <xdr:rowOff>152400</xdr:rowOff>
    </xdr:to>
    <xdr:graphicFrame>
      <xdr:nvGraphicFramePr>
        <xdr:cNvPr id="1" name="Chart 1"/>
        <xdr:cNvGraphicFramePr/>
      </xdr:nvGraphicFramePr>
      <xdr:xfrm>
        <a:off x="1028700" y="32813625"/>
        <a:ext cx="129730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102</xdr:row>
      <xdr:rowOff>0</xdr:rowOff>
    </xdr:from>
    <xdr:to>
      <xdr:col>8</xdr:col>
      <xdr:colOff>1676400</xdr:colOff>
      <xdr:row>102</xdr:row>
      <xdr:rowOff>0</xdr:rowOff>
    </xdr:to>
    <xdr:graphicFrame>
      <xdr:nvGraphicFramePr>
        <xdr:cNvPr id="2" name="Chart 2"/>
        <xdr:cNvGraphicFramePr/>
      </xdr:nvGraphicFramePr>
      <xdr:xfrm>
        <a:off x="504825" y="39690675"/>
        <a:ext cx="13573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60" customWidth="1"/>
    <col min="2" max="2" width="6.50390625" style="60" customWidth="1"/>
    <col min="3" max="3" width="22.875" style="60" customWidth="1"/>
    <col min="4" max="16" width="25.875" style="60" customWidth="1"/>
    <col min="17" max="20" width="8.875" style="60" customWidth="1"/>
    <col min="21" max="21" width="1.00390625" style="60" customWidth="1"/>
    <col min="22" max="22" width="7.00390625" style="60" customWidth="1"/>
    <col min="23" max="23" width="1.00390625" style="60" customWidth="1"/>
    <col min="24" max="16384" width="9.375" style="60" customWidth="1"/>
  </cols>
  <sheetData>
    <row r="1" s="6" customFormat="1" ht="42.75" customHeight="1">
      <c r="B1" s="7" t="s">
        <v>55</v>
      </c>
    </row>
    <row r="2" s="8" customFormat="1" ht="15" customHeight="1"/>
    <row r="3" spans="1:6" s="11" customFormat="1" ht="39.75" customHeight="1">
      <c r="A3" s="9"/>
      <c r="B3" s="9" t="s">
        <v>56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59</v>
      </c>
    </row>
    <row r="6" s="12" customFormat="1" ht="15.75" customHeight="1">
      <c r="B6" s="13"/>
    </row>
    <row r="7" spans="3:22" s="14" customFormat="1" ht="32.25" customHeight="1" thickBot="1">
      <c r="C7" s="15" t="s">
        <v>60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70" t="s">
        <v>61</v>
      </c>
      <c r="D8" s="247"/>
      <c r="E8" s="18" t="s">
        <v>62</v>
      </c>
      <c r="F8" s="18" t="s">
        <v>63</v>
      </c>
      <c r="G8" s="18" t="s">
        <v>64</v>
      </c>
      <c r="H8" s="19" t="s">
        <v>65</v>
      </c>
      <c r="I8" s="20" t="s">
        <v>66</v>
      </c>
      <c r="J8" s="15"/>
      <c r="K8" s="21"/>
      <c r="L8" s="15"/>
      <c r="M8" s="15"/>
      <c r="N8" s="15"/>
      <c r="O8" s="21"/>
      <c r="P8" s="15"/>
      <c r="Q8" s="15"/>
      <c r="S8" s="15"/>
      <c r="T8" s="15"/>
      <c r="U8" s="17"/>
      <c r="V8" s="17"/>
    </row>
    <row r="9" spans="3:22" s="14" customFormat="1" ht="39.75" customHeight="1">
      <c r="C9" s="266" t="s">
        <v>67</v>
      </c>
      <c r="D9" s="267"/>
      <c r="E9" s="272">
        <v>28938</v>
      </c>
      <c r="F9" s="274">
        <v>28292</v>
      </c>
      <c r="G9" s="274">
        <v>26156</v>
      </c>
      <c r="H9" s="277">
        <v>25693</v>
      </c>
      <c r="I9" s="260">
        <v>26265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68" t="s">
        <v>0</v>
      </c>
      <c r="D10" s="269"/>
      <c r="E10" s="273"/>
      <c r="F10" s="275"/>
      <c r="G10" s="275"/>
      <c r="H10" s="278"/>
      <c r="I10" s="261"/>
      <c r="J10" s="15"/>
      <c r="K10" s="21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>
      <c r="C11" s="266" t="s">
        <v>1</v>
      </c>
      <c r="D11" s="267"/>
      <c r="E11" s="272">
        <v>600</v>
      </c>
      <c r="F11" s="274">
        <v>542</v>
      </c>
      <c r="G11" s="276">
        <v>513</v>
      </c>
      <c r="H11" s="279">
        <v>546</v>
      </c>
      <c r="I11" s="262">
        <v>607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68" t="s">
        <v>0</v>
      </c>
      <c r="D12" s="269"/>
      <c r="E12" s="273"/>
      <c r="F12" s="275"/>
      <c r="G12" s="275"/>
      <c r="H12" s="278"/>
      <c r="I12" s="261"/>
      <c r="J12" s="15"/>
      <c r="K12" s="21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46" t="s">
        <v>68</v>
      </c>
      <c r="D13" s="247"/>
      <c r="E13" s="22">
        <v>40</v>
      </c>
      <c r="F13" s="205">
        <v>37</v>
      </c>
      <c r="G13" s="205">
        <v>35</v>
      </c>
      <c r="H13" s="206">
        <v>28</v>
      </c>
      <c r="I13" s="207">
        <v>23</v>
      </c>
      <c r="J13" s="15"/>
      <c r="K13" s="21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10:22" s="14" customFormat="1" ht="72.75" customHeight="1"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69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70" t="s">
        <v>61</v>
      </c>
      <c r="D16" s="247"/>
      <c r="E16" s="23" t="s">
        <v>62</v>
      </c>
      <c r="F16" s="23" t="s">
        <v>63</v>
      </c>
      <c r="G16" s="24" t="s">
        <v>64</v>
      </c>
      <c r="H16" s="25" t="s">
        <v>65</v>
      </c>
      <c r="I16" s="25" t="s">
        <v>66</v>
      </c>
      <c r="J16" s="15"/>
      <c r="K16" s="21"/>
      <c r="L16" s="15"/>
      <c r="M16" s="15"/>
      <c r="N16" s="15"/>
      <c r="O16" s="21"/>
      <c r="P16" s="15"/>
      <c r="Q16" s="15"/>
      <c r="R16" s="15"/>
      <c r="S16" s="21"/>
      <c r="T16" s="15"/>
      <c r="U16" s="15"/>
      <c r="V16" s="17"/>
    </row>
    <row r="17" spans="3:22" s="14" customFormat="1" ht="79.5" customHeight="1" thickBot="1">
      <c r="C17" s="246" t="s">
        <v>0</v>
      </c>
      <c r="D17" s="247"/>
      <c r="E17" s="208">
        <v>13078</v>
      </c>
      <c r="F17" s="209">
        <v>12857</v>
      </c>
      <c r="G17" s="210">
        <v>12356</v>
      </c>
      <c r="H17" s="211">
        <v>11913</v>
      </c>
      <c r="I17" s="211">
        <v>11463</v>
      </c>
      <c r="J17" s="15"/>
      <c r="K17" s="21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6" t="s">
        <v>70</v>
      </c>
      <c r="E19" s="15"/>
      <c r="F19" s="15"/>
      <c r="H19" s="15"/>
      <c r="I19" s="27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71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8" t="s">
        <v>72</v>
      </c>
      <c r="D21" s="23" t="s">
        <v>73</v>
      </c>
      <c r="E21" s="23" t="s">
        <v>62</v>
      </c>
      <c r="F21" s="23" t="s">
        <v>63</v>
      </c>
      <c r="G21" s="24" t="s">
        <v>64</v>
      </c>
      <c r="H21" s="25" t="s">
        <v>65</v>
      </c>
      <c r="I21" s="25" t="s">
        <v>66</v>
      </c>
      <c r="J21" s="17"/>
      <c r="K21" s="15"/>
      <c r="L21" s="15"/>
      <c r="M21" s="21"/>
      <c r="N21" s="15"/>
      <c r="O21" s="15"/>
      <c r="P21" s="15"/>
      <c r="Q21" s="21"/>
      <c r="R21" s="15"/>
      <c r="S21" s="15"/>
      <c r="T21" s="15"/>
      <c r="U21" s="17"/>
      <c r="V21" s="17"/>
    </row>
    <row r="22" spans="3:22" s="14" customFormat="1" ht="79.5" customHeight="1">
      <c r="C22" s="29" t="s">
        <v>74</v>
      </c>
      <c r="D22" s="212">
        <v>168382</v>
      </c>
      <c r="E22" s="213">
        <v>168790</v>
      </c>
      <c r="F22" s="214">
        <v>167826</v>
      </c>
      <c r="G22" s="215">
        <v>162869</v>
      </c>
      <c r="H22" s="216">
        <v>157824</v>
      </c>
      <c r="I22" s="216">
        <v>153894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30" t="s">
        <v>75</v>
      </c>
      <c r="D23" s="217">
        <v>32140</v>
      </c>
      <c r="E23" s="87">
        <v>32191</v>
      </c>
      <c r="F23" s="103">
        <v>31409</v>
      </c>
      <c r="G23" s="90">
        <v>29806</v>
      </c>
      <c r="H23" s="104">
        <v>28782</v>
      </c>
      <c r="I23" s="104">
        <v>27691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30" t="s">
        <v>76</v>
      </c>
      <c r="D24" s="217">
        <v>56049</v>
      </c>
      <c r="E24" s="87">
        <v>55976</v>
      </c>
      <c r="F24" s="103">
        <v>54690</v>
      </c>
      <c r="G24" s="90">
        <v>52385</v>
      </c>
      <c r="H24" s="104">
        <v>50049</v>
      </c>
      <c r="I24" s="104">
        <v>48054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30" t="s">
        <v>77</v>
      </c>
      <c r="D25" s="217">
        <v>17747</v>
      </c>
      <c r="E25" s="87">
        <v>17801</v>
      </c>
      <c r="F25" s="103">
        <v>17421</v>
      </c>
      <c r="G25" s="90">
        <v>16979</v>
      </c>
      <c r="H25" s="104">
        <v>16067</v>
      </c>
      <c r="I25" s="104">
        <v>15153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31" t="s">
        <v>78</v>
      </c>
      <c r="D26" s="218">
        <v>13149</v>
      </c>
      <c r="E26" s="219">
        <v>13054</v>
      </c>
      <c r="F26" s="220">
        <v>13020</v>
      </c>
      <c r="G26" s="221">
        <v>12530</v>
      </c>
      <c r="H26" s="222">
        <v>12039</v>
      </c>
      <c r="I26" s="222">
        <v>11253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32" customFormat="1" ht="102.75" customHeight="1">
      <c r="B27" s="13" t="s">
        <v>79</v>
      </c>
      <c r="D27" s="252" t="s">
        <v>80</v>
      </c>
      <c r="E27" s="252"/>
      <c r="F27" s="252"/>
      <c r="G27" s="33" t="s">
        <v>81</v>
      </c>
      <c r="H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5:22" s="32" customFormat="1" ht="18" customHeight="1">
      <c r="E28" s="34"/>
      <c r="F28" s="34"/>
      <c r="G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3:22" s="14" customFormat="1" ht="28.5" customHeight="1">
      <c r="C29" s="26" t="s">
        <v>82</v>
      </c>
      <c r="E29" s="15"/>
      <c r="F29" s="15"/>
      <c r="G29" s="271"/>
      <c r="H29" s="271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E30" s="16"/>
      <c r="F30" s="16"/>
      <c r="G30" s="244"/>
      <c r="H30" s="245" t="s">
        <v>162</v>
      </c>
      <c r="I30" s="245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6" t="s">
        <v>2</v>
      </c>
      <c r="D31" s="23" t="s">
        <v>161</v>
      </c>
      <c r="E31" s="23" t="s">
        <v>83</v>
      </c>
      <c r="F31" s="23" t="s">
        <v>84</v>
      </c>
      <c r="G31" s="24" t="s">
        <v>85</v>
      </c>
      <c r="H31" s="25" t="s">
        <v>86</v>
      </c>
      <c r="I31" s="25" t="s">
        <v>87</v>
      </c>
      <c r="J31" s="17"/>
      <c r="K31" s="15"/>
      <c r="L31" s="15"/>
      <c r="M31" s="21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231" t="s">
        <v>3</v>
      </c>
      <c r="D32" s="37">
        <v>8633</v>
      </c>
      <c r="E32" s="37">
        <v>8687</v>
      </c>
      <c r="F32" s="38">
        <v>8439</v>
      </c>
      <c r="G32" s="39">
        <v>8280</v>
      </c>
      <c r="H32" s="40">
        <v>8104</v>
      </c>
      <c r="I32" s="40">
        <v>8017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232" t="s">
        <v>88</v>
      </c>
      <c r="D33" s="41">
        <v>1.008</v>
      </c>
      <c r="E33" s="41">
        <v>1.006</v>
      </c>
      <c r="F33" s="42">
        <f>F32/E32</f>
        <v>0.9714515943363646</v>
      </c>
      <c r="G33" s="41">
        <f>G32/F32</f>
        <v>0.9811589050835408</v>
      </c>
      <c r="H33" s="43">
        <f>H32/G32</f>
        <v>0.978743961352657</v>
      </c>
      <c r="I33" s="43">
        <f>I32/H32</f>
        <v>0.9892645607107601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232" t="s">
        <v>4</v>
      </c>
      <c r="D34" s="44">
        <v>55484</v>
      </c>
      <c r="E34" s="44">
        <v>55971</v>
      </c>
      <c r="F34" s="45">
        <v>54863</v>
      </c>
      <c r="G34" s="46">
        <v>53526</v>
      </c>
      <c r="H34" s="47">
        <v>52588</v>
      </c>
      <c r="I34" s="47">
        <v>52551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233" t="s">
        <v>88</v>
      </c>
      <c r="D35" s="48">
        <v>1.067</v>
      </c>
      <c r="E35" s="48">
        <v>1.009</v>
      </c>
      <c r="F35" s="49">
        <f>F34/E34</f>
        <v>0.980204034232013</v>
      </c>
      <c r="G35" s="48">
        <f>G34/F34</f>
        <v>0.9756302061498642</v>
      </c>
      <c r="H35" s="50">
        <f>H34/G34</f>
        <v>0.9824758061502821</v>
      </c>
      <c r="I35" s="50">
        <f>I34/H34</f>
        <v>0.9992964174336351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4" customFormat="1" ht="29.25" customHeight="1">
      <c r="D36" s="26" t="s">
        <v>89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4:22" s="34" customFormat="1" ht="37.5" customHeight="1">
      <c r="D37" s="26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</row>
    <row r="38" spans="3:22" s="34" customFormat="1" ht="30" customHeight="1">
      <c r="C38" s="26" t="s">
        <v>90</v>
      </c>
      <c r="D38" s="26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</row>
    <row r="39" spans="1:22" s="34" customFormat="1" ht="30" customHeight="1" thickBot="1">
      <c r="A39" s="26"/>
      <c r="F39" s="26"/>
      <c r="H39" s="15" t="s">
        <v>91</v>
      </c>
      <c r="J39" s="26"/>
      <c r="K39" s="26"/>
      <c r="L39" s="26"/>
      <c r="M39" s="26"/>
      <c r="N39" s="26"/>
      <c r="O39" s="26"/>
      <c r="P39" s="26"/>
      <c r="Q39" s="51"/>
      <c r="R39" s="51"/>
      <c r="S39" s="51"/>
      <c r="T39" s="51"/>
      <c r="U39" s="51"/>
      <c r="V39" s="51"/>
    </row>
    <row r="40" spans="3:22" s="52" customFormat="1" ht="60" customHeight="1" thickBot="1">
      <c r="C40" s="53" t="s">
        <v>2</v>
      </c>
      <c r="D40" s="23" t="s">
        <v>161</v>
      </c>
      <c r="E40" s="23" t="s">
        <v>92</v>
      </c>
      <c r="F40" s="23" t="s">
        <v>93</v>
      </c>
      <c r="G40" s="24" t="s">
        <v>94</v>
      </c>
      <c r="H40" s="25" t="s">
        <v>95</v>
      </c>
      <c r="I40" s="25" t="s">
        <v>96</v>
      </c>
      <c r="J40" s="54"/>
      <c r="K40" s="27"/>
      <c r="L40" s="27"/>
      <c r="M40" s="55"/>
      <c r="N40" s="27"/>
      <c r="O40" s="27"/>
      <c r="P40" s="27"/>
      <c r="Q40" s="55"/>
      <c r="R40" s="27"/>
      <c r="S40" s="27"/>
      <c r="T40" s="27"/>
      <c r="U40" s="54"/>
      <c r="V40" s="54"/>
    </row>
    <row r="41" spans="3:22" s="14" customFormat="1" ht="60" customHeight="1">
      <c r="C41" s="234" t="s">
        <v>127</v>
      </c>
      <c r="D41" s="56">
        <v>94034</v>
      </c>
      <c r="E41" s="56">
        <v>97844</v>
      </c>
      <c r="F41" s="57">
        <v>96762</v>
      </c>
      <c r="G41" s="58">
        <v>97795</v>
      </c>
      <c r="H41" s="59">
        <v>97595</v>
      </c>
      <c r="I41" s="59">
        <v>96123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235" t="s">
        <v>5</v>
      </c>
      <c r="D42" s="223">
        <v>15120</v>
      </c>
      <c r="E42" s="223">
        <v>15986</v>
      </c>
      <c r="F42" s="38">
        <v>15697</v>
      </c>
      <c r="G42" s="39">
        <v>15524</v>
      </c>
      <c r="H42" s="40">
        <v>15299</v>
      </c>
      <c r="I42" s="40">
        <v>15271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235" t="s">
        <v>128</v>
      </c>
      <c r="D43" s="37">
        <v>42914</v>
      </c>
      <c r="E43" s="37">
        <v>41647</v>
      </c>
      <c r="F43" s="38">
        <v>40713</v>
      </c>
      <c r="G43" s="39">
        <v>41830</v>
      </c>
      <c r="H43" s="40">
        <v>40643</v>
      </c>
      <c r="I43" s="40">
        <v>40091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235" t="s">
        <v>6</v>
      </c>
      <c r="D44" s="37">
        <v>8605</v>
      </c>
      <c r="E44" s="37">
        <v>9351</v>
      </c>
      <c r="F44" s="38">
        <v>9403</v>
      </c>
      <c r="G44" s="39">
        <v>9482</v>
      </c>
      <c r="H44" s="40">
        <v>9081</v>
      </c>
      <c r="I44" s="40">
        <v>8943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235" t="s">
        <v>129</v>
      </c>
      <c r="D45" s="37">
        <v>22968</v>
      </c>
      <c r="E45" s="37">
        <v>22510</v>
      </c>
      <c r="F45" s="38">
        <v>21626</v>
      </c>
      <c r="G45" s="39">
        <v>20944</v>
      </c>
      <c r="H45" s="40">
        <v>20099</v>
      </c>
      <c r="I45" s="40">
        <v>19562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235" t="s">
        <v>130</v>
      </c>
      <c r="D46" s="37">
        <v>18961</v>
      </c>
      <c r="E46" s="37">
        <v>19848</v>
      </c>
      <c r="F46" s="38">
        <v>19201</v>
      </c>
      <c r="G46" s="39">
        <v>19380</v>
      </c>
      <c r="H46" s="40">
        <v>18920</v>
      </c>
      <c r="I46" s="40">
        <v>18556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235" t="s">
        <v>131</v>
      </c>
      <c r="D47" s="37">
        <v>20356</v>
      </c>
      <c r="E47" s="37">
        <v>20188</v>
      </c>
      <c r="F47" s="38">
        <v>19552</v>
      </c>
      <c r="G47" s="39">
        <v>19241</v>
      </c>
      <c r="H47" s="40">
        <v>18915</v>
      </c>
      <c r="I47" s="40">
        <v>18910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235" t="s">
        <v>132</v>
      </c>
      <c r="D48" s="37">
        <v>12001</v>
      </c>
      <c r="E48" s="37">
        <v>11540</v>
      </c>
      <c r="F48" s="38">
        <v>10977</v>
      </c>
      <c r="G48" s="39">
        <v>10899</v>
      </c>
      <c r="H48" s="40">
        <v>11216</v>
      </c>
      <c r="I48" s="40">
        <v>10863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235" t="s">
        <v>133</v>
      </c>
      <c r="D49" s="37">
        <v>10635</v>
      </c>
      <c r="E49" s="37">
        <v>10890</v>
      </c>
      <c r="F49" s="38">
        <v>10591</v>
      </c>
      <c r="G49" s="39">
        <v>10824</v>
      </c>
      <c r="H49" s="40">
        <v>10706</v>
      </c>
      <c r="I49" s="40">
        <v>10736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235" t="s">
        <v>7</v>
      </c>
      <c r="D50" s="37">
        <v>11106</v>
      </c>
      <c r="E50" s="37">
        <v>11442</v>
      </c>
      <c r="F50" s="38">
        <v>10835</v>
      </c>
      <c r="G50" s="39">
        <v>10702</v>
      </c>
      <c r="H50" s="40">
        <v>10677</v>
      </c>
      <c r="I50" s="40">
        <v>10639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235" t="s">
        <v>134</v>
      </c>
      <c r="D51" s="37">
        <v>7325</v>
      </c>
      <c r="E51" s="37">
        <v>7282</v>
      </c>
      <c r="F51" s="38">
        <v>7027</v>
      </c>
      <c r="G51" s="39">
        <v>7308</v>
      </c>
      <c r="H51" s="40">
        <v>8371</v>
      </c>
      <c r="I51" s="40">
        <v>8554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>
      <c r="C52" s="239" t="s">
        <v>135</v>
      </c>
      <c r="D52" s="240">
        <v>7087</v>
      </c>
      <c r="E52" s="240">
        <v>7691</v>
      </c>
      <c r="F52" s="241">
        <v>7837</v>
      </c>
      <c r="G52" s="242">
        <v>7978</v>
      </c>
      <c r="H52" s="243">
        <v>8109</v>
      </c>
      <c r="I52" s="243">
        <v>8183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1:9" s="8" customFormat="1" ht="44.25" customHeight="1">
      <c r="A53" s="65" t="s">
        <v>108</v>
      </c>
      <c r="C53" s="63"/>
      <c r="D53" s="63"/>
      <c r="E53" s="63"/>
      <c r="F53" s="63"/>
      <c r="G53" s="63"/>
      <c r="H53" s="63"/>
      <c r="I53" s="63"/>
    </row>
    <row r="54" s="8" customFormat="1" ht="33" customHeight="1">
      <c r="C54" s="33" t="s">
        <v>109</v>
      </c>
    </row>
    <row r="55" s="8" customFormat="1" ht="11.25" customHeight="1"/>
    <row r="56" spans="1:24" s="34" customFormat="1" ht="30" customHeight="1">
      <c r="A56" s="26"/>
      <c r="B56" s="33" t="s">
        <v>110</v>
      </c>
      <c r="C56" s="26"/>
      <c r="D56" s="26"/>
      <c r="E56" s="26"/>
      <c r="F56" s="26"/>
      <c r="G56" s="26"/>
      <c r="H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51"/>
      <c r="V56" s="51"/>
      <c r="W56" s="51"/>
      <c r="X56" s="51"/>
    </row>
    <row r="57" spans="1:24" s="34" customFormat="1" ht="30" customHeight="1" thickBot="1">
      <c r="A57" s="26"/>
      <c r="B57" s="33"/>
      <c r="C57" s="26"/>
      <c r="D57" s="26"/>
      <c r="E57" s="26"/>
      <c r="F57" s="26"/>
      <c r="G57" s="26"/>
      <c r="H57" s="15"/>
      <c r="I57" s="15" t="s">
        <v>91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51"/>
      <c r="V57" s="51"/>
      <c r="W57" s="51"/>
      <c r="X57" s="51"/>
    </row>
    <row r="58" spans="1:24" s="14" customFormat="1" ht="63" customHeight="1" thickBot="1">
      <c r="A58" s="15"/>
      <c r="B58" s="70" t="s">
        <v>2</v>
      </c>
      <c r="C58" s="71"/>
      <c r="D58" s="130" t="s">
        <v>161</v>
      </c>
      <c r="E58" s="130" t="s">
        <v>92</v>
      </c>
      <c r="F58" s="131" t="s">
        <v>97</v>
      </c>
      <c r="G58" s="130" t="s">
        <v>98</v>
      </c>
      <c r="H58" s="132" t="s">
        <v>99</v>
      </c>
      <c r="I58" s="132" t="s">
        <v>100</v>
      </c>
      <c r="J58" s="17"/>
      <c r="K58" s="15"/>
      <c r="L58" s="15"/>
      <c r="M58" s="15"/>
      <c r="N58" s="15"/>
      <c r="O58" s="21"/>
      <c r="P58" s="15"/>
      <c r="Q58" s="15"/>
      <c r="R58" s="15"/>
      <c r="S58" s="15"/>
      <c r="T58" s="15"/>
      <c r="U58" s="15"/>
      <c r="V58" s="17"/>
      <c r="W58" s="17"/>
      <c r="X58" s="17"/>
    </row>
    <row r="59" spans="1:24" s="14" customFormat="1" ht="63" customHeight="1">
      <c r="A59" s="15"/>
      <c r="B59" s="248" t="s">
        <v>44</v>
      </c>
      <c r="C59" s="249"/>
      <c r="D59" s="159">
        <v>2317880</v>
      </c>
      <c r="E59" s="159">
        <v>2478083</v>
      </c>
      <c r="F59" s="160">
        <v>2491759</v>
      </c>
      <c r="G59" s="159">
        <v>2251002</v>
      </c>
      <c r="H59" s="161">
        <v>2319408</v>
      </c>
      <c r="I59" s="161">
        <v>2431592</v>
      </c>
      <c r="J59" s="17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50" t="s">
        <v>45</v>
      </c>
      <c r="C60" s="251"/>
      <c r="D60" s="224">
        <v>1.179</v>
      </c>
      <c r="E60" s="224">
        <v>1.069</v>
      </c>
      <c r="F60" s="225">
        <f>F59/E59</f>
        <v>1.005518782058551</v>
      </c>
      <c r="G60" s="224">
        <f>G59/F59</f>
        <v>0.9033786975385661</v>
      </c>
      <c r="H60" s="226">
        <f>H59/G59</f>
        <v>1.0303891333726047</v>
      </c>
      <c r="I60" s="226">
        <f>I59/H59</f>
        <v>1.0483675144692093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50" t="s">
        <v>46</v>
      </c>
      <c r="C61" s="251"/>
      <c r="D61" s="162">
        <v>14203723</v>
      </c>
      <c r="E61" s="162">
        <v>13947185</v>
      </c>
      <c r="F61" s="163">
        <v>14795924</v>
      </c>
      <c r="G61" s="159">
        <v>15315373</v>
      </c>
      <c r="H61" s="161">
        <v>16726873</v>
      </c>
      <c r="I61" s="161">
        <v>17183513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 thickBot="1">
      <c r="A62" s="15"/>
      <c r="B62" s="253" t="s">
        <v>45</v>
      </c>
      <c r="C62" s="254"/>
      <c r="D62" s="227">
        <v>1.153</v>
      </c>
      <c r="E62" s="227">
        <v>0.982</v>
      </c>
      <c r="F62" s="228">
        <f>F61/E61</f>
        <v>1.0608537851903448</v>
      </c>
      <c r="G62" s="227">
        <f>G61/F61</f>
        <v>1.0351075742211167</v>
      </c>
      <c r="H62" s="229">
        <f>H61/G61</f>
        <v>1.0921622999322316</v>
      </c>
      <c r="I62" s="229">
        <f>I61/H61</f>
        <v>1.0272997828105708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>
      <c r="A63" s="15"/>
      <c r="B63" s="248" t="s">
        <v>47</v>
      </c>
      <c r="C63" s="249"/>
      <c r="D63" s="159">
        <v>16521603</v>
      </c>
      <c r="E63" s="159">
        <v>16425268</v>
      </c>
      <c r="F63" s="163">
        <f>SUM(F59+F61)</f>
        <v>17287683</v>
      </c>
      <c r="G63" s="159">
        <f>SUM(G59+G61)</f>
        <v>17566375</v>
      </c>
      <c r="H63" s="161">
        <f>SUM(H59+H61)</f>
        <v>19046281</v>
      </c>
      <c r="I63" s="161">
        <f>SUM(I59+I61)</f>
        <v>19615105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 thickBot="1">
      <c r="A64" s="15"/>
      <c r="B64" s="253" t="s">
        <v>45</v>
      </c>
      <c r="C64" s="254"/>
      <c r="D64" s="227">
        <v>1.157</v>
      </c>
      <c r="E64" s="227">
        <v>0.994</v>
      </c>
      <c r="F64" s="230">
        <f>F63/E63</f>
        <v>1.052505383778213</v>
      </c>
      <c r="G64" s="227">
        <f>G63/F63</f>
        <v>1.0161208416419945</v>
      </c>
      <c r="H64" s="229">
        <f>H63/G63</f>
        <v>1.0842465221196746</v>
      </c>
      <c r="I64" s="229">
        <f>I63/H63</f>
        <v>1.0298653579667338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0:24" s="34" customFormat="1" ht="21"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</row>
    <row r="66" spans="10:24" s="34" customFormat="1" ht="42.75" customHeight="1"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</row>
    <row r="67" spans="1:24" s="34" customFormat="1" ht="30" customHeight="1">
      <c r="A67" s="26"/>
      <c r="B67" s="33" t="s">
        <v>111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51"/>
      <c r="X67" s="51"/>
    </row>
    <row r="68" spans="1:24" s="34" customFormat="1" ht="30" customHeight="1" thickBot="1">
      <c r="A68" s="26"/>
      <c r="B68" s="164"/>
      <c r="C68" s="129"/>
      <c r="D68" s="129"/>
      <c r="E68" s="129"/>
      <c r="F68" s="129"/>
      <c r="G68" s="129"/>
      <c r="H68" s="129"/>
      <c r="J68" s="26"/>
      <c r="K68" s="26"/>
      <c r="L68" s="26"/>
      <c r="M68" s="26"/>
      <c r="N68" s="26"/>
      <c r="O68" s="26"/>
      <c r="P68" s="26" t="s">
        <v>91</v>
      </c>
      <c r="Q68" s="26"/>
      <c r="R68" s="26"/>
      <c r="S68" s="26"/>
      <c r="T68" s="26"/>
      <c r="U68" s="26"/>
      <c r="V68" s="26"/>
      <c r="W68" s="51"/>
      <c r="X68" s="51"/>
    </row>
    <row r="69" spans="1:24" s="14" customFormat="1" ht="63" customHeight="1" thickBot="1">
      <c r="A69" s="81"/>
      <c r="B69" s="70" t="s">
        <v>2</v>
      </c>
      <c r="C69" s="71"/>
      <c r="D69" s="53" t="s">
        <v>54</v>
      </c>
      <c r="E69" s="24" t="s">
        <v>48</v>
      </c>
      <c r="F69" s="236" t="s">
        <v>49</v>
      </c>
      <c r="G69" s="24" t="s">
        <v>50</v>
      </c>
      <c r="H69" s="236" t="s">
        <v>51</v>
      </c>
      <c r="I69" s="24" t="s">
        <v>52</v>
      </c>
      <c r="J69" s="72" t="s">
        <v>120</v>
      </c>
      <c r="K69" s="72" t="s">
        <v>121</v>
      </c>
      <c r="L69" s="237" t="s">
        <v>122</v>
      </c>
      <c r="M69" s="72" t="s">
        <v>123</v>
      </c>
      <c r="N69" s="237" t="s">
        <v>124</v>
      </c>
      <c r="O69" s="74" t="s">
        <v>125</v>
      </c>
      <c r="P69" s="28" t="s">
        <v>126</v>
      </c>
      <c r="Q69" s="15"/>
      <c r="R69" s="15"/>
      <c r="S69" s="17"/>
      <c r="T69" s="17"/>
      <c r="U69" s="15"/>
      <c r="V69" s="15"/>
      <c r="W69" s="15"/>
      <c r="X69" s="17"/>
    </row>
    <row r="70" spans="1:24" s="14" customFormat="1" ht="63" customHeight="1">
      <c r="A70" s="81"/>
      <c r="B70" s="263" t="s">
        <v>112</v>
      </c>
      <c r="C70" s="165" t="s">
        <v>113</v>
      </c>
      <c r="D70" s="166">
        <v>78992</v>
      </c>
      <c r="E70" s="167">
        <v>95317</v>
      </c>
      <c r="F70" s="168">
        <v>103207</v>
      </c>
      <c r="G70" s="167">
        <v>91486</v>
      </c>
      <c r="H70" s="168">
        <v>92568</v>
      </c>
      <c r="I70" s="167">
        <v>96979</v>
      </c>
      <c r="J70" s="238">
        <v>109873</v>
      </c>
      <c r="K70" s="184">
        <v>116278</v>
      </c>
      <c r="L70" s="185">
        <v>103259</v>
      </c>
      <c r="M70" s="184">
        <v>106362</v>
      </c>
      <c r="N70" s="185">
        <v>114803</v>
      </c>
      <c r="O70" s="186">
        <v>99665</v>
      </c>
      <c r="P70" s="187">
        <f aca="true" t="shared" si="0" ref="P70:P78">SUM(K32+L32+M32+N32+O32+P32+J70+K70+L70+M70+N70+O70)</f>
        <v>650240</v>
      </c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81"/>
      <c r="B71" s="264"/>
      <c r="C71" s="169" t="s">
        <v>114</v>
      </c>
      <c r="D71" s="170">
        <v>83659</v>
      </c>
      <c r="E71" s="171">
        <v>93019</v>
      </c>
      <c r="F71" s="172">
        <v>104941</v>
      </c>
      <c r="G71" s="171">
        <v>92313</v>
      </c>
      <c r="H71" s="172">
        <v>98267</v>
      </c>
      <c r="I71" s="171">
        <v>98694</v>
      </c>
      <c r="J71" s="188">
        <v>107863</v>
      </c>
      <c r="K71" s="188">
        <v>119286</v>
      </c>
      <c r="L71" s="189">
        <v>107144</v>
      </c>
      <c r="M71" s="190">
        <v>107293</v>
      </c>
      <c r="N71" s="189">
        <v>115174</v>
      </c>
      <c r="O71" s="191">
        <v>95150</v>
      </c>
      <c r="P71" s="192">
        <f t="shared" si="0"/>
        <v>651910</v>
      </c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 thickBot="1">
      <c r="A72" s="81"/>
      <c r="B72" s="265"/>
      <c r="C72" s="173" t="s">
        <v>115</v>
      </c>
      <c r="D72" s="174">
        <f aca="true" t="shared" si="1" ref="D72:I72">SUM(D70:D71)</f>
        <v>162651</v>
      </c>
      <c r="E72" s="175">
        <f t="shared" si="1"/>
        <v>188336</v>
      </c>
      <c r="F72" s="174">
        <f t="shared" si="1"/>
        <v>208148</v>
      </c>
      <c r="G72" s="175">
        <f t="shared" si="1"/>
        <v>183799</v>
      </c>
      <c r="H72" s="174">
        <f t="shared" si="1"/>
        <v>190835</v>
      </c>
      <c r="I72" s="175">
        <f t="shared" si="1"/>
        <v>195673</v>
      </c>
      <c r="J72" s="193">
        <f aca="true" t="shared" si="2" ref="J72:O72">SUM(J70:J71)</f>
        <v>217736</v>
      </c>
      <c r="K72" s="193">
        <f t="shared" si="2"/>
        <v>235564</v>
      </c>
      <c r="L72" s="194">
        <f t="shared" si="2"/>
        <v>210403</v>
      </c>
      <c r="M72" s="193">
        <f t="shared" si="2"/>
        <v>213655</v>
      </c>
      <c r="N72" s="194">
        <f t="shared" si="2"/>
        <v>229977</v>
      </c>
      <c r="O72" s="195">
        <f t="shared" si="2"/>
        <v>194815</v>
      </c>
      <c r="P72" s="196">
        <f t="shared" si="0"/>
        <v>1302150</v>
      </c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>
      <c r="A73" s="81"/>
      <c r="B73" s="257" t="s">
        <v>116</v>
      </c>
      <c r="C73" s="176" t="s">
        <v>113</v>
      </c>
      <c r="D73" s="177">
        <v>668181</v>
      </c>
      <c r="E73" s="178">
        <v>695322</v>
      </c>
      <c r="F73" s="179">
        <v>830097</v>
      </c>
      <c r="G73" s="178">
        <v>670990</v>
      </c>
      <c r="H73" s="179">
        <v>703298</v>
      </c>
      <c r="I73" s="178">
        <v>653259</v>
      </c>
      <c r="J73" s="197">
        <v>685184</v>
      </c>
      <c r="K73" s="197">
        <v>788336</v>
      </c>
      <c r="L73" s="198">
        <v>706608</v>
      </c>
      <c r="M73" s="199">
        <v>790918</v>
      </c>
      <c r="N73" s="198">
        <v>805933</v>
      </c>
      <c r="O73" s="186">
        <v>660105</v>
      </c>
      <c r="P73" s="187">
        <f t="shared" si="0"/>
        <v>4437084</v>
      </c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81"/>
      <c r="B74" s="258"/>
      <c r="C74" s="169" t="s">
        <v>114</v>
      </c>
      <c r="D74" s="170">
        <v>601984</v>
      </c>
      <c r="E74" s="171">
        <v>689823</v>
      </c>
      <c r="F74" s="172">
        <v>818836</v>
      </c>
      <c r="G74" s="171">
        <v>665905</v>
      </c>
      <c r="H74" s="172">
        <v>674213</v>
      </c>
      <c r="I74" s="171">
        <v>639474</v>
      </c>
      <c r="J74" s="188">
        <v>692689</v>
      </c>
      <c r="K74" s="188">
        <v>776525</v>
      </c>
      <c r="L74" s="189">
        <v>689488</v>
      </c>
      <c r="M74" s="190">
        <v>786648</v>
      </c>
      <c r="N74" s="189">
        <v>788128</v>
      </c>
      <c r="O74" s="191">
        <v>701569</v>
      </c>
      <c r="P74" s="192">
        <f t="shared" si="0"/>
        <v>4435047</v>
      </c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 thickBot="1">
      <c r="A75" s="81"/>
      <c r="B75" s="259"/>
      <c r="C75" s="173" t="s">
        <v>115</v>
      </c>
      <c r="D75" s="174">
        <f aca="true" t="shared" si="3" ref="D75:I75">SUM(D73:D74)</f>
        <v>1270165</v>
      </c>
      <c r="E75" s="175">
        <f t="shared" si="3"/>
        <v>1385145</v>
      </c>
      <c r="F75" s="174">
        <f t="shared" si="3"/>
        <v>1648933</v>
      </c>
      <c r="G75" s="175">
        <f t="shared" si="3"/>
        <v>1336895</v>
      </c>
      <c r="H75" s="174">
        <f t="shared" si="3"/>
        <v>1377511</v>
      </c>
      <c r="I75" s="175">
        <f t="shared" si="3"/>
        <v>1292733</v>
      </c>
      <c r="J75" s="193">
        <f aca="true" t="shared" si="4" ref="J75:O75">SUM(J73:J74)</f>
        <v>1377873</v>
      </c>
      <c r="K75" s="193">
        <f t="shared" si="4"/>
        <v>1564861</v>
      </c>
      <c r="L75" s="194">
        <f t="shared" si="4"/>
        <v>1396096</v>
      </c>
      <c r="M75" s="193">
        <f t="shared" si="4"/>
        <v>1577566</v>
      </c>
      <c r="N75" s="194">
        <f t="shared" si="4"/>
        <v>1594061</v>
      </c>
      <c r="O75" s="195">
        <f t="shared" si="4"/>
        <v>1361674</v>
      </c>
      <c r="P75" s="200">
        <f t="shared" si="0"/>
        <v>8872131</v>
      </c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>
      <c r="A76" s="81"/>
      <c r="B76" s="248" t="s">
        <v>117</v>
      </c>
      <c r="C76" s="249"/>
      <c r="D76" s="180">
        <f>SUM(D70+D73)</f>
        <v>747173</v>
      </c>
      <c r="E76" s="181">
        <f>SUM(E70+E73)</f>
        <v>790639</v>
      </c>
      <c r="F76" s="180">
        <f aca="true" t="shared" si="5" ref="F76:O77">SUM(F70+F73)</f>
        <v>933304</v>
      </c>
      <c r="G76" s="181">
        <f t="shared" si="5"/>
        <v>762476</v>
      </c>
      <c r="H76" s="180">
        <f t="shared" si="5"/>
        <v>795866</v>
      </c>
      <c r="I76" s="181">
        <f t="shared" si="5"/>
        <v>750238</v>
      </c>
      <c r="J76" s="201">
        <f t="shared" si="5"/>
        <v>795057</v>
      </c>
      <c r="K76" s="201">
        <f t="shared" si="5"/>
        <v>904614</v>
      </c>
      <c r="L76" s="202">
        <f t="shared" si="5"/>
        <v>809867</v>
      </c>
      <c r="M76" s="201">
        <f t="shared" si="5"/>
        <v>897280</v>
      </c>
      <c r="N76" s="202">
        <f t="shared" si="5"/>
        <v>920736</v>
      </c>
      <c r="O76" s="203">
        <f t="shared" si="5"/>
        <v>759770</v>
      </c>
      <c r="P76" s="204">
        <f t="shared" si="0"/>
        <v>5087324</v>
      </c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 thickBot="1">
      <c r="A77" s="81"/>
      <c r="B77" s="253" t="s">
        <v>118</v>
      </c>
      <c r="C77" s="254"/>
      <c r="D77" s="174">
        <f>SUM(D71+D74)</f>
        <v>685643</v>
      </c>
      <c r="E77" s="175">
        <f>SUM(E71+E74)</f>
        <v>782842</v>
      </c>
      <c r="F77" s="174">
        <f t="shared" si="5"/>
        <v>923777</v>
      </c>
      <c r="G77" s="175">
        <f t="shared" si="5"/>
        <v>758218</v>
      </c>
      <c r="H77" s="174">
        <f t="shared" si="5"/>
        <v>772480</v>
      </c>
      <c r="I77" s="175">
        <f t="shared" si="5"/>
        <v>738168</v>
      </c>
      <c r="J77" s="193">
        <f t="shared" si="5"/>
        <v>800552</v>
      </c>
      <c r="K77" s="193">
        <f t="shared" si="5"/>
        <v>895811</v>
      </c>
      <c r="L77" s="194">
        <f t="shared" si="5"/>
        <v>796632</v>
      </c>
      <c r="M77" s="193">
        <f t="shared" si="5"/>
        <v>893941</v>
      </c>
      <c r="N77" s="194">
        <f t="shared" si="5"/>
        <v>903302</v>
      </c>
      <c r="O77" s="195">
        <f t="shared" si="5"/>
        <v>796719</v>
      </c>
      <c r="P77" s="196">
        <f t="shared" si="0"/>
        <v>5086957</v>
      </c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81"/>
      <c r="B78" s="255" t="s">
        <v>119</v>
      </c>
      <c r="C78" s="256"/>
      <c r="D78" s="182">
        <f aca="true" t="shared" si="6" ref="D78:I78">SUM(D76:D77)</f>
        <v>1432816</v>
      </c>
      <c r="E78" s="183">
        <f t="shared" si="6"/>
        <v>1573481</v>
      </c>
      <c r="F78" s="182">
        <f t="shared" si="6"/>
        <v>1857081</v>
      </c>
      <c r="G78" s="183">
        <f t="shared" si="6"/>
        <v>1520694</v>
      </c>
      <c r="H78" s="182">
        <f t="shared" si="6"/>
        <v>1568346</v>
      </c>
      <c r="I78" s="183">
        <f t="shared" si="6"/>
        <v>1488406</v>
      </c>
      <c r="J78" s="193">
        <f aca="true" t="shared" si="7" ref="J78:O78">SUM(J76:J77)</f>
        <v>1595609</v>
      </c>
      <c r="K78" s="193">
        <f t="shared" si="7"/>
        <v>1800425</v>
      </c>
      <c r="L78" s="194">
        <f t="shared" si="7"/>
        <v>1606499</v>
      </c>
      <c r="M78" s="193">
        <f t="shared" si="7"/>
        <v>1791221</v>
      </c>
      <c r="N78" s="194">
        <f t="shared" si="7"/>
        <v>1824038</v>
      </c>
      <c r="O78" s="195">
        <f t="shared" si="7"/>
        <v>1556489</v>
      </c>
      <c r="P78" s="196">
        <f t="shared" si="0"/>
        <v>10174281</v>
      </c>
      <c r="Q78" s="15"/>
      <c r="R78" s="15"/>
      <c r="S78" s="17"/>
      <c r="T78" s="17"/>
      <c r="U78" s="15"/>
      <c r="V78" s="15"/>
      <c r="W78" s="15"/>
      <c r="X78" s="17"/>
    </row>
    <row r="79" spans="10:24" ht="12"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  <row r="80" ht="100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43.5" customHeight="1"/>
  </sheetData>
  <mergeCells count="32">
    <mergeCell ref="C8:D8"/>
    <mergeCell ref="G29:H29"/>
    <mergeCell ref="E9:E10"/>
    <mergeCell ref="F9:F10"/>
    <mergeCell ref="G9:G10"/>
    <mergeCell ref="E11:E12"/>
    <mergeCell ref="G11:G12"/>
    <mergeCell ref="F11:F12"/>
    <mergeCell ref="H9:H10"/>
    <mergeCell ref="H11:H12"/>
    <mergeCell ref="I9:I10"/>
    <mergeCell ref="I11:I12"/>
    <mergeCell ref="B70:B72"/>
    <mergeCell ref="C9:D9"/>
    <mergeCell ref="C10:D10"/>
    <mergeCell ref="C11:D11"/>
    <mergeCell ref="C12:D12"/>
    <mergeCell ref="C16:D16"/>
    <mergeCell ref="C17:D17"/>
    <mergeCell ref="B62:C62"/>
    <mergeCell ref="B61:C61"/>
    <mergeCell ref="B76:C76"/>
    <mergeCell ref="B77:C77"/>
    <mergeCell ref="B78:C78"/>
    <mergeCell ref="B73:B75"/>
    <mergeCell ref="B63:C63"/>
    <mergeCell ref="B64:C64"/>
    <mergeCell ref="H30:I30"/>
    <mergeCell ref="C13:D13"/>
    <mergeCell ref="B59:C59"/>
    <mergeCell ref="B60:C60"/>
    <mergeCell ref="D27:F27"/>
  </mergeCells>
  <printOptions horizontalCentered="1" verticalCentered="1"/>
  <pageMargins left="0.9448818897637796" right="0.7480314960629921" top="0.7480314960629921" bottom="0.5905511811023623" header="0" footer="0.1968503937007874"/>
  <pageSetup blackAndWhite="1" horizontalDpi="300" verticalDpi="300" orientation="portrait" paperSize="9" scale="27" r:id="rId2"/>
  <rowBreaks count="1" manualBreakCount="1">
    <brk id="52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4"/>
  <sheetViews>
    <sheetView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60" customWidth="1"/>
    <col min="2" max="2" width="6.50390625" style="60" customWidth="1"/>
    <col min="3" max="3" width="22.875" style="60" customWidth="1"/>
    <col min="4" max="9" width="25.875" style="60" customWidth="1"/>
    <col min="10" max="20" width="8.875" style="60" customWidth="1"/>
    <col min="21" max="21" width="1.00390625" style="60" customWidth="1"/>
    <col min="22" max="22" width="7.00390625" style="60" customWidth="1"/>
    <col min="23" max="23" width="1.00390625" style="60" customWidth="1"/>
    <col min="24" max="16384" width="9.375" style="60" customWidth="1"/>
  </cols>
  <sheetData>
    <row r="1" spans="10:22" ht="12"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2:22" s="8" customFormat="1" ht="39.75" customHeight="1">
      <c r="B2" s="62" t="s">
        <v>137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3:22" s="8" customFormat="1" ht="8.25" customHeight="1">
      <c r="C3" s="33" t="s">
        <v>138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2:22" s="64" customFormat="1" ht="30" customHeight="1">
      <c r="B4" s="65" t="s">
        <v>139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s="8" customFormat="1" ht="25.5" customHeight="1" thickBot="1">
      <c r="A5" s="67"/>
      <c r="D5" s="68"/>
      <c r="E5" s="68"/>
      <c r="H5" s="68"/>
      <c r="I5" s="69" t="s">
        <v>91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3"/>
    </row>
    <row r="6" spans="3:22" s="14" customFormat="1" ht="33.75" customHeight="1" thickBot="1">
      <c r="C6" s="70" t="s">
        <v>140</v>
      </c>
      <c r="D6" s="71"/>
      <c r="E6" s="72" t="s">
        <v>136</v>
      </c>
      <c r="F6" s="73" t="s">
        <v>141</v>
      </c>
      <c r="G6" s="72" t="s">
        <v>142</v>
      </c>
      <c r="H6" s="74" t="s">
        <v>143</v>
      </c>
      <c r="I6" s="74" t="s">
        <v>144</v>
      </c>
      <c r="J6" s="15"/>
      <c r="K6" s="15"/>
      <c r="L6" s="17"/>
      <c r="M6" s="15"/>
      <c r="N6" s="15"/>
      <c r="O6" s="15"/>
      <c r="P6" s="21"/>
      <c r="Q6" s="15"/>
      <c r="R6" s="15"/>
      <c r="S6" s="15"/>
      <c r="T6" s="15"/>
      <c r="U6" s="15"/>
      <c r="V6" s="15"/>
    </row>
    <row r="7" spans="3:22" s="14" customFormat="1" ht="30.75" customHeight="1">
      <c r="C7" s="75" t="s">
        <v>8</v>
      </c>
      <c r="D7" s="76"/>
      <c r="E7" s="77">
        <v>16734</v>
      </c>
      <c r="F7" s="78">
        <v>18559</v>
      </c>
      <c r="G7" s="77">
        <v>18461</v>
      </c>
      <c r="H7" s="79">
        <v>20199</v>
      </c>
      <c r="I7" s="79">
        <v>23365</v>
      </c>
      <c r="J7" s="15"/>
      <c r="K7" s="15"/>
      <c r="L7" s="17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3:22" s="14" customFormat="1" ht="30.75" customHeight="1">
      <c r="C8" s="80" t="s">
        <v>9</v>
      </c>
      <c r="D8" s="81"/>
      <c r="E8" s="82">
        <v>99682</v>
      </c>
      <c r="F8" s="83">
        <v>112900</v>
      </c>
      <c r="G8" s="82">
        <v>95292</v>
      </c>
      <c r="H8" s="84">
        <v>75304</v>
      </c>
      <c r="I8" s="84">
        <v>76100</v>
      </c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3:22" s="14" customFormat="1" ht="30.75" customHeight="1">
      <c r="C9" s="80" t="s">
        <v>10</v>
      </c>
      <c r="D9" s="85"/>
      <c r="E9" s="82">
        <v>988</v>
      </c>
      <c r="F9" s="83">
        <v>3082</v>
      </c>
      <c r="G9" s="82">
        <v>7358</v>
      </c>
      <c r="H9" s="84">
        <v>4277</v>
      </c>
      <c r="I9" s="86">
        <v>4966</v>
      </c>
      <c r="J9" s="15"/>
      <c r="K9" s="15"/>
      <c r="L9" s="17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3:22" s="14" customFormat="1" ht="30.75" customHeight="1">
      <c r="C10" s="80" t="s">
        <v>101</v>
      </c>
      <c r="D10" s="85"/>
      <c r="E10" s="87" t="s">
        <v>145</v>
      </c>
      <c r="F10" s="83">
        <v>2</v>
      </c>
      <c r="G10" s="82">
        <v>1</v>
      </c>
      <c r="H10" s="88" t="s">
        <v>145</v>
      </c>
      <c r="I10" s="89">
        <v>172</v>
      </c>
      <c r="J10" s="15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3:22" s="14" customFormat="1" ht="30.75" customHeight="1">
      <c r="C11" s="80" t="s">
        <v>11</v>
      </c>
      <c r="D11" s="81"/>
      <c r="E11" s="90">
        <v>335</v>
      </c>
      <c r="F11" s="83">
        <v>390</v>
      </c>
      <c r="G11" s="82">
        <v>462</v>
      </c>
      <c r="H11" s="84">
        <v>434</v>
      </c>
      <c r="I11" s="86">
        <v>486</v>
      </c>
      <c r="J11" s="15"/>
      <c r="K11" s="15"/>
      <c r="L11" s="17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3:22" s="14" customFormat="1" ht="30.75" customHeight="1">
      <c r="C12" s="80" t="s">
        <v>12</v>
      </c>
      <c r="D12" s="85"/>
      <c r="E12" s="82">
        <v>1708</v>
      </c>
      <c r="F12" s="83">
        <v>1743</v>
      </c>
      <c r="G12" s="82">
        <v>1058</v>
      </c>
      <c r="H12" s="84">
        <v>1243</v>
      </c>
      <c r="I12" s="84">
        <v>1551</v>
      </c>
      <c r="J12" s="15"/>
      <c r="K12" s="15"/>
      <c r="L12" s="17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3:22" s="14" customFormat="1" ht="30.75" customHeight="1">
      <c r="C13" s="80" t="s">
        <v>13</v>
      </c>
      <c r="D13" s="81"/>
      <c r="E13" s="82">
        <v>159589</v>
      </c>
      <c r="F13" s="83">
        <v>165505</v>
      </c>
      <c r="G13" s="82">
        <v>90907</v>
      </c>
      <c r="H13" s="84">
        <v>139605</v>
      </c>
      <c r="I13" s="84">
        <v>166028</v>
      </c>
      <c r="J13" s="15"/>
      <c r="K13" s="15"/>
      <c r="L13" s="17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3:22" s="14" customFormat="1" ht="30.75" customHeight="1">
      <c r="C14" s="80" t="s">
        <v>14</v>
      </c>
      <c r="D14" s="85"/>
      <c r="E14" s="82">
        <v>580</v>
      </c>
      <c r="F14" s="83">
        <v>436</v>
      </c>
      <c r="G14" s="82">
        <v>698</v>
      </c>
      <c r="H14" s="84">
        <v>507</v>
      </c>
      <c r="I14" s="84">
        <v>538</v>
      </c>
      <c r="J14" s="15"/>
      <c r="K14" s="15"/>
      <c r="L14" s="17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3:22" s="14" customFormat="1" ht="30.75" customHeight="1">
      <c r="C15" s="80" t="s">
        <v>15</v>
      </c>
      <c r="D15" s="81"/>
      <c r="E15" s="82">
        <v>8210</v>
      </c>
      <c r="F15" s="83">
        <v>10252</v>
      </c>
      <c r="G15" s="82">
        <v>10038</v>
      </c>
      <c r="H15" s="84">
        <v>11121</v>
      </c>
      <c r="I15" s="84">
        <v>12979</v>
      </c>
      <c r="J15" s="15"/>
      <c r="K15" s="15"/>
      <c r="L15" s="17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3:22" s="14" customFormat="1" ht="30.75" customHeight="1">
      <c r="C16" s="80" t="s">
        <v>16</v>
      </c>
      <c r="D16" s="85"/>
      <c r="E16" s="82">
        <v>2085</v>
      </c>
      <c r="F16" s="83">
        <v>2198</v>
      </c>
      <c r="G16" s="82">
        <v>2167</v>
      </c>
      <c r="H16" s="84">
        <v>2491</v>
      </c>
      <c r="I16" s="84">
        <v>3180</v>
      </c>
      <c r="J16" s="15"/>
      <c r="K16" s="15"/>
      <c r="L16" s="17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3:22" s="14" customFormat="1" ht="30.75" customHeight="1">
      <c r="C17" s="80" t="s">
        <v>17</v>
      </c>
      <c r="D17" s="81"/>
      <c r="E17" s="82">
        <v>142</v>
      </c>
      <c r="F17" s="83">
        <v>201</v>
      </c>
      <c r="G17" s="82">
        <v>231</v>
      </c>
      <c r="H17" s="84">
        <v>314</v>
      </c>
      <c r="I17" s="84">
        <v>336</v>
      </c>
      <c r="J17" s="15"/>
      <c r="K17" s="15"/>
      <c r="L17" s="17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3:22" s="14" customFormat="1" ht="30.75" customHeight="1" thickBot="1">
      <c r="C18" s="91" t="s">
        <v>18</v>
      </c>
      <c r="D18" s="92"/>
      <c r="E18" s="93">
        <v>4754</v>
      </c>
      <c r="F18" s="94">
        <v>5367</v>
      </c>
      <c r="G18" s="93">
        <v>5067</v>
      </c>
      <c r="H18" s="95">
        <v>5874</v>
      </c>
      <c r="I18" s="95">
        <v>7100</v>
      </c>
      <c r="J18" s="15"/>
      <c r="K18" s="15"/>
      <c r="L18" s="17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3:22" s="14" customFormat="1" ht="30.75" customHeight="1" thickBot="1" thickTop="1">
      <c r="C19" s="285" t="s">
        <v>102</v>
      </c>
      <c r="D19" s="286"/>
      <c r="E19" s="96">
        <f>SUM(E7:E18)</f>
        <v>294807</v>
      </c>
      <c r="F19" s="97">
        <f>SUM(F7:F18)</f>
        <v>320635</v>
      </c>
      <c r="G19" s="97">
        <f>SUM(G7:G18)</f>
        <v>231740</v>
      </c>
      <c r="H19" s="98">
        <f>SUM(H7:H18)</f>
        <v>261369</v>
      </c>
      <c r="I19" s="98">
        <f>SUM(I7:I18)</f>
        <v>296801</v>
      </c>
      <c r="J19" s="15"/>
      <c r="K19" s="15"/>
      <c r="L19" s="17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3:22" s="14" customFormat="1" ht="30.75" customHeight="1">
      <c r="C20" s="99" t="s">
        <v>19</v>
      </c>
      <c r="D20" s="81"/>
      <c r="E20" s="100">
        <v>82</v>
      </c>
      <c r="F20" s="101">
        <v>131</v>
      </c>
      <c r="G20" s="100">
        <v>142</v>
      </c>
      <c r="H20" s="102">
        <v>175</v>
      </c>
      <c r="I20" s="102">
        <v>94</v>
      </c>
      <c r="J20" s="15"/>
      <c r="K20" s="15"/>
      <c r="L20" s="17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3:22" s="14" customFormat="1" ht="30.75" customHeight="1">
      <c r="C21" s="80" t="s">
        <v>20</v>
      </c>
      <c r="D21" s="85"/>
      <c r="E21" s="82">
        <v>609</v>
      </c>
      <c r="F21" s="83">
        <v>752</v>
      </c>
      <c r="G21" s="82">
        <v>747</v>
      </c>
      <c r="H21" s="84">
        <v>695</v>
      </c>
      <c r="I21" s="84">
        <v>663</v>
      </c>
      <c r="J21" s="15"/>
      <c r="K21" s="15"/>
      <c r="L21" s="17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3:22" s="14" customFormat="1" ht="30.75" customHeight="1">
      <c r="C22" s="80" t="s">
        <v>21</v>
      </c>
      <c r="D22" s="81"/>
      <c r="E22" s="82">
        <v>820</v>
      </c>
      <c r="F22" s="83">
        <v>823</v>
      </c>
      <c r="G22" s="82">
        <v>988</v>
      </c>
      <c r="H22" s="84">
        <v>906</v>
      </c>
      <c r="I22" s="84">
        <v>825</v>
      </c>
      <c r="J22" s="15"/>
      <c r="K22" s="15"/>
      <c r="L22" s="17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3:22" s="14" customFormat="1" ht="30.75" customHeight="1">
      <c r="C23" s="80" t="s">
        <v>22</v>
      </c>
      <c r="D23" s="85"/>
      <c r="E23" s="82">
        <v>288</v>
      </c>
      <c r="F23" s="83">
        <v>313</v>
      </c>
      <c r="G23" s="82">
        <v>283</v>
      </c>
      <c r="H23" s="84">
        <v>319</v>
      </c>
      <c r="I23" s="84">
        <v>247</v>
      </c>
      <c r="J23" s="15"/>
      <c r="K23" s="15"/>
      <c r="L23" s="17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3:22" s="14" customFormat="1" ht="30.75" customHeight="1">
      <c r="C24" s="80" t="s">
        <v>23</v>
      </c>
      <c r="D24" s="81"/>
      <c r="E24" s="82">
        <v>350</v>
      </c>
      <c r="F24" s="103">
        <v>327</v>
      </c>
      <c r="G24" s="90">
        <v>414</v>
      </c>
      <c r="H24" s="104">
        <v>380</v>
      </c>
      <c r="I24" s="104">
        <v>300</v>
      </c>
      <c r="J24" s="15"/>
      <c r="K24" s="15"/>
      <c r="L24" s="17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3:22" s="14" customFormat="1" ht="30.75" customHeight="1">
      <c r="C25" s="80" t="s">
        <v>24</v>
      </c>
      <c r="D25" s="85"/>
      <c r="E25" s="82">
        <v>170</v>
      </c>
      <c r="F25" s="103">
        <v>351</v>
      </c>
      <c r="G25" s="90">
        <v>359</v>
      </c>
      <c r="H25" s="104">
        <v>279</v>
      </c>
      <c r="I25" s="104">
        <v>157</v>
      </c>
      <c r="J25" s="15"/>
      <c r="K25" s="15"/>
      <c r="L25" s="17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3:22" s="14" customFormat="1" ht="30.75" customHeight="1">
      <c r="C26" s="80" t="s">
        <v>25</v>
      </c>
      <c r="D26" s="81"/>
      <c r="E26" s="82">
        <v>77</v>
      </c>
      <c r="F26" s="103">
        <v>86</v>
      </c>
      <c r="G26" s="90">
        <v>90</v>
      </c>
      <c r="H26" s="104">
        <v>85</v>
      </c>
      <c r="I26" s="104">
        <v>89</v>
      </c>
      <c r="J26" s="15"/>
      <c r="K26" s="15"/>
      <c r="L26" s="17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3:22" s="14" customFormat="1" ht="30.75" customHeight="1">
      <c r="C27" s="80" t="s">
        <v>26</v>
      </c>
      <c r="D27" s="85"/>
      <c r="E27" s="82">
        <v>156</v>
      </c>
      <c r="F27" s="103">
        <v>150</v>
      </c>
      <c r="G27" s="90">
        <v>137</v>
      </c>
      <c r="H27" s="104">
        <v>162</v>
      </c>
      <c r="I27" s="104">
        <v>143</v>
      </c>
      <c r="J27" s="15"/>
      <c r="K27" s="15"/>
      <c r="L27" s="17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3:22" s="14" customFormat="1" ht="30.75" customHeight="1">
      <c r="C28" s="80" t="s">
        <v>27</v>
      </c>
      <c r="D28" s="81"/>
      <c r="E28" s="82">
        <v>203</v>
      </c>
      <c r="F28" s="103">
        <v>192</v>
      </c>
      <c r="G28" s="90">
        <v>166</v>
      </c>
      <c r="H28" s="104">
        <v>129</v>
      </c>
      <c r="I28" s="104">
        <v>127</v>
      </c>
      <c r="J28" s="15"/>
      <c r="K28" s="15"/>
      <c r="L28" s="17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3:22" s="14" customFormat="1" ht="30.75" customHeight="1">
      <c r="C29" s="80" t="s">
        <v>28</v>
      </c>
      <c r="D29" s="85"/>
      <c r="E29" s="82">
        <v>105</v>
      </c>
      <c r="F29" s="103">
        <v>435</v>
      </c>
      <c r="G29" s="90">
        <v>261</v>
      </c>
      <c r="H29" s="104">
        <v>154</v>
      </c>
      <c r="I29" s="104">
        <v>417</v>
      </c>
      <c r="J29" s="15"/>
      <c r="K29" s="15"/>
      <c r="L29" s="17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3:22" s="14" customFormat="1" ht="30.75" customHeight="1">
      <c r="C30" s="80" t="s">
        <v>29</v>
      </c>
      <c r="D30" s="81"/>
      <c r="E30" s="82">
        <v>2562</v>
      </c>
      <c r="F30" s="103">
        <v>3872</v>
      </c>
      <c r="G30" s="90">
        <v>5051</v>
      </c>
      <c r="H30" s="104">
        <v>4160</v>
      </c>
      <c r="I30" s="104">
        <v>3888</v>
      </c>
      <c r="J30" s="15"/>
      <c r="K30" s="15"/>
      <c r="L30" s="17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3:22" s="14" customFormat="1" ht="30.75" customHeight="1">
      <c r="C31" s="80" t="s">
        <v>30</v>
      </c>
      <c r="D31" s="85"/>
      <c r="E31" s="82">
        <v>5146</v>
      </c>
      <c r="F31" s="103">
        <v>24457</v>
      </c>
      <c r="G31" s="90">
        <v>38431</v>
      </c>
      <c r="H31" s="104">
        <v>20284</v>
      </c>
      <c r="I31" s="104">
        <v>17086</v>
      </c>
      <c r="J31" s="15"/>
      <c r="K31" s="15"/>
      <c r="L31" s="17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3:22" s="14" customFormat="1" ht="30.75" customHeight="1" thickBot="1">
      <c r="C32" s="91" t="s">
        <v>31</v>
      </c>
      <c r="D32" s="81"/>
      <c r="E32" s="93">
        <v>863</v>
      </c>
      <c r="F32" s="105">
        <v>1390</v>
      </c>
      <c r="G32" s="106">
        <v>2245</v>
      </c>
      <c r="H32" s="107">
        <v>1816</v>
      </c>
      <c r="I32" s="107">
        <v>1817</v>
      </c>
      <c r="J32" s="15"/>
      <c r="K32" s="15"/>
      <c r="L32" s="17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3:22" s="14" customFormat="1" ht="30.75" customHeight="1" thickBot="1" thickTop="1">
      <c r="C33" s="282" t="s">
        <v>103</v>
      </c>
      <c r="D33" s="283"/>
      <c r="E33" s="108">
        <f>SUM(E20:E32)</f>
        <v>11431</v>
      </c>
      <c r="F33" s="109">
        <f>SUM(F20:F32)</f>
        <v>33279</v>
      </c>
      <c r="G33" s="109">
        <f>SUM(G20:G32)</f>
        <v>49314</v>
      </c>
      <c r="H33" s="110">
        <f>SUM(H20:H32)</f>
        <v>29544</v>
      </c>
      <c r="I33" s="110">
        <f>SUM(I20:I32)</f>
        <v>25853</v>
      </c>
      <c r="J33" s="15"/>
      <c r="K33" s="15"/>
      <c r="L33" s="17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3:22" s="14" customFormat="1" ht="30.75" customHeight="1" thickBot="1" thickTop="1">
      <c r="C34" s="282" t="s">
        <v>146</v>
      </c>
      <c r="D34" s="283"/>
      <c r="E34" s="111">
        <v>237</v>
      </c>
      <c r="F34" s="112">
        <v>362</v>
      </c>
      <c r="G34" s="112">
        <v>320</v>
      </c>
      <c r="H34" s="113">
        <v>308</v>
      </c>
      <c r="I34" s="113">
        <v>387</v>
      </c>
      <c r="J34" s="15"/>
      <c r="K34" s="15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3:22" s="14" customFormat="1" ht="30.75" customHeight="1" thickTop="1">
      <c r="C35" s="75" t="s">
        <v>32</v>
      </c>
      <c r="D35" s="114"/>
      <c r="E35" s="100">
        <v>2175</v>
      </c>
      <c r="F35" s="101">
        <v>3358</v>
      </c>
      <c r="G35" s="100">
        <v>4081</v>
      </c>
      <c r="H35" s="102">
        <v>3320</v>
      </c>
      <c r="I35" s="102">
        <v>3120</v>
      </c>
      <c r="J35" s="15"/>
      <c r="K35" s="15"/>
      <c r="L35" s="17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3:22" s="14" customFormat="1" ht="30.75" customHeight="1">
      <c r="C36" s="80" t="s">
        <v>33</v>
      </c>
      <c r="D36" s="85"/>
      <c r="E36" s="82">
        <v>62</v>
      </c>
      <c r="F36" s="83">
        <v>104</v>
      </c>
      <c r="G36" s="82">
        <v>133</v>
      </c>
      <c r="H36" s="84">
        <v>116</v>
      </c>
      <c r="I36" s="84">
        <v>80</v>
      </c>
      <c r="J36" s="15"/>
      <c r="K36" s="15"/>
      <c r="L36" s="17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3:22" s="14" customFormat="1" ht="30.75" customHeight="1">
      <c r="C37" s="80" t="s">
        <v>34</v>
      </c>
      <c r="D37" s="81"/>
      <c r="E37" s="82">
        <v>14274</v>
      </c>
      <c r="F37" s="83">
        <v>14695</v>
      </c>
      <c r="G37" s="82">
        <v>14685</v>
      </c>
      <c r="H37" s="84">
        <v>15470</v>
      </c>
      <c r="I37" s="84">
        <v>9432</v>
      </c>
      <c r="J37" s="15"/>
      <c r="K37" s="15"/>
      <c r="L37" s="17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3:22" s="14" customFormat="1" ht="30.75" customHeight="1" thickBot="1">
      <c r="C38" s="91" t="s">
        <v>35</v>
      </c>
      <c r="D38" s="92"/>
      <c r="E38" s="93">
        <v>73</v>
      </c>
      <c r="F38" s="94">
        <v>84</v>
      </c>
      <c r="G38" s="93">
        <v>92</v>
      </c>
      <c r="H38" s="95">
        <v>79</v>
      </c>
      <c r="I38" s="95">
        <v>94</v>
      </c>
      <c r="J38" s="15"/>
      <c r="K38" s="15"/>
      <c r="L38" s="17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3:22" s="14" customFormat="1" ht="30.75" customHeight="1" thickBot="1" thickTop="1">
      <c r="C39" s="285" t="s">
        <v>104</v>
      </c>
      <c r="D39" s="286"/>
      <c r="E39" s="96">
        <f>SUM(E35:E38)</f>
        <v>16584</v>
      </c>
      <c r="F39" s="97">
        <f>SUM(F35:F38)</f>
        <v>18241</v>
      </c>
      <c r="G39" s="97">
        <f>SUM(G35:G38)</f>
        <v>18991</v>
      </c>
      <c r="H39" s="98">
        <f>SUM(H35:H38)</f>
        <v>18985</v>
      </c>
      <c r="I39" s="98">
        <f>SUM(I35:I38)</f>
        <v>12726</v>
      </c>
      <c r="J39" s="15"/>
      <c r="K39" s="15"/>
      <c r="L39" s="17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3:22" s="14" customFormat="1" ht="30.75" customHeight="1">
      <c r="C40" s="99" t="s">
        <v>36</v>
      </c>
      <c r="D40" s="81"/>
      <c r="E40" s="100">
        <v>33</v>
      </c>
      <c r="F40" s="101">
        <v>53</v>
      </c>
      <c r="G40" s="100">
        <v>52</v>
      </c>
      <c r="H40" s="102">
        <v>46</v>
      </c>
      <c r="I40" s="102">
        <v>40</v>
      </c>
      <c r="J40" s="15"/>
      <c r="K40" s="15"/>
      <c r="L40" s="17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3:22" s="14" customFormat="1" ht="30.75" customHeight="1">
      <c r="C41" s="80" t="s">
        <v>37</v>
      </c>
      <c r="D41" s="85"/>
      <c r="E41" s="82">
        <v>509</v>
      </c>
      <c r="F41" s="83">
        <v>269</v>
      </c>
      <c r="G41" s="82">
        <v>196</v>
      </c>
      <c r="H41" s="84">
        <v>82</v>
      </c>
      <c r="I41" s="84">
        <v>94</v>
      </c>
      <c r="J41" s="15"/>
      <c r="K41" s="15"/>
      <c r="L41" s="17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3:22" s="14" customFormat="1" ht="30.75" customHeight="1">
      <c r="C42" s="80" t="s">
        <v>38</v>
      </c>
      <c r="D42" s="81"/>
      <c r="E42" s="82">
        <v>28</v>
      </c>
      <c r="F42" s="83">
        <v>22</v>
      </c>
      <c r="G42" s="82">
        <v>22</v>
      </c>
      <c r="H42" s="84">
        <v>74</v>
      </c>
      <c r="I42" s="84">
        <v>42</v>
      </c>
      <c r="J42" s="15"/>
      <c r="K42" s="15"/>
      <c r="L42" s="17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3:22" s="14" customFormat="1" ht="30.75" customHeight="1">
      <c r="C43" s="80" t="s">
        <v>39</v>
      </c>
      <c r="D43" s="85"/>
      <c r="E43" s="82">
        <v>64</v>
      </c>
      <c r="F43" s="83">
        <v>80</v>
      </c>
      <c r="G43" s="82">
        <v>74</v>
      </c>
      <c r="H43" s="84">
        <v>81</v>
      </c>
      <c r="I43" s="84">
        <v>70</v>
      </c>
      <c r="J43" s="15"/>
      <c r="K43" s="15"/>
      <c r="L43" s="17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3:22" s="14" customFormat="1" ht="30.75" customHeight="1" thickBot="1">
      <c r="C44" s="91" t="s">
        <v>40</v>
      </c>
      <c r="D44" s="81"/>
      <c r="E44" s="93">
        <v>48</v>
      </c>
      <c r="F44" s="94">
        <v>49</v>
      </c>
      <c r="G44" s="93">
        <v>50</v>
      </c>
      <c r="H44" s="95">
        <v>50</v>
      </c>
      <c r="I44" s="95">
        <v>49</v>
      </c>
      <c r="J44" s="15"/>
      <c r="K44" s="15"/>
      <c r="L44" s="17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3:22" s="14" customFormat="1" ht="30.75" customHeight="1" thickBot="1" thickTop="1">
      <c r="C45" s="285" t="s">
        <v>105</v>
      </c>
      <c r="D45" s="286"/>
      <c r="E45" s="96">
        <f>SUM(E40:E44)</f>
        <v>682</v>
      </c>
      <c r="F45" s="97">
        <f>SUM(F40:F44)</f>
        <v>473</v>
      </c>
      <c r="G45" s="97">
        <f>SUM(G40:G44)</f>
        <v>394</v>
      </c>
      <c r="H45" s="98">
        <f>SUM(H40:H44)</f>
        <v>333</v>
      </c>
      <c r="I45" s="115">
        <f>SUM(I40:I44)</f>
        <v>295</v>
      </c>
      <c r="J45" s="15"/>
      <c r="K45" s="15"/>
      <c r="L45" s="17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3:22" s="14" customFormat="1" ht="30.75" customHeight="1">
      <c r="C46" s="75" t="s">
        <v>41</v>
      </c>
      <c r="D46" s="76"/>
      <c r="E46" s="77">
        <v>2093</v>
      </c>
      <c r="F46" s="78">
        <v>2401</v>
      </c>
      <c r="G46" s="77">
        <v>2600</v>
      </c>
      <c r="H46" s="79">
        <v>1888</v>
      </c>
      <c r="I46" s="79">
        <v>2086</v>
      </c>
      <c r="J46" s="15"/>
      <c r="K46" s="15"/>
      <c r="L46" s="17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3:22" s="14" customFormat="1" ht="30.75" customHeight="1">
      <c r="C47" s="80" t="s">
        <v>42</v>
      </c>
      <c r="D47" s="116"/>
      <c r="E47" s="82">
        <v>1110</v>
      </c>
      <c r="F47" s="83">
        <v>1319</v>
      </c>
      <c r="G47" s="82">
        <v>1197</v>
      </c>
      <c r="H47" s="84">
        <v>645</v>
      </c>
      <c r="I47" s="84">
        <v>841</v>
      </c>
      <c r="J47" s="15"/>
      <c r="K47" s="15"/>
      <c r="L47" s="17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3:22" s="14" customFormat="1" ht="30.75" customHeight="1" thickBot="1">
      <c r="C48" s="91" t="s">
        <v>43</v>
      </c>
      <c r="D48" s="117"/>
      <c r="E48" s="93">
        <v>129</v>
      </c>
      <c r="F48" s="94">
        <v>176</v>
      </c>
      <c r="G48" s="93">
        <v>120</v>
      </c>
      <c r="H48" s="95">
        <v>107</v>
      </c>
      <c r="I48" s="95">
        <v>107</v>
      </c>
      <c r="J48" s="15"/>
      <c r="K48" s="15"/>
      <c r="L48" s="17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3:22" s="14" customFormat="1" ht="30.75" customHeight="1" thickBot="1" thickTop="1">
      <c r="C49" s="280" t="s">
        <v>106</v>
      </c>
      <c r="D49" s="281"/>
      <c r="E49" s="108">
        <f>SUM(E46:E48)</f>
        <v>3332</v>
      </c>
      <c r="F49" s="109">
        <f>SUM(F46:F48)</f>
        <v>3896</v>
      </c>
      <c r="G49" s="109">
        <f>SUM(G46:G48)</f>
        <v>3917</v>
      </c>
      <c r="H49" s="118">
        <f>SUM(H46:H48)</f>
        <v>2640</v>
      </c>
      <c r="I49" s="119">
        <f>SUM(I46:I48)</f>
        <v>3034</v>
      </c>
      <c r="J49" s="15"/>
      <c r="K49" s="15"/>
      <c r="L49" s="17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3:22" s="14" customFormat="1" ht="30.75" customHeight="1" thickBot="1" thickTop="1">
      <c r="C50" s="282" t="s">
        <v>147</v>
      </c>
      <c r="D50" s="283"/>
      <c r="E50" s="120">
        <v>52</v>
      </c>
      <c r="F50" s="120">
        <v>140</v>
      </c>
      <c r="G50" s="109">
        <v>245</v>
      </c>
      <c r="H50" s="110">
        <v>56</v>
      </c>
      <c r="I50" s="110">
        <v>25</v>
      </c>
      <c r="J50" s="15"/>
      <c r="K50" s="15"/>
      <c r="L50" s="17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3:22" s="14" customFormat="1" ht="30.75" customHeight="1" thickBot="1" thickTop="1">
      <c r="C51" s="292" t="s">
        <v>148</v>
      </c>
      <c r="D51" s="293"/>
      <c r="E51" s="121">
        <f>SUM(E50,E49,E45,E39,E34,E33,E19)</f>
        <v>327125</v>
      </c>
      <c r="F51" s="122">
        <f>SUM(F50,F49,F45,F39,F34,F33,F19)</f>
        <v>377026</v>
      </c>
      <c r="G51" s="122">
        <f>SUM(G50,G49,G45,G39,G34,G33,G19)</f>
        <v>304921</v>
      </c>
      <c r="H51" s="123">
        <f>SUM(H50,H49,H45,H39,H34,H33,H19)</f>
        <v>313235</v>
      </c>
      <c r="I51" s="124">
        <f>SUM(I50,I49,I45,I39,I34,I33,I19)</f>
        <v>339121</v>
      </c>
      <c r="J51" s="15"/>
      <c r="K51" s="15"/>
      <c r="L51" s="17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5:22" ht="12">
      <c r="E52" s="125"/>
      <c r="F52" s="125"/>
      <c r="G52" s="125"/>
      <c r="H52" s="125"/>
      <c r="I52" s="125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</row>
    <row r="53" spans="5:22" ht="15.75" customHeight="1">
      <c r="E53" s="125"/>
      <c r="F53" s="125"/>
      <c r="G53" s="125"/>
      <c r="H53" s="125"/>
      <c r="I53" s="125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2:22" s="126" customFormat="1" ht="39.75" customHeight="1">
      <c r="B54" s="65" t="s">
        <v>149</v>
      </c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</row>
    <row r="55" spans="2:21" s="34" customFormat="1" ht="30.75" customHeight="1" thickBot="1">
      <c r="B55" s="128"/>
      <c r="C55" s="128"/>
      <c r="D55" s="26"/>
      <c r="E55" s="129"/>
      <c r="F55" s="129"/>
      <c r="G55" s="129"/>
      <c r="H55" s="129"/>
      <c r="I55" s="69" t="s">
        <v>91</v>
      </c>
      <c r="J55" s="26"/>
      <c r="K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3:22" s="14" customFormat="1" ht="60" customHeight="1" thickBot="1">
      <c r="C56" s="255" t="s">
        <v>150</v>
      </c>
      <c r="D56" s="284"/>
      <c r="E56" s="130" t="s">
        <v>136</v>
      </c>
      <c r="F56" s="131" t="s">
        <v>141</v>
      </c>
      <c r="G56" s="130" t="s">
        <v>142</v>
      </c>
      <c r="H56" s="132" t="s">
        <v>143</v>
      </c>
      <c r="I56" s="132" t="s">
        <v>144</v>
      </c>
      <c r="J56" s="15"/>
      <c r="K56" s="15"/>
      <c r="L56" s="17"/>
      <c r="M56" s="15"/>
      <c r="N56" s="15"/>
      <c r="O56" s="15"/>
      <c r="P56" s="21"/>
      <c r="Q56" s="15"/>
      <c r="R56" s="15"/>
      <c r="S56" s="15"/>
      <c r="T56" s="15"/>
      <c r="U56" s="15"/>
      <c r="V56" s="15"/>
    </row>
    <row r="57" spans="3:22" s="14" customFormat="1" ht="60" customHeight="1">
      <c r="C57" s="248" t="s">
        <v>151</v>
      </c>
      <c r="D57" s="294"/>
      <c r="E57" s="133">
        <v>293979</v>
      </c>
      <c r="F57" s="134">
        <v>341319</v>
      </c>
      <c r="G57" s="135">
        <v>286887</v>
      </c>
      <c r="H57" s="136">
        <v>272478</v>
      </c>
      <c r="I57" s="137">
        <v>278189</v>
      </c>
      <c r="J57" s="15"/>
      <c r="K57" s="15"/>
      <c r="L57" s="17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3:22" s="14" customFormat="1" ht="60" customHeight="1">
      <c r="C58" s="250" t="s">
        <v>152</v>
      </c>
      <c r="D58" s="289"/>
      <c r="E58" s="138">
        <v>2</v>
      </c>
      <c r="F58" s="139">
        <v>103</v>
      </c>
      <c r="G58" s="140">
        <v>1</v>
      </c>
      <c r="H58" s="141" t="s">
        <v>53</v>
      </c>
      <c r="I58" s="142">
        <v>6</v>
      </c>
      <c r="J58" s="15"/>
      <c r="K58" s="15"/>
      <c r="L58" s="17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3:22" s="14" customFormat="1" ht="60" customHeight="1">
      <c r="C59" s="291" t="s">
        <v>153</v>
      </c>
      <c r="D59" s="289"/>
      <c r="E59" s="138">
        <v>33049</v>
      </c>
      <c r="F59" s="139">
        <v>35158</v>
      </c>
      <c r="G59" s="140">
        <v>17870</v>
      </c>
      <c r="H59" s="143">
        <v>40636</v>
      </c>
      <c r="I59" s="142">
        <v>60884</v>
      </c>
      <c r="J59" s="15"/>
      <c r="K59" s="15"/>
      <c r="L59" s="17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3:22" s="14" customFormat="1" ht="60" customHeight="1">
      <c r="C60" s="250" t="s">
        <v>154</v>
      </c>
      <c r="D60" s="289"/>
      <c r="E60" s="138">
        <v>19</v>
      </c>
      <c r="F60" s="144" t="s">
        <v>53</v>
      </c>
      <c r="G60" s="145" t="s">
        <v>53</v>
      </c>
      <c r="H60" s="141" t="s">
        <v>53</v>
      </c>
      <c r="I60" s="142">
        <v>1</v>
      </c>
      <c r="J60" s="15"/>
      <c r="K60" s="15"/>
      <c r="L60" s="17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3:22" s="14" customFormat="1" ht="60" customHeight="1">
      <c r="C61" s="250" t="s">
        <v>155</v>
      </c>
      <c r="D61" s="289"/>
      <c r="E61" s="138">
        <v>14</v>
      </c>
      <c r="F61" s="139">
        <v>24</v>
      </c>
      <c r="G61" s="140">
        <v>24</v>
      </c>
      <c r="H61" s="143">
        <v>32</v>
      </c>
      <c r="I61" s="142">
        <v>14</v>
      </c>
      <c r="J61" s="15"/>
      <c r="K61" s="15"/>
      <c r="L61" s="17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3:22" s="14" customFormat="1" ht="60" customHeight="1">
      <c r="C62" s="250" t="s">
        <v>156</v>
      </c>
      <c r="D62" s="289"/>
      <c r="E62" s="138">
        <v>5</v>
      </c>
      <c r="F62" s="139">
        <v>69</v>
      </c>
      <c r="G62" s="140">
        <v>13</v>
      </c>
      <c r="H62" s="143">
        <v>9</v>
      </c>
      <c r="I62" s="142">
        <v>6</v>
      </c>
      <c r="J62" s="15"/>
      <c r="K62" s="15"/>
      <c r="L62" s="17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3:22" s="14" customFormat="1" ht="60" customHeight="1">
      <c r="C63" s="250" t="s">
        <v>58</v>
      </c>
      <c r="D63" s="289"/>
      <c r="E63" s="138">
        <v>3</v>
      </c>
      <c r="F63" s="139">
        <v>31</v>
      </c>
      <c r="G63" s="140">
        <v>94</v>
      </c>
      <c r="H63" s="141" t="s">
        <v>53</v>
      </c>
      <c r="I63" s="141" t="s">
        <v>53</v>
      </c>
      <c r="J63" s="15"/>
      <c r="K63" s="15"/>
      <c r="L63" s="17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3:22" s="14" customFormat="1" ht="60" customHeight="1">
      <c r="C64" s="250" t="s">
        <v>157</v>
      </c>
      <c r="D64" s="289"/>
      <c r="E64" s="138">
        <v>30</v>
      </c>
      <c r="F64" s="139">
        <v>44</v>
      </c>
      <c r="G64" s="140">
        <v>17</v>
      </c>
      <c r="H64" s="143">
        <v>65</v>
      </c>
      <c r="I64" s="142">
        <v>9</v>
      </c>
      <c r="J64" s="15"/>
      <c r="K64" s="15"/>
      <c r="L64" s="17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3:22" s="14" customFormat="1" ht="60" customHeight="1">
      <c r="C65" s="250" t="s">
        <v>57</v>
      </c>
      <c r="D65" s="289"/>
      <c r="E65" s="145" t="s">
        <v>53</v>
      </c>
      <c r="F65" s="145" t="s">
        <v>53</v>
      </c>
      <c r="G65" s="145" t="s">
        <v>53</v>
      </c>
      <c r="H65" s="143">
        <v>1</v>
      </c>
      <c r="I65" s="141" t="s">
        <v>53</v>
      </c>
      <c r="J65" s="15"/>
      <c r="K65" s="15"/>
      <c r="L65" s="17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3:22" s="14" customFormat="1" ht="60" customHeight="1">
      <c r="C66" s="250" t="s">
        <v>158</v>
      </c>
      <c r="D66" s="289"/>
      <c r="E66" s="138">
        <v>23</v>
      </c>
      <c r="F66" s="139">
        <v>269</v>
      </c>
      <c r="G66" s="140">
        <v>15</v>
      </c>
      <c r="H66" s="143">
        <v>13</v>
      </c>
      <c r="I66" s="142">
        <v>11</v>
      </c>
      <c r="J66" s="15"/>
      <c r="K66" s="15"/>
      <c r="L66" s="17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3:22" s="14" customFormat="1" ht="60" customHeight="1" thickBot="1">
      <c r="C67" s="253" t="s">
        <v>159</v>
      </c>
      <c r="D67" s="290"/>
      <c r="E67" s="146">
        <v>1</v>
      </c>
      <c r="F67" s="147">
        <v>9</v>
      </c>
      <c r="G67" s="148" t="s">
        <v>53</v>
      </c>
      <c r="H67" s="149">
        <v>1</v>
      </c>
      <c r="I67" s="150">
        <v>1</v>
      </c>
      <c r="J67" s="15"/>
      <c r="K67" s="15"/>
      <c r="L67" s="17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3:22" s="14" customFormat="1" ht="60" customHeight="1" thickBot="1">
      <c r="C68" s="255" t="s">
        <v>160</v>
      </c>
      <c r="D68" s="284"/>
      <c r="E68" s="151">
        <f>SUM(E57:E67)</f>
        <v>327125</v>
      </c>
      <c r="F68" s="151">
        <f>SUM(F57:F67)</f>
        <v>377026</v>
      </c>
      <c r="G68" s="152">
        <f>SUM(G57:G67)</f>
        <v>304921</v>
      </c>
      <c r="H68" s="153">
        <f>SUM(H57:H67)</f>
        <v>313235</v>
      </c>
      <c r="I68" s="153">
        <f>SUM(I57:I67)</f>
        <v>339121</v>
      </c>
      <c r="J68" s="15"/>
      <c r="K68" s="15"/>
      <c r="L68" s="17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3:22" s="34" customFormat="1" ht="30" customHeight="1">
      <c r="C69" s="154"/>
      <c r="D69" s="26"/>
      <c r="E69" s="154"/>
      <c r="F69" s="154"/>
      <c r="G69" s="154"/>
      <c r="H69" s="155"/>
      <c r="I69" s="155"/>
      <c r="J69" s="26"/>
      <c r="K69" s="26"/>
      <c r="L69" s="51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spans="3:22" s="34" customFormat="1" ht="102" customHeight="1">
      <c r="C70" s="287" t="s">
        <v>107</v>
      </c>
      <c r="D70" s="288"/>
      <c r="E70" s="288"/>
      <c r="F70" s="288"/>
      <c r="G70" s="288"/>
      <c r="H70" s="288"/>
      <c r="I70" s="288"/>
      <c r="J70" s="26"/>
      <c r="K70" s="26"/>
      <c r="L70" s="51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spans="3:22" s="34" customFormat="1" ht="21">
      <c r="C71" s="154"/>
      <c r="D71" s="26"/>
      <c r="E71" s="154"/>
      <c r="F71" s="154"/>
      <c r="G71" s="154"/>
      <c r="H71" s="155"/>
      <c r="I71" s="155"/>
      <c r="J71" s="26"/>
      <c r="K71" s="26"/>
      <c r="L71" s="51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3:22" s="34" customFormat="1" ht="21">
      <c r="C72" s="154"/>
      <c r="D72" s="26"/>
      <c r="E72" s="154"/>
      <c r="F72" s="154"/>
      <c r="G72" s="154"/>
      <c r="H72" s="155"/>
      <c r="I72" s="155"/>
      <c r="J72" s="26"/>
      <c r="K72" s="26"/>
      <c r="L72" s="51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spans="3:22" s="32" customFormat="1" ht="18" customHeight="1">
      <c r="C73" s="156"/>
      <c r="D73" s="157"/>
      <c r="E73" s="156"/>
      <c r="F73" s="156"/>
      <c r="G73" s="156"/>
      <c r="H73" s="158"/>
      <c r="I73" s="158"/>
      <c r="J73" s="157"/>
      <c r="K73" s="157"/>
      <c r="L73" s="35"/>
      <c r="M73" s="157"/>
      <c r="N73" s="157"/>
      <c r="O73" s="157"/>
      <c r="P73" s="157"/>
      <c r="Q73" s="157"/>
      <c r="R73" s="157"/>
      <c r="S73" s="157"/>
      <c r="T73" s="157"/>
      <c r="U73" s="157"/>
      <c r="V73" s="157"/>
    </row>
    <row r="74" spans="3:22" s="32" customFormat="1" ht="18" customHeight="1">
      <c r="C74" s="156"/>
      <c r="D74" s="157"/>
      <c r="E74" s="156"/>
      <c r="F74" s="156"/>
      <c r="G74" s="156"/>
      <c r="H74" s="158"/>
      <c r="I74" s="158"/>
      <c r="J74" s="157"/>
      <c r="K74" s="157"/>
      <c r="L74" s="35"/>
      <c r="M74" s="157"/>
      <c r="N74" s="157"/>
      <c r="O74" s="157"/>
      <c r="P74" s="157"/>
      <c r="Q74" s="157"/>
      <c r="R74" s="157"/>
      <c r="S74" s="157"/>
      <c r="T74" s="157"/>
      <c r="U74" s="157"/>
      <c r="V74" s="157"/>
    </row>
    <row r="75" spans="3:22" s="32" customFormat="1" ht="18" customHeight="1">
      <c r="C75" s="156"/>
      <c r="D75" s="157"/>
      <c r="E75" s="156"/>
      <c r="F75" s="156"/>
      <c r="G75" s="156"/>
      <c r="H75" s="158"/>
      <c r="I75" s="158"/>
      <c r="J75" s="157"/>
      <c r="K75" s="157"/>
      <c r="L75" s="35"/>
      <c r="M75" s="157"/>
      <c r="N75" s="157"/>
      <c r="O75" s="157"/>
      <c r="P75" s="157"/>
      <c r="Q75" s="157"/>
      <c r="R75" s="157"/>
      <c r="S75" s="157"/>
      <c r="T75" s="157"/>
      <c r="U75" s="157"/>
      <c r="V75" s="157"/>
    </row>
    <row r="76" spans="3:22" s="32" customFormat="1" ht="18" customHeight="1">
      <c r="C76" s="156"/>
      <c r="D76" s="157"/>
      <c r="E76" s="156"/>
      <c r="F76" s="156"/>
      <c r="G76" s="156"/>
      <c r="H76" s="158"/>
      <c r="I76" s="158"/>
      <c r="J76" s="157"/>
      <c r="K76" s="157"/>
      <c r="L76" s="35"/>
      <c r="M76" s="157"/>
      <c r="N76" s="157"/>
      <c r="O76" s="157"/>
      <c r="P76" s="157"/>
      <c r="Q76" s="157"/>
      <c r="R76" s="157"/>
      <c r="S76" s="157"/>
      <c r="T76" s="157"/>
      <c r="U76" s="157"/>
      <c r="V76" s="157"/>
    </row>
    <row r="77" spans="3:22" s="32" customFormat="1" ht="18" customHeight="1">
      <c r="C77" s="156"/>
      <c r="D77" s="157"/>
      <c r="E77" s="156"/>
      <c r="F77" s="156"/>
      <c r="G77" s="156"/>
      <c r="H77" s="158"/>
      <c r="I77" s="158"/>
      <c r="J77" s="157"/>
      <c r="K77" s="157"/>
      <c r="L77" s="35"/>
      <c r="M77" s="157"/>
      <c r="N77" s="157"/>
      <c r="O77" s="157"/>
      <c r="P77" s="157"/>
      <c r="Q77" s="157"/>
      <c r="R77" s="157"/>
      <c r="S77" s="157"/>
      <c r="T77" s="157"/>
      <c r="U77" s="157"/>
      <c r="V77" s="157"/>
    </row>
    <row r="78" spans="3:22" s="32" customFormat="1" ht="18" customHeight="1">
      <c r="C78" s="156"/>
      <c r="D78" s="157"/>
      <c r="E78" s="156"/>
      <c r="F78" s="156"/>
      <c r="G78" s="156"/>
      <c r="H78" s="158"/>
      <c r="I78" s="158"/>
      <c r="J78" s="157"/>
      <c r="K78" s="157"/>
      <c r="L78" s="35"/>
      <c r="M78" s="157"/>
      <c r="N78" s="157"/>
      <c r="O78" s="157"/>
      <c r="P78" s="157"/>
      <c r="Q78" s="157"/>
      <c r="R78" s="157"/>
      <c r="S78" s="157"/>
      <c r="T78" s="157"/>
      <c r="U78" s="157"/>
      <c r="V78" s="157"/>
    </row>
    <row r="79" spans="3:22" s="32" customFormat="1" ht="18" customHeight="1">
      <c r="C79" s="156"/>
      <c r="D79" s="157"/>
      <c r="E79" s="156"/>
      <c r="F79" s="156"/>
      <c r="G79" s="156"/>
      <c r="H79" s="158"/>
      <c r="I79" s="158"/>
      <c r="J79" s="157"/>
      <c r="K79" s="157"/>
      <c r="L79" s="35"/>
      <c r="M79" s="157"/>
      <c r="N79" s="157"/>
      <c r="O79" s="157"/>
      <c r="P79" s="157"/>
      <c r="Q79" s="157"/>
      <c r="R79" s="157"/>
      <c r="S79" s="157"/>
      <c r="T79" s="157"/>
      <c r="U79" s="157"/>
      <c r="V79" s="157"/>
    </row>
    <row r="80" spans="3:22" s="32" customFormat="1" ht="18" customHeight="1">
      <c r="C80" s="156"/>
      <c r="D80" s="157"/>
      <c r="E80" s="156"/>
      <c r="F80" s="156"/>
      <c r="G80" s="156"/>
      <c r="H80" s="158"/>
      <c r="I80" s="158"/>
      <c r="J80" s="157"/>
      <c r="K80" s="157"/>
      <c r="L80" s="35"/>
      <c r="M80" s="157"/>
      <c r="N80" s="157"/>
      <c r="O80" s="157"/>
      <c r="P80" s="157"/>
      <c r="Q80" s="157"/>
      <c r="R80" s="157"/>
      <c r="S80" s="157"/>
      <c r="T80" s="157"/>
      <c r="U80" s="157"/>
      <c r="V80" s="157"/>
    </row>
    <row r="81" spans="3:22" s="32" customFormat="1" ht="18" customHeight="1">
      <c r="C81" s="156"/>
      <c r="D81" s="157"/>
      <c r="E81" s="156"/>
      <c r="F81" s="156"/>
      <c r="G81" s="156"/>
      <c r="H81" s="158"/>
      <c r="I81" s="158"/>
      <c r="J81" s="157"/>
      <c r="K81" s="157"/>
      <c r="L81" s="35"/>
      <c r="M81" s="157"/>
      <c r="N81" s="157"/>
      <c r="O81" s="157"/>
      <c r="P81" s="157"/>
      <c r="Q81" s="157"/>
      <c r="R81" s="157"/>
      <c r="S81" s="157"/>
      <c r="T81" s="157"/>
      <c r="U81" s="157"/>
      <c r="V81" s="157"/>
    </row>
    <row r="82" spans="3:22" s="32" customFormat="1" ht="18" customHeight="1">
      <c r="C82" s="156"/>
      <c r="D82" s="157"/>
      <c r="E82" s="156"/>
      <c r="F82" s="156"/>
      <c r="G82" s="156"/>
      <c r="H82" s="158"/>
      <c r="I82" s="158"/>
      <c r="J82" s="157"/>
      <c r="K82" s="157"/>
      <c r="L82" s="35"/>
      <c r="M82" s="157"/>
      <c r="N82" s="157"/>
      <c r="O82" s="157"/>
      <c r="P82" s="157"/>
      <c r="Q82" s="157"/>
      <c r="R82" s="157"/>
      <c r="S82" s="157"/>
      <c r="T82" s="157"/>
      <c r="U82" s="157"/>
      <c r="V82" s="157"/>
    </row>
    <row r="83" spans="10:21" s="32" customFormat="1" ht="18" customHeight="1"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</row>
    <row r="84" spans="10:21" s="32" customFormat="1" ht="18" customHeight="1"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</row>
    <row r="85" s="32" customFormat="1" ht="18" customHeight="1"/>
    <row r="86" s="32" customFormat="1" ht="18" customHeight="1"/>
    <row r="87" s="32" customFormat="1" ht="18" customHeight="1"/>
    <row r="88" s="32" customFormat="1" ht="18" customHeight="1"/>
    <row r="89" s="32" customFormat="1" ht="18" customHeight="1"/>
    <row r="90" s="32" customFormat="1" ht="18" customHeight="1"/>
    <row r="91" s="32" customFormat="1" ht="18" customHeight="1"/>
    <row r="92" s="32" customFormat="1" ht="18" customHeight="1"/>
    <row r="93" s="32" customFormat="1" ht="18" customHeight="1"/>
    <row r="94" s="32" customFormat="1" ht="18" customHeight="1"/>
    <row r="95" s="32" customFormat="1" ht="18" customHeight="1"/>
    <row r="96" s="32" customFormat="1" ht="18" customHeight="1"/>
    <row r="97" s="32" customFormat="1" ht="18" customHeight="1"/>
    <row r="98" s="32" customFormat="1" ht="18" customHeight="1"/>
    <row r="99" s="32" customFormat="1" ht="18" customHeight="1"/>
    <row r="100" s="32" customFormat="1" ht="18" customHeight="1"/>
    <row r="101" s="32" customFormat="1" ht="18" customHeight="1"/>
    <row r="102" spans="2:9" s="32" customFormat="1" ht="18" customHeight="1">
      <c r="B102" s="35"/>
      <c r="C102" s="35"/>
      <c r="D102" s="35"/>
      <c r="E102" s="35"/>
      <c r="F102" s="35"/>
      <c r="G102" s="35"/>
      <c r="H102" s="35"/>
      <c r="I102" s="35"/>
    </row>
    <row r="103" spans="2:9" s="32" customFormat="1" ht="19.5" customHeight="1">
      <c r="B103" s="61"/>
      <c r="C103" s="61"/>
      <c r="D103" s="61"/>
      <c r="E103" s="61"/>
      <c r="F103" s="61"/>
      <c r="G103" s="61"/>
      <c r="H103" s="61"/>
      <c r="I103" s="61"/>
    </row>
    <row r="104" spans="2:9" ht="12">
      <c r="B104" s="61"/>
      <c r="C104" s="61"/>
      <c r="D104" s="61"/>
      <c r="E104" s="61"/>
      <c r="F104" s="61"/>
      <c r="G104" s="61"/>
      <c r="H104" s="61"/>
      <c r="I104" s="61"/>
    </row>
  </sheetData>
  <mergeCells count="22">
    <mergeCell ref="C59:D59"/>
    <mergeCell ref="C51:D51"/>
    <mergeCell ref="C57:D57"/>
    <mergeCell ref="C60:D60"/>
    <mergeCell ref="C58:D58"/>
    <mergeCell ref="C70:I70"/>
    <mergeCell ref="C61:D61"/>
    <mergeCell ref="C62:D62"/>
    <mergeCell ref="C63:D63"/>
    <mergeCell ref="C64:D64"/>
    <mergeCell ref="C68:D68"/>
    <mergeCell ref="C65:D65"/>
    <mergeCell ref="C67:D67"/>
    <mergeCell ref="C66:D66"/>
    <mergeCell ref="C19:D19"/>
    <mergeCell ref="C33:D33"/>
    <mergeCell ref="C39:D39"/>
    <mergeCell ref="C45:D45"/>
    <mergeCell ref="C49:D49"/>
    <mergeCell ref="C34:D34"/>
    <mergeCell ref="C56:D56"/>
    <mergeCell ref="C50:D50"/>
  </mergeCells>
  <printOptions horizontalCentered="1" verticalCentered="1"/>
  <pageMargins left="0.9448818897637796" right="0.7480314960629921" top="0.7480314960629921" bottom="0.5905511811023623" header="0" footer="0.1968503937007874"/>
  <pageSetup blackAndWhite="1" horizontalDpi="300" verticalDpi="300" orientation="portrait" paperSize="9" scale="52" r:id="rId2"/>
  <rowBreaks count="1" manualBreakCount="1">
    <brk id="5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