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firstSheet="1" activeTab="1"/>
  </bookViews>
  <sheets>
    <sheet name="日帰宿泊・県内県外（福岡）" sheetId="1" r:id="rId1"/>
    <sheet name="福岡地区" sheetId="2" r:id="rId2"/>
    <sheet name="筑後地区" sheetId="3" r:id="rId3"/>
    <sheet name="筑豊地区" sheetId="4" r:id="rId4"/>
    <sheet name="北九州地区" sheetId="5" r:id="rId5"/>
  </sheets>
  <definedNames>
    <definedName name="_xlnm.Print_Area" localSheetId="2">'筑後地区'!$A$1:$R$120</definedName>
    <definedName name="_xlnm.Print_Area" localSheetId="0">'日帰宿泊・県内県外（福岡）'!$A$1:$AE$38</definedName>
    <definedName name="_xlnm.Print_Area" localSheetId="1">'福岡地区'!$A$1:$S$84</definedName>
  </definedNames>
  <calcPr fullCalcOnLoad="1"/>
</workbook>
</file>

<file path=xl/sharedStrings.xml><?xml version="1.0" encoding="utf-8"?>
<sst xmlns="http://schemas.openxmlformats.org/spreadsheetml/2006/main" count="1049" uniqueCount="492">
  <si>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</si>
  <si>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</si>
  <si>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</si>
  <si>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</si>
  <si>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</si>
  <si>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</si>
  <si>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</si>
  <si>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</si>
  <si>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</si>
  <si>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</si>
  <si>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</si>
  <si>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</si>
  <si>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</si>
  <si>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</si>
  <si>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</si>
  <si>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</si>
  <si>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</si>
  <si>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</si>
  <si>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</si>
  <si>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</si>
  <si>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</si>
  <si>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</si>
  <si>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</si>
  <si>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</si>
  <si>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</si>
  <si>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</si>
  <si>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</si>
  <si>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</si>
  <si>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</si>
  <si>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</si>
  <si>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</si>
  <si>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</si>
  <si>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</si>
  <si>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</si>
  <si>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</si>
  <si>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</si>
  <si>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田主丸町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</si>
  <si>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</si>
  <si>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</si>
  <si>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</si>
  <si>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</si>
  <si>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</si>
  <si>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</si>
  <si>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</si>
  <si>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</si>
  <si>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</si>
  <si>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</si>
  <si>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</si>
  <si>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</si>
  <si>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高田町</t>
  </si>
  <si>
    <t xml:space="preserve"> 市町村名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</si>
  <si>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</si>
  <si>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</si>
  <si>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</si>
  <si>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</si>
  <si>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</si>
  <si>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</si>
  <si>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</si>
  <si>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</si>
  <si>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</si>
  <si>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</si>
  <si>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</si>
  <si>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</si>
  <si>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</si>
  <si>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</si>
  <si>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>　　　-</t>
  </si>
  <si>
    <t>　　　　　　 -</t>
  </si>
  <si>
    <t xml:space="preserve"> ホークスタウン</t>
  </si>
  <si>
    <t xml:space="preserve"> ( )は､福岡ドｰﾑ入場者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</si>
  <si>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</si>
  <si>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</si>
  <si>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</si>
  <si>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</si>
  <si>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</si>
  <si>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</si>
  <si>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</si>
  <si>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宗像ユリックス</t>
  </si>
  <si>
    <t xml:space="preserve"> 正助ふるさと村</t>
  </si>
  <si>
    <t xml:space="preserve"> 大宰府展示館</t>
  </si>
  <si>
    <t xml:space="preserve"> 文化ふれあい館</t>
  </si>
  <si>
    <t xml:space="preserve"> 伊都歴史資料館</t>
  </si>
  <si>
    <t xml:space="preserve"> 伊都民俗資料館</t>
  </si>
  <si>
    <t xml:space="preserve"> 瑞梅寺山の家</t>
  </si>
  <si>
    <t xml:space="preserve"> 白糸の滝ふれあいの里</t>
  </si>
  <si>
    <t xml:space="preserve"> 鬼王荘</t>
  </si>
  <si>
    <t xml:space="preserve"> 福龍荘</t>
  </si>
  <si>
    <t xml:space="preserve"> 快生館</t>
  </si>
  <si>
    <t xml:space="preserve"> 志免町歴史資料室</t>
  </si>
  <si>
    <t xml:space="preserve"> 須恵町立歴史民俗資料館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</si>
  <si>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</si>
  <si>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</si>
  <si>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</si>
  <si>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玄海彫刻の岬 恋の浦</t>
  </si>
  <si>
    <t xml:space="preserve"> 藍の家</t>
  </si>
  <si>
    <t xml:space="preserve"> 宗像大社神宝館</t>
  </si>
  <si>
    <t xml:space="preserve"> 大島村民具資料館</t>
  </si>
  <si>
    <t xml:space="preserve"> 大島村観光休憩所</t>
  </si>
  <si>
    <t xml:space="preserve"> 志摩町歴史資料館</t>
  </si>
  <si>
    <t>　１ 月</t>
  </si>
  <si>
    <t>　２ 月</t>
  </si>
  <si>
    <t>　３ 月</t>
  </si>
  <si>
    <t>　４ 月</t>
  </si>
  <si>
    <t>　５ 月</t>
  </si>
  <si>
    <t>　６ 月</t>
  </si>
  <si>
    <t>　７ 月</t>
  </si>
  <si>
    <t>　８ 月</t>
  </si>
  <si>
    <t>　９ 月</t>
  </si>
  <si>
    <t>　10 月</t>
  </si>
  <si>
    <t>　11 月</t>
  </si>
  <si>
    <t>　12 月</t>
  </si>
  <si>
    <t xml:space="preserve"> 三池カルタ記念館</t>
  </si>
  <si>
    <t xml:space="preserve"> 大牟田市動物園</t>
  </si>
  <si>
    <t xml:space="preserve"> 石炭産業科学館</t>
  </si>
  <si>
    <t xml:space="preserve"> 石橋美術館</t>
  </si>
  <si>
    <t xml:space="preserve"> 石橋美術館別館</t>
  </si>
  <si>
    <t xml:space="preserve"> 川下り</t>
  </si>
  <si>
    <t xml:space="preserve"> 北原白秋生家･記念館</t>
  </si>
  <si>
    <t xml:space="preserve"> 御花･松濤園</t>
  </si>
  <si>
    <t xml:space="preserve"> 御花･殿の倉史料館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</si>
  <si>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</si>
  <si>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</si>
  <si>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</si>
  <si>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</si>
  <si>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</si>
  <si>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</si>
  <si>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</si>
  <si>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</si>
  <si>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</si>
  <si>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</si>
  <si>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</si>
  <si>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秋月美術館</t>
  </si>
  <si>
    <t xml:space="preserve"> あまぎ水の文化村</t>
  </si>
  <si>
    <t xml:space="preserve"> 小森草木染工房</t>
  </si>
  <si>
    <t xml:space="preserve"> 普門院</t>
  </si>
  <si>
    <t xml:space="preserve"> 夜須高原記念の森</t>
  </si>
  <si>
    <t xml:space="preserve"> 岩屋キャンプ場</t>
  </si>
  <si>
    <t xml:space="preserve"> 棚田親水公園</t>
  </si>
  <si>
    <t xml:space="preserve"> 簡易宿泊所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</si>
  <si>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</si>
  <si>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</si>
  <si>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</si>
  <si>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</si>
  <si>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</si>
  <si>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</si>
  <si>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</si>
  <si>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久留米絣会館</t>
  </si>
  <si>
    <t xml:space="preserve"> 十連寺公園</t>
  </si>
  <si>
    <t xml:space="preserve"> 三潴町総合福祉ｾﾝﾀｰ</t>
  </si>
  <si>
    <t xml:space="preserve"> グリーンピア八女</t>
  </si>
  <si>
    <t xml:space="preserve"> 耳納スカイライン</t>
  </si>
  <si>
    <t xml:space="preserve"> 千間土居公園</t>
  </si>
  <si>
    <t xml:space="preserve"> 立花ワイン株式会社</t>
  </si>
  <si>
    <t xml:space="preserve"> 男ノ子焼の里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</si>
  <si>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</si>
  <si>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</si>
  <si>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</si>
  <si>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</si>
  <si>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</si>
  <si>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</si>
  <si>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</si>
  <si>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</si>
  <si>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</si>
  <si>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</si>
  <si>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</si>
  <si>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</si>
  <si>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</si>
  <si>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</si>
  <si>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</si>
  <si>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</si>
  <si>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</si>
  <si>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</si>
  <si>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</si>
  <si>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</si>
  <si>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</si>
  <si>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熊ヶ畑キャンプ村</t>
  </si>
  <si>
    <t xml:space="preserve"> チューリップ園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</si>
  <si>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</si>
  <si>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</si>
  <si>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</si>
  <si>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</si>
  <si>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</si>
  <si>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</si>
  <si>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</si>
  <si>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</si>
  <si>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</si>
  <si>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関の山(登山)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</si>
  <si>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</si>
  <si>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</si>
  <si>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</si>
  <si>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</si>
  <si>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</si>
  <si>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</si>
  <si>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</si>
  <si>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</si>
  <si>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</si>
  <si>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</si>
  <si>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</si>
  <si>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</si>
  <si>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</si>
  <si>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</si>
  <si>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</si>
  <si>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</si>
  <si>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</si>
  <si>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</si>
  <si>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</si>
  <si>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</si>
  <si>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</si>
  <si>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</si>
  <si>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</si>
  <si>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</si>
  <si>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八幡古表神社</t>
  </si>
  <si>
    <t xml:space="preserve"> 牧ノ原キャンプ場</t>
  </si>
  <si>
    <t xml:space="preserve"> 大池公園ふれあいの里</t>
  </si>
  <si>
    <t xml:space="preserve"> 県立ふれあいの家京築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</si>
  <si>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</si>
  <si>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</si>
  <si>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</si>
  <si>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</si>
  <si>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</si>
  <si>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</si>
  <si>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</si>
  <si>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</si>
  <si>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</si>
  <si>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</si>
  <si>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</si>
  <si>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</si>
  <si>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</si>
  <si>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</si>
  <si>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</si>
  <si>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</si>
  <si>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</si>
  <si>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</si>
  <si>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</si>
  <si>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</si>
  <si>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</si>
  <si>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</si>
  <si>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</si>
  <si>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</si>
  <si>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</si>
  <si>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</si>
  <si>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</si>
  <si>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</si>
  <si>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</si>
  <si>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</si>
  <si>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</si>
  <si>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</si>
  <si>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</si>
  <si>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H11利用者計</t>
  </si>
  <si>
    <t xml:space="preserve"> H12利用者計</t>
  </si>
  <si>
    <t xml:space="preserve"> ヘルシーパル船小屋</t>
  </si>
  <si>
    <t xml:space="preserve"> H11利用者計</t>
  </si>
  <si>
    <t xml:space="preserve"> H12利用者計</t>
  </si>
  <si>
    <t>年消費額</t>
  </si>
  <si>
    <t xml:space="preserve"> 秋月武家屋敷「久野邸」</t>
  </si>
  <si>
    <t xml:space="preserve"> 夜須高原ｶﾝﾄﾘｰｸﾗﾌﾞ</t>
  </si>
  <si>
    <t>-</t>
  </si>
  <si>
    <t xml:space="preserve"> H11利用者計</t>
  </si>
  <si>
    <t xml:space="preserve"> H12利用者計</t>
  </si>
  <si>
    <t>年消費額</t>
  </si>
  <si>
    <t>-</t>
  </si>
  <si>
    <t xml:space="preserve"> 大刀洗公園</t>
  </si>
  <si>
    <t xml:space="preserve"> アクアス</t>
  </si>
  <si>
    <t xml:space="preserve"> 八女上陽ゴルフ倶楽部</t>
  </si>
  <si>
    <t xml:space="preserve"> 古墳公園資料館｢こふんピア広川｣</t>
  </si>
  <si>
    <t xml:space="preserve"> H11利用者計</t>
  </si>
  <si>
    <t xml:space="preserve"> H12利用者計</t>
  </si>
  <si>
    <t>年消費額</t>
  </si>
  <si>
    <t xml:space="preserve"> シャクナゲ園</t>
  </si>
  <si>
    <t xml:space="preserve"> ニコニコのり九州工場</t>
  </si>
  <si>
    <t>-</t>
  </si>
  <si>
    <t xml:space="preserve"> ﾐｯｼｮﾝﾊﾞﾚｰｺﾞﾙﾌｸﾗﾌﾞ</t>
  </si>
  <si>
    <t>-</t>
  </si>
  <si>
    <t xml:space="preserve"> 麻生飯塚ｺﾞﾙﾌ倶楽部</t>
  </si>
  <si>
    <t xml:space="preserve"> 福岡ﾚｲｸｻｲﾄﾞｶﾝﾄﾘｰｸﾗﾌﾞ</t>
  </si>
  <si>
    <t xml:space="preserve"> 関の山いこいの森ｷｬﾝﾌﾟ場</t>
  </si>
  <si>
    <t xml:space="preserve"> 見上庄内ｶﾝﾄﾘｰｸﾗﾌﾞ</t>
  </si>
  <si>
    <t xml:space="preserve"> 北九州ｶﾝﾄﾘｰｸﾗﾌﾞ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</si>
  <si>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</si>
  <si>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</si>
  <si>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</si>
  <si>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>(3,975,799)</t>
  </si>
  <si>
    <t xml:space="preserve"> ﾍﾞｲｻｲドﾌﾟﾚｲｽ博多埠頭</t>
  </si>
  <si>
    <t>-</t>
  </si>
  <si>
    <t xml:space="preserve"> マリゾン</t>
  </si>
  <si>
    <t>-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</si>
  <si>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</si>
  <si>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</si>
  <si>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</si>
  <si>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</si>
  <si>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H11利用者計</t>
  </si>
  <si>
    <t xml:space="preserve"> H12利用者計</t>
  </si>
  <si>
    <t>１ 月</t>
  </si>
  <si>
    <t>２ 月</t>
  </si>
  <si>
    <t>３ 月</t>
  </si>
  <si>
    <t>４ 月</t>
  </si>
  <si>
    <t>５ 月</t>
  </si>
  <si>
    <t>　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</si>
  <si>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</si>
  <si>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</si>
  <si>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</si>
  <si>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</si>
  <si>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</si>
  <si>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</si>
  <si>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</si>
  <si>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</si>
  <si>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ｸﾞﾘｰﾝﾋﾟｱなかがわ</t>
  </si>
  <si>
    <t xml:space="preserve"> 昭和の森バンガロー</t>
  </si>
  <si>
    <t xml:space="preserve"> 篠栗霊場総本寺     南蔵院</t>
  </si>
  <si>
    <t>-</t>
  </si>
  <si>
    <t xml:space="preserve"> 生活環境保全林    樹芸の森</t>
  </si>
  <si>
    <t>-</t>
  </si>
  <si>
    <t xml:space="preserve"> 久山ｶﾝﾄﾘｰｸﾗﾌﾞ</t>
  </si>
  <si>
    <t>_</t>
  </si>
  <si>
    <t xml:space="preserve"> 福岡厚生年金ｽﾎﾟｰﾂｾﾝﾀｰ</t>
  </si>
  <si>
    <t xml:space="preserve"> あんずの里ふれあいの館</t>
  </si>
  <si>
    <t xml:space="preserve"> 真名子木の香ランド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</si>
  <si>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</si>
  <si>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</si>
  <si>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</si>
  <si>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</si>
  <si>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</si>
  <si>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</si>
  <si>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</si>
  <si>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</si>
  <si>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</si>
  <si>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</si>
  <si>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</si>
  <si>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</si>
  <si>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</si>
  <si>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昇竜大観音</t>
  </si>
  <si>
    <t xml:space="preserve"> 物産館「ﾌｧｰﾑｽﾃｰｼｮﾝ ﾊﾞｻﾛ」</t>
  </si>
  <si>
    <t xml:space="preserve"> 三輪町</t>
  </si>
  <si>
    <t xml:space="preserve"> 大刀洗平和記念館</t>
  </si>
  <si>
    <t xml:space="preserve"> 小石原村</t>
  </si>
  <si>
    <t xml:space="preserve"> 小石原焼伝統産業会館</t>
  </si>
  <si>
    <t xml:space="preserve"> ポーン太の森キャンプ場</t>
  </si>
  <si>
    <t xml:space="preserve"> 道の駅小石原「陶の里館」</t>
  </si>
  <si>
    <t xml:space="preserve"> 林業総合センター　　　　　　（特産品展示直売所）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</si>
  <si>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</si>
  <si>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</si>
  <si>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</si>
  <si>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</si>
  <si>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吉井町立金子文夫資料展示</t>
  </si>
  <si>
    <t>平成12年2月ｵｰﾌﾟﾝ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</si>
  <si>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</si>
  <si>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</si>
  <si>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</si>
  <si>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</si>
  <si>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</si>
  <si>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</si>
  <si>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>平成１２年４月ｵｰﾌﾟﾝ</t>
  </si>
  <si>
    <t xml:space="preserve"> 北野町</t>
  </si>
  <si>
    <t xml:space="preserve"> コスモスパーク北野</t>
  </si>
  <si>
    <t xml:space="preserve"> （コスモス街道）</t>
  </si>
  <si>
    <t xml:space="preserve"> 城島ﾘﾊﾞｰｻｲﾄﾞｺﾞﾙﾌ場</t>
  </si>
  <si>
    <t xml:space="preserve"> 三潴町農村運動広場</t>
  </si>
  <si>
    <t xml:space="preserve"> グリーンパル日向神峡</t>
  </si>
  <si>
    <t xml:space="preserve"> 滝の宮不動尊（納又滝）</t>
  </si>
  <si>
    <t xml:space="preserve"> 飛形自然公園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</si>
  <si>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</si>
  <si>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</si>
  <si>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</si>
  <si>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</si>
  <si>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</si>
  <si>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</si>
  <si>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ピクニカ共和国</t>
  </si>
  <si>
    <t>平成１２年８月オープン</t>
  </si>
  <si>
    <t xml:space="preserve"> くらじの郷</t>
  </si>
  <si>
    <t>平成１２年５月オープン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</si>
  <si>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</si>
  <si>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</si>
  <si>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</si>
  <si>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</si>
  <si>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</si>
  <si>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</si>
  <si>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</si>
  <si>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</si>
  <si>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</si>
  <si>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</si>
  <si>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</si>
  <si>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 xml:space="preserve"> B&amp;G海洋ｾﾝﾀｰ温水ﾌﾟｰﾙ</t>
  </si>
  <si>
    <t xml:space="preserve"> 金田町ふれあい塾</t>
  </si>
  <si>
    <t xml:space="preserve"> 糸田町保健ｾﾝﾀｰﾄﾚｰﾆﾝｸﾞﾙｰﾑ</t>
  </si>
  <si>
    <t xml:space="preserve"> 方城町</t>
  </si>
  <si>
    <t xml:space="preserve"> 温泉施設（仮設）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</si>
  <si>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</si>
  <si>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</si>
  <si>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</si>
  <si>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</si>
  <si>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</si>
  <si>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</si>
  <si>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</si>
  <si>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</si>
  <si>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</si>
  <si>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</si>
  <si>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</si>
  <si>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</si>
  <si>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</si>
  <si>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</si>
  <si>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</si>
  <si>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</si>
  <si>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</si>
  <si>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牛頭天王公園</t>
  </si>
  <si>
    <t>平成１２年４月オープン</t>
  </si>
  <si>
    <t xml:space="preserve"> げんきの杜</t>
  </si>
  <si>
    <t xml:space="preserve"> さわやか市大平</t>
  </si>
  <si>
    <t>平成１２年３月オープン</t>
  </si>
  <si>
    <t xml:space="preserve"> 道の駅「しんよしとみ」</t>
  </si>
  <si>
    <t>道の駅「豊前おこしかけ」</t>
  </si>
  <si>
    <t xml:space="preserve"> （6）地区別・市町村別入込客、消費額の推移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</si>
  <si>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</si>
  <si>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</si>
  <si>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</si>
  <si>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>（単位：千人、百万円）</t>
  </si>
  <si>
    <t>１９９６　　　　　Ｈ８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</si>
  <si>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</si>
  <si>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</si>
  <si>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</si>
  <si>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</si>
  <si>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</si>
  <si>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</si>
  <si>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</si>
  <si>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</si>
  <si>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</si>
  <si>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</si>
  <si>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</si>
  <si>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</si>
  <si>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</si>
  <si>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</si>
  <si>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</si>
  <si>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</si>
  <si>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</si>
  <si>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</si>
  <si>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</si>
  <si>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 xml:space="preserve"> キャナルシティ博多</t>
  </si>
  <si>
    <t xml:space="preserve"> 博多リバレイン</t>
  </si>
  <si>
    <t>ﾏﾘﾉｱｼﾃｨ福岡ﾋﾟｱｳｫｰｸ</t>
  </si>
  <si>
    <t>平成１２年１０月オープン</t>
  </si>
  <si>
    <t xml:space="preserve"> 油山牧場</t>
  </si>
  <si>
    <t xml:space="preserve"> ふるさと館ちくしの</t>
  </si>
  <si>
    <t xml:space="preserve"> 春日市</t>
  </si>
  <si>
    <t xml:space="preserve"> 春日勤労者総合ｽﾎﾟｰﾂ施設（温水ﾌﾟｰﾙ）</t>
  </si>
  <si>
    <t>平成１２年７月オープン</t>
  </si>
  <si>
    <t xml:space="preserve"> 奴国の丘歴史資料館</t>
  </si>
  <si>
    <t xml:space="preserve"> ウトグチ瓦窯展示館</t>
  </si>
  <si>
    <t xml:space="preserve"> 四王寺県民の森</t>
  </si>
  <si>
    <t xml:space="preserve">  四王寺県民の森キャンプ場</t>
  </si>
  <si>
    <t xml:space="preserve"> 観世音寺宝蔵庫</t>
  </si>
  <si>
    <t xml:space="preserve"> 九州歴史資料館</t>
  </si>
  <si>
    <t xml:space="preserve"> 伊都郷土美術館</t>
  </si>
  <si>
    <t xml:space="preserve"> 偕楽荘</t>
  </si>
  <si>
    <t xml:space="preserve"> 古賀ゴルフクラブ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</si>
  <si>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</si>
  <si>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</si>
  <si>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</si>
  <si>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</si>
  <si>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</si>
  <si>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</si>
  <si>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</si>
  <si>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総合体育館（かすやドーム）</t>
  </si>
  <si>
    <t xml:space="preserve"> 総合体育館（プールアリーナ）</t>
  </si>
  <si>
    <t xml:space="preserve"> 玄海町民俗資料館</t>
  </si>
  <si>
    <t xml:space="preserve"> かんす海水浴場ｼｬﾜｰ室</t>
  </si>
  <si>
    <t xml:space="preserve"> まむし温泉</t>
  </si>
  <si>
    <t xml:space="preserve">  志摩物産直売所「志摩の四季」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</si>
  <si>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</si>
  <si>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</si>
  <si>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</si>
  <si>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</si>
  <si>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筑後地区　№３</t>
  </si>
  <si>
    <t xml:space="preserve">    （単位：人、円）</t>
  </si>
  <si>
    <t>　筑後地区　№４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</si>
  <si>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</si>
  <si>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</si>
  <si>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</si>
  <si>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>-</t>
  </si>
  <si>
    <t>　北 九 州 地 区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</si>
  <si>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</si>
  <si>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H11利用者計</t>
  </si>
  <si>
    <t xml:space="preserve"> H12利用者計</t>
  </si>
  <si>
    <t>年消費額</t>
  </si>
  <si>
    <t xml:space="preserve"> 平尾台</t>
  </si>
  <si>
    <t>　　　　　  -</t>
  </si>
  <si>
    <t xml:space="preserve"> 芦屋釜の里</t>
  </si>
  <si>
    <t xml:space="preserve"> ﾚｼﾞｬｰﾌﾟｰﾙｱｸｱｼｱﾝ</t>
  </si>
  <si>
    <t xml:space="preserve"> みどりんぱぁーく</t>
  </si>
  <si>
    <t>　　　　　  -</t>
  </si>
  <si>
    <t xml:space="preserve"> ヴィラ・パラディ</t>
  </si>
  <si>
    <t xml:space="preserve"> しいだアグリパーク</t>
  </si>
  <si>
    <t>-</t>
  </si>
  <si>
    <t xml:space="preserve"> 施設別利用状況</t>
  </si>
  <si>
    <t xml:space="preserve"> アドベンチャーフィールド若宮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</si>
</sst>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0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7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1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29" xfId="0" applyNumberFormat="1" applyFont="1" applyFill="1" applyBorder="1" applyAlignment="1" applyProtection="1" quotePrefix="1">
      <alignment vertical="center"/>
      <protection/>
    </xf>
    <xf numFmtId="177" fontId="9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31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4" xfId="0" applyNumberFormat="1" applyFont="1" applyFill="1" applyBorder="1" applyAlignment="1" applyProtection="1" quotePrefix="1">
      <alignment vertical="center"/>
      <protection/>
    </xf>
    <xf numFmtId="176" fontId="5" fillId="0" borderId="35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7" xfId="0" applyNumberFormat="1" applyFont="1" applyFill="1" applyBorder="1" applyAlignment="1" applyProtection="1" quotePrefix="1">
      <alignment vertical="center"/>
      <protection/>
    </xf>
    <xf numFmtId="3" fontId="5" fillId="0" borderId="27" xfId="0" applyNumberFormat="1" applyFont="1" applyFill="1" applyBorder="1" applyAlignment="1" applyProtection="1" quotePrefix="1">
      <alignment vertical="center"/>
      <protection/>
    </xf>
    <xf numFmtId="3" fontId="5" fillId="0" borderId="38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5" fillId="0" borderId="30" xfId="0" applyNumberFormat="1" applyFont="1" applyFill="1" applyBorder="1" applyAlignment="1" applyProtection="1" quotePrefix="1">
      <alignment vertical="center"/>
      <protection/>
    </xf>
    <xf numFmtId="3" fontId="5" fillId="0" borderId="39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176" fontId="19" fillId="0" borderId="12" xfId="0" applyNumberFormat="1" applyFont="1" applyFill="1" applyBorder="1" applyAlignment="1" applyProtection="1" quotePrefix="1">
      <alignment vertical="center"/>
      <protection/>
    </xf>
    <xf numFmtId="176" fontId="19" fillId="0" borderId="20" xfId="0" applyNumberFormat="1" applyFont="1" applyFill="1" applyBorder="1" applyAlignment="1" applyProtection="1" quotePrefix="1">
      <alignment vertical="center"/>
      <protection/>
    </xf>
    <xf numFmtId="176" fontId="19" fillId="0" borderId="17" xfId="0" applyNumberFormat="1" applyFont="1" applyFill="1" applyBorder="1" applyAlignment="1" applyProtection="1" quotePrefix="1">
      <alignment vertical="center"/>
      <protection/>
    </xf>
    <xf numFmtId="176" fontId="19" fillId="0" borderId="12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0" borderId="4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1" fillId="0" borderId="0" xfId="0" applyNumberFormat="1" applyFont="1" applyFill="1" applyBorder="1" applyAlignment="1" applyProtection="1" quotePrefix="1">
      <alignment/>
      <protection/>
    </xf>
    <xf numFmtId="0" fontId="15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4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38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28" xfId="0" applyNumberFormat="1" applyFont="1" applyFill="1" applyBorder="1" applyAlignment="1" applyProtection="1" quotePrefix="1">
      <alignment horizontal="center" vertical="center"/>
      <protection/>
    </xf>
    <xf numFmtId="0" fontId="22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4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16" fillId="0" borderId="41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 quotePrefix="1">
      <alignment vertical="center"/>
      <protection/>
    </xf>
    <xf numFmtId="0" fontId="18" fillId="0" borderId="12" xfId="0" applyNumberFormat="1" applyFont="1" applyFill="1" applyBorder="1" applyAlignment="1" applyProtection="1" quotePrefix="1">
      <alignment vertical="center" shrinkToFit="1"/>
      <protection/>
    </xf>
    <xf numFmtId="176" fontId="22" fillId="0" borderId="42" xfId="0" applyNumberFormat="1" applyFont="1" applyFill="1" applyBorder="1" applyAlignment="1" applyProtection="1" quotePrefix="1">
      <alignment vertical="center"/>
      <protection/>
    </xf>
    <xf numFmtId="0" fontId="18" fillId="0" borderId="20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 quotePrefix="1">
      <alignment vertical="center"/>
      <protection/>
    </xf>
    <xf numFmtId="176" fontId="18" fillId="0" borderId="21" xfId="0" applyNumberFormat="1" applyFont="1" applyFill="1" applyBorder="1" applyAlignment="1" applyProtection="1" quotePrefix="1">
      <alignment horizontal="right" vertical="center"/>
      <protection/>
    </xf>
    <xf numFmtId="0" fontId="16" fillId="0" borderId="40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 shrinkToFit="1"/>
      <protection/>
    </xf>
    <xf numFmtId="176" fontId="22" fillId="0" borderId="24" xfId="0" applyNumberFormat="1" applyFont="1" applyFill="1" applyBorder="1" applyAlignment="1" applyProtection="1" quotePrefix="1">
      <alignment vertical="center"/>
      <protection/>
    </xf>
    <xf numFmtId="0" fontId="18" fillId="0" borderId="43" xfId="0" applyNumberFormat="1" applyFont="1" applyFill="1" applyBorder="1" applyAlignment="1" applyProtection="1" quotePrefix="1">
      <alignment vertical="center"/>
      <protection/>
    </xf>
    <xf numFmtId="176" fontId="18" fillId="0" borderId="43" xfId="0" applyNumberFormat="1" applyFont="1" applyFill="1" applyBorder="1" applyAlignment="1" applyProtection="1" quotePrefix="1">
      <alignment vertical="center"/>
      <protection/>
    </xf>
    <xf numFmtId="176" fontId="18" fillId="0" borderId="44" xfId="0" applyNumberFormat="1" applyFont="1" applyFill="1" applyBorder="1" applyAlignment="1" applyProtection="1" quotePrefix="1">
      <alignment horizontal="right" vertical="center"/>
      <protection/>
    </xf>
    <xf numFmtId="0" fontId="18" fillId="0" borderId="11" xfId="0" applyNumberFormat="1" applyFont="1" applyFill="1" applyBorder="1" applyAlignment="1" applyProtection="1" quotePrefix="1">
      <alignment vertical="center" shrinkToFit="1"/>
      <protection/>
    </xf>
    <xf numFmtId="181" fontId="22" fillId="0" borderId="10" xfId="0" applyNumberFormat="1" applyFont="1" applyFill="1" applyBorder="1" applyAlignment="1" applyProtection="1" quotePrefix="1">
      <alignment vertical="center"/>
      <protection/>
    </xf>
    <xf numFmtId="0" fontId="18" fillId="0" borderId="12" xfId="0" applyNumberFormat="1" applyFont="1" applyFill="1" applyBorder="1" applyAlignment="1" applyProtection="1" quotePrefix="1">
      <alignment vertical="center"/>
      <protection/>
    </xf>
    <xf numFmtId="176" fontId="18" fillId="0" borderId="12" xfId="0" applyNumberFormat="1" applyFont="1" applyFill="1" applyBorder="1" applyAlignment="1" applyProtection="1" quotePrefix="1">
      <alignment vertical="center"/>
      <protection/>
    </xf>
    <xf numFmtId="176" fontId="18" fillId="0" borderId="17" xfId="0" applyNumberFormat="1" applyFont="1" applyFill="1" applyBorder="1" applyAlignment="1" applyProtection="1" quotePrefix="1">
      <alignment horizontal="right" vertical="center"/>
      <protection/>
    </xf>
    <xf numFmtId="176" fontId="18" fillId="0" borderId="21" xfId="0" applyNumberFormat="1" applyFont="1" applyFill="1" applyBorder="1" applyAlignment="1" applyProtection="1" quotePrefix="1">
      <alignment vertical="center"/>
      <protection/>
    </xf>
    <xf numFmtId="177" fontId="18" fillId="0" borderId="20" xfId="0" applyNumberFormat="1" applyFont="1" applyFill="1" applyBorder="1" applyAlignment="1" applyProtection="1" quotePrefix="1">
      <alignment vertical="center"/>
      <protection/>
    </xf>
    <xf numFmtId="176" fontId="22" fillId="0" borderId="19" xfId="0" applyNumberFormat="1" applyFont="1" applyFill="1" applyBorder="1" applyAlignment="1" applyProtection="1" quotePrefix="1">
      <alignment vertical="center"/>
      <protection/>
    </xf>
    <xf numFmtId="176" fontId="19" fillId="0" borderId="19" xfId="0" applyNumberFormat="1" applyFont="1" applyFill="1" applyBorder="1" applyAlignment="1" applyProtection="1" quotePrefix="1">
      <alignment vertical="center"/>
      <protection/>
    </xf>
    <xf numFmtId="0" fontId="18" fillId="0" borderId="17" xfId="0" applyNumberFormat="1" applyFont="1" applyFill="1" applyBorder="1" applyAlignment="1" applyProtection="1" quotePrefix="1">
      <alignment horizontal="right" vertical="center"/>
      <protection/>
    </xf>
    <xf numFmtId="0" fontId="18" fillId="0" borderId="12" xfId="0" applyNumberFormat="1" applyFont="1" applyFill="1" applyBorder="1" applyAlignment="1" applyProtection="1">
      <alignment vertical="center" shrinkToFit="1"/>
      <protection/>
    </xf>
    <xf numFmtId="176" fontId="18" fillId="0" borderId="19" xfId="0" applyNumberFormat="1" applyFont="1" applyFill="1" applyBorder="1" applyAlignment="1" applyProtection="1" quotePrefix="1">
      <alignment vertical="center"/>
      <protection/>
    </xf>
    <xf numFmtId="176" fontId="18" fillId="0" borderId="11" xfId="0" applyNumberFormat="1" applyFont="1" applyFill="1" applyBorder="1" applyAlignment="1" applyProtection="1" quotePrefix="1">
      <alignment vertical="center"/>
      <protection/>
    </xf>
    <xf numFmtId="176" fontId="18" fillId="0" borderId="19" xfId="0" applyNumberFormat="1" applyFont="1" applyFill="1" applyBorder="1" applyAlignment="1" applyProtection="1">
      <alignment vertical="center"/>
      <protection/>
    </xf>
    <xf numFmtId="176" fontId="18" fillId="0" borderId="12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>
      <alignment vertical="center"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>
      <alignment vertical="center" shrinkToFit="1"/>
      <protection/>
    </xf>
    <xf numFmtId="176" fontId="19" fillId="0" borderId="45" xfId="0" applyNumberFormat="1" applyFont="1" applyFill="1" applyBorder="1" applyAlignment="1" applyProtection="1" quotePrefix="1">
      <alignment vertical="center"/>
      <protection/>
    </xf>
    <xf numFmtId="176" fontId="22" fillId="0" borderId="45" xfId="0" applyNumberFormat="1" applyFont="1" applyFill="1" applyBorder="1" applyAlignment="1" applyProtection="1" quotePrefix="1">
      <alignment vertical="center"/>
      <protection/>
    </xf>
    <xf numFmtId="176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0" fontId="18" fillId="0" borderId="0" xfId="0" applyNumberFormat="1" applyFont="1" applyFill="1" applyBorder="1" applyAlignment="1" applyProtection="1">
      <alignment vertical="center" shrinkToFit="1"/>
      <protection/>
    </xf>
    <xf numFmtId="176" fontId="19" fillId="0" borderId="0" xfId="0" applyNumberFormat="1" applyFont="1" applyFill="1" applyBorder="1" applyAlignment="1" applyProtection="1" quotePrefix="1">
      <alignment vertical="center"/>
      <protection/>
    </xf>
    <xf numFmtId="176" fontId="22" fillId="0" borderId="0" xfId="0" applyNumberFormat="1" applyFont="1" applyFill="1" applyBorder="1" applyAlignment="1" applyProtection="1" quotePrefix="1">
      <alignment vertical="center"/>
      <protection/>
    </xf>
    <xf numFmtId="176" fontId="18" fillId="0" borderId="0" xfId="0" applyNumberFormat="1" applyFont="1" applyFill="1" applyBorder="1" applyAlignment="1" applyProtection="1" quotePrefix="1">
      <alignment vertical="center"/>
      <protection/>
    </xf>
    <xf numFmtId="0" fontId="12" fillId="0" borderId="0" xfId="0" applyNumberFormat="1" applyFont="1" applyFill="1" applyBorder="1" applyAlignment="1" applyProtection="1" quotePrefix="1">
      <alignment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176" fontId="18" fillId="0" borderId="17" xfId="0" applyNumberFormat="1" applyFont="1" applyFill="1" applyBorder="1" applyAlignment="1" applyProtection="1" quotePrefix="1">
      <alignment vertical="center"/>
      <protection/>
    </xf>
    <xf numFmtId="0" fontId="18" fillId="0" borderId="18" xfId="0" applyNumberFormat="1" applyFont="1" applyFill="1" applyBorder="1" applyAlignment="1" applyProtection="1" quotePrefix="1">
      <alignment vertical="center"/>
      <protection/>
    </xf>
    <xf numFmtId="176" fontId="18" fillId="0" borderId="42" xfId="0" applyNumberFormat="1" applyFont="1" applyFill="1" applyBorder="1" applyAlignment="1" applyProtection="1" quotePrefix="1">
      <alignment vertical="center"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176" fontId="18" fillId="0" borderId="17" xfId="0" applyNumberFormat="1" applyFont="1" applyFill="1" applyBorder="1" applyAlignment="1" applyProtection="1">
      <alignment vertical="center"/>
      <protection/>
    </xf>
    <xf numFmtId="176" fontId="22" fillId="0" borderId="32" xfId="0" applyNumberFormat="1" applyFont="1" applyFill="1" applyBorder="1" applyAlignment="1" applyProtection="1" quotePrefix="1">
      <alignment vertical="center"/>
      <protection/>
    </xf>
    <xf numFmtId="0" fontId="18" fillId="0" borderId="11" xfId="0" applyNumberFormat="1" applyFont="1" applyFill="1" applyBorder="1" applyAlignment="1" applyProtection="1" quotePrefix="1">
      <alignment vertical="center" wrapText="1" shrinkToFit="1"/>
      <protection/>
    </xf>
    <xf numFmtId="176" fontId="22" fillId="0" borderId="32" xfId="0" applyNumberFormat="1" applyFont="1" applyFill="1" applyBorder="1" applyAlignment="1" applyProtection="1">
      <alignment vertical="center"/>
      <protection/>
    </xf>
    <xf numFmtId="176" fontId="18" fillId="0" borderId="12" xfId="0" applyNumberFormat="1" applyFont="1" applyFill="1" applyBorder="1" applyAlignment="1" applyProtection="1">
      <alignment horizontal="right" vertical="center"/>
      <protection/>
    </xf>
    <xf numFmtId="176" fontId="18" fillId="0" borderId="19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vertical="center" shrinkToFit="1"/>
      <protection/>
    </xf>
    <xf numFmtId="176" fontId="18" fillId="0" borderId="17" xfId="0" applyNumberFormat="1" applyFont="1" applyFill="1" applyBorder="1" applyAlignment="1" applyProtection="1">
      <alignment horizontal="right" vertical="center"/>
      <protection/>
    </xf>
    <xf numFmtId="176" fontId="20" fillId="0" borderId="12" xfId="0" applyNumberFormat="1" applyFont="1" applyFill="1" applyBorder="1" applyAlignment="1" applyProtection="1">
      <alignment horizontal="right" vertical="center"/>
      <protection/>
    </xf>
    <xf numFmtId="176" fontId="20" fillId="0" borderId="19" xfId="0" applyNumberFormat="1" applyFont="1" applyFill="1" applyBorder="1" applyAlignment="1" applyProtection="1" quotePrefix="1">
      <alignment vertical="center"/>
      <protection/>
    </xf>
    <xf numFmtId="176" fontId="20" fillId="0" borderId="12" xfId="0" applyNumberFormat="1" applyFont="1" applyFill="1" applyBorder="1" applyAlignment="1" applyProtection="1" quotePrefix="1">
      <alignment vertical="center"/>
      <protection/>
    </xf>
    <xf numFmtId="176" fontId="24" fillId="0" borderId="32" xfId="0" applyNumberFormat="1" applyFont="1" applyFill="1" applyBorder="1" applyAlignment="1" applyProtection="1" quotePrefix="1">
      <alignment vertical="center"/>
      <protection/>
    </xf>
    <xf numFmtId="0" fontId="18" fillId="0" borderId="11" xfId="0" applyNumberFormat="1" applyFont="1" applyFill="1" applyBorder="1" applyAlignment="1" applyProtection="1" quotePrefix="1">
      <alignment vertical="center"/>
      <protection/>
    </xf>
    <xf numFmtId="177" fontId="18" fillId="0" borderId="17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0" fontId="18" fillId="0" borderId="4" xfId="0" applyNumberFormat="1" applyFont="1" applyFill="1" applyBorder="1" applyAlignment="1" applyProtection="1" quotePrefix="1">
      <alignment vertical="center"/>
      <protection/>
    </xf>
    <xf numFmtId="0" fontId="18" fillId="0" borderId="5" xfId="0" applyNumberFormat="1" applyFont="1" applyFill="1" applyBorder="1" applyAlignment="1" applyProtection="1" quotePrefix="1">
      <alignment vertical="center"/>
      <protection/>
    </xf>
    <xf numFmtId="176" fontId="24" fillId="0" borderId="46" xfId="0" applyNumberFormat="1" applyFont="1" applyFill="1" applyBorder="1" applyAlignment="1" applyProtection="1" quotePrefix="1">
      <alignment vertical="center"/>
      <protection/>
    </xf>
    <xf numFmtId="176" fontId="18" fillId="0" borderId="22" xfId="0" applyNumberFormat="1" applyFont="1" applyFill="1" applyBorder="1" applyAlignment="1" applyProtection="1" quotePrefix="1">
      <alignment vertical="center"/>
      <protection/>
    </xf>
    <xf numFmtId="176" fontId="18" fillId="0" borderId="7" xfId="0" applyNumberFormat="1" applyFont="1" applyFill="1" applyBorder="1" applyAlignment="1" applyProtection="1" quotePrefix="1">
      <alignment vertical="center"/>
      <protection/>
    </xf>
    <xf numFmtId="176" fontId="18" fillId="0" borderId="8" xfId="0" applyNumberFormat="1" applyFont="1" applyFill="1" applyBorder="1" applyAlignment="1" applyProtection="1" quotePrefix="1">
      <alignment vertical="center"/>
      <protection/>
    </xf>
    <xf numFmtId="0" fontId="17" fillId="0" borderId="0" xfId="0" applyFont="1" applyBorder="1" applyAlignment="1">
      <alignment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shrinkToFit="1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8" fillId="0" borderId="41" xfId="0" applyNumberFormat="1" applyFont="1" applyFill="1" applyBorder="1" applyAlignment="1" applyProtection="1">
      <alignment horizontal="center"/>
      <protection/>
    </xf>
    <xf numFmtId="3" fontId="18" fillId="0" borderId="27" xfId="0" applyNumberFormat="1" applyFont="1" applyFill="1" applyBorder="1" applyAlignment="1" applyProtection="1" quotePrefix="1">
      <alignment horizontal="center" vertical="center"/>
      <protection/>
    </xf>
    <xf numFmtId="3" fontId="18" fillId="0" borderId="28" xfId="0" applyNumberFormat="1" applyFont="1" applyFill="1" applyBorder="1" applyAlignment="1" applyProtection="1" quotePrefix="1">
      <alignment horizontal="center" vertical="center" shrinkToFit="1"/>
      <protection/>
    </xf>
    <xf numFmtId="3" fontId="18" fillId="0" borderId="47" xfId="0" applyNumberFormat="1" applyFont="1" applyFill="1" applyBorder="1" applyAlignment="1" applyProtection="1" quotePrefix="1">
      <alignment horizontal="center" vertical="center"/>
      <protection/>
    </xf>
    <xf numFmtId="3" fontId="18" fillId="0" borderId="28" xfId="0" applyNumberFormat="1" applyFont="1" applyFill="1" applyBorder="1" applyAlignment="1" applyProtection="1" quotePrefix="1">
      <alignment horizontal="center" vertical="center"/>
      <protection/>
    </xf>
    <xf numFmtId="3" fontId="18" fillId="0" borderId="30" xfId="0" applyNumberFormat="1" applyFont="1" applyFill="1" applyBorder="1" applyAlignment="1" applyProtection="1">
      <alignment horizontal="center" vertical="center"/>
      <protection/>
    </xf>
    <xf numFmtId="3" fontId="18" fillId="0" borderId="4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18" fillId="0" borderId="41" xfId="0" applyNumberFormat="1" applyFont="1" applyFill="1" applyBorder="1" applyAlignment="1" applyProtection="1">
      <alignment/>
      <protection/>
    </xf>
    <xf numFmtId="3" fontId="18" fillId="0" borderId="48" xfId="0" applyNumberFormat="1" applyFont="1" applyFill="1" applyBorder="1" applyAlignment="1" applyProtection="1" quotePrefix="1">
      <alignment vertical="center"/>
      <protection/>
    </xf>
    <xf numFmtId="3" fontId="18" fillId="0" borderId="15" xfId="0" applyNumberFormat="1" applyFont="1" applyFill="1" applyBorder="1" applyAlignment="1" applyProtection="1" quotePrefix="1">
      <alignment vertical="center" shrinkToFit="1"/>
      <protection/>
    </xf>
    <xf numFmtId="3" fontId="19" fillId="0" borderId="25" xfId="0" applyNumberFormat="1" applyFont="1" applyFill="1" applyBorder="1" applyAlignment="1" applyProtection="1" quotePrefix="1">
      <alignment vertical="center"/>
      <protection/>
    </xf>
    <xf numFmtId="3" fontId="24" fillId="0" borderId="25" xfId="0" applyNumberFormat="1" applyFont="1" applyFill="1" applyBorder="1" applyAlignment="1" applyProtection="1" quotePrefix="1">
      <alignment vertical="center"/>
      <protection/>
    </xf>
    <xf numFmtId="3" fontId="19" fillId="0" borderId="12" xfId="0" applyNumberFormat="1" applyFont="1" applyFill="1" applyBorder="1" applyAlignment="1" applyProtection="1" quotePrefix="1">
      <alignment vertical="center"/>
      <protection/>
    </xf>
    <xf numFmtId="3" fontId="19" fillId="0" borderId="17" xfId="0" applyNumberFormat="1" applyFont="1" applyFill="1" applyBorder="1" applyAlignment="1" applyProtection="1" quotePrefix="1">
      <alignment vertical="center"/>
      <protection/>
    </xf>
    <xf numFmtId="3" fontId="18" fillId="0" borderId="40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 quotePrefix="1">
      <alignment vertical="center"/>
      <protection/>
    </xf>
    <xf numFmtId="3" fontId="18" fillId="0" borderId="12" xfId="0" applyNumberFormat="1" applyFont="1" applyFill="1" applyBorder="1" applyAlignment="1" applyProtection="1" quotePrefix="1">
      <alignment vertical="center" shrinkToFit="1"/>
      <protection/>
    </xf>
    <xf numFmtId="3" fontId="19" fillId="0" borderId="21" xfId="0" applyNumberFormat="1" applyFont="1" applyFill="1" applyBorder="1" applyAlignment="1" applyProtection="1" quotePrefix="1">
      <alignment horizontal="right" vertical="center"/>
      <protection/>
    </xf>
    <xf numFmtId="3" fontId="18" fillId="0" borderId="18" xfId="0" applyNumberFormat="1" applyFont="1" applyFill="1" applyBorder="1" applyAlignment="1" applyProtection="1" quotePrefix="1">
      <alignment vertical="center"/>
      <protection/>
    </xf>
    <xf numFmtId="3" fontId="19" fillId="0" borderId="20" xfId="0" applyNumberFormat="1" applyFont="1" applyFill="1" applyBorder="1" applyAlignment="1" applyProtection="1" quotePrefix="1">
      <alignment vertical="center" wrapText="1" shrinkToFit="1"/>
      <protection/>
    </xf>
    <xf numFmtId="3" fontId="19" fillId="0" borderId="49" xfId="0" applyNumberFormat="1" applyFont="1" applyFill="1" applyBorder="1" applyAlignment="1" applyProtection="1" quotePrefix="1">
      <alignment vertical="center"/>
      <protection/>
    </xf>
    <xf numFmtId="3" fontId="24" fillId="0" borderId="49" xfId="0" applyNumberFormat="1" applyFont="1" applyFill="1" applyBorder="1" applyAlignment="1" applyProtection="1" quotePrefix="1">
      <alignment vertical="center"/>
      <protection/>
    </xf>
    <xf numFmtId="3" fontId="19" fillId="0" borderId="20" xfId="0" applyNumberFormat="1" applyFont="1" applyFill="1" applyBorder="1" applyAlignment="1" applyProtection="1" quotePrefix="1">
      <alignment vertical="center"/>
      <protection/>
    </xf>
    <xf numFmtId="3" fontId="19" fillId="0" borderId="21" xfId="0" applyNumberFormat="1" applyFont="1" applyFill="1" applyBorder="1" applyAlignment="1" applyProtection="1" quotePrefix="1">
      <alignment vertical="center"/>
      <protection/>
    </xf>
    <xf numFmtId="3" fontId="19" fillId="0" borderId="20" xfId="0" applyNumberFormat="1" applyFont="1" applyFill="1" applyBorder="1" applyAlignment="1" applyProtection="1">
      <alignment horizontal="right" vertical="center"/>
      <protection/>
    </xf>
    <xf numFmtId="3" fontId="19" fillId="0" borderId="20" xfId="0" applyNumberFormat="1" applyFont="1" applyFill="1" applyBorder="1" applyAlignment="1" applyProtection="1" quotePrefix="1">
      <alignment horizontal="right" vertical="center"/>
      <protection/>
    </xf>
    <xf numFmtId="3" fontId="18" fillId="0" borderId="11" xfId="0" applyNumberFormat="1" applyFont="1" applyFill="1" applyBorder="1" applyAlignment="1" applyProtection="1" quotePrefix="1">
      <alignment vertical="center" shrinkToFit="1"/>
      <protection/>
    </xf>
    <xf numFmtId="3" fontId="19" fillId="0" borderId="18" xfId="0" applyNumberFormat="1" applyFont="1" applyFill="1" applyBorder="1" applyAlignment="1" applyProtection="1" quotePrefix="1">
      <alignment vertical="center"/>
      <protection/>
    </xf>
    <xf numFmtId="3" fontId="24" fillId="0" borderId="18" xfId="0" applyNumberFormat="1" applyFont="1" applyFill="1" applyBorder="1" applyAlignment="1" applyProtection="1" quotePrefix="1">
      <alignment vertical="center"/>
      <protection/>
    </xf>
    <xf numFmtId="3" fontId="19" fillId="0" borderId="42" xfId="0" applyNumberFormat="1" applyFont="1" applyFill="1" applyBorder="1" applyAlignment="1" applyProtection="1" quotePrefix="1">
      <alignment vertical="center"/>
      <protection/>
    </xf>
    <xf numFmtId="3" fontId="19" fillId="0" borderId="10" xfId="0" applyNumberFormat="1" applyFont="1" applyFill="1" applyBorder="1" applyAlignment="1" applyProtection="1" quotePrefix="1">
      <alignment vertical="center"/>
      <protection/>
    </xf>
    <xf numFmtId="3" fontId="24" fillId="0" borderId="10" xfId="0" applyNumberFormat="1" applyFont="1" applyFill="1" applyBorder="1" applyAlignment="1" applyProtection="1" quotePrefix="1">
      <alignment vertical="center"/>
      <protection/>
    </xf>
    <xf numFmtId="3" fontId="18" fillId="0" borderId="23" xfId="0" applyNumberFormat="1" applyFont="1" applyFill="1" applyBorder="1" applyAlignment="1" applyProtection="1" quotePrefix="1">
      <alignment vertical="center"/>
      <protection/>
    </xf>
    <xf numFmtId="3" fontId="18" fillId="0" borderId="6" xfId="0" applyNumberFormat="1" applyFont="1" applyFill="1" applyBorder="1" applyAlignment="1" applyProtection="1" quotePrefix="1">
      <alignment vertical="center" shrinkToFit="1"/>
      <protection/>
    </xf>
    <xf numFmtId="3" fontId="19" fillId="0" borderId="50" xfId="0" applyNumberFormat="1" applyFont="1" applyFill="1" applyBorder="1" applyAlignment="1" applyProtection="1" quotePrefix="1">
      <alignment vertical="center"/>
      <protection/>
    </xf>
    <xf numFmtId="3" fontId="24" fillId="0" borderId="50" xfId="0" applyNumberFormat="1" applyFont="1" applyFill="1" applyBorder="1" applyAlignment="1" applyProtection="1" quotePrefix="1">
      <alignment vertical="center"/>
      <protection/>
    </xf>
    <xf numFmtId="3" fontId="19" fillId="0" borderId="6" xfId="0" applyNumberFormat="1" applyFont="1" applyFill="1" applyBorder="1" applyAlignment="1" applyProtection="1" quotePrefix="1">
      <alignment vertical="center"/>
      <protection/>
    </xf>
    <xf numFmtId="3" fontId="19" fillId="0" borderId="26" xfId="0" applyNumberFormat="1" applyFont="1" applyFill="1" applyBorder="1" applyAlignment="1" applyProtection="1" quotePrefix="1">
      <alignment horizontal="right" vertical="center"/>
      <protection/>
    </xf>
    <xf numFmtId="3" fontId="15" fillId="0" borderId="0" xfId="0" applyNumberFormat="1" applyFont="1" applyFill="1" applyBorder="1" applyAlignment="1" applyProtection="1" quotePrefix="1">
      <alignment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18" fillId="0" borderId="41" xfId="0" applyNumberFormat="1" applyFont="1" applyFill="1" applyBorder="1" applyAlignment="1" applyProtection="1">
      <alignment horizontal="center" vertical="center"/>
      <protection/>
    </xf>
    <xf numFmtId="3" fontId="18" fillId="0" borderId="4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19" fillId="0" borderId="17" xfId="0" applyNumberFormat="1" applyFont="1" applyFill="1" applyBorder="1" applyAlignment="1" applyProtection="1">
      <alignment vertical="center"/>
      <protection/>
    </xf>
    <xf numFmtId="3" fontId="19" fillId="0" borderId="51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3" fontId="19" fillId="0" borderId="35" xfId="0" applyNumberFormat="1" applyFont="1" applyFill="1" applyBorder="1" applyAlignment="1" applyProtection="1" quotePrefix="1">
      <alignment vertical="center"/>
      <protection/>
    </xf>
    <xf numFmtId="3" fontId="19" fillId="0" borderId="11" xfId="0" applyNumberFormat="1" applyFont="1" applyFill="1" applyBorder="1" applyAlignment="1" applyProtection="1" quotePrefix="1">
      <alignment vertical="center"/>
      <protection/>
    </xf>
    <xf numFmtId="3" fontId="19" fillId="0" borderId="19" xfId="0" applyNumberFormat="1" applyFont="1" applyFill="1" applyBorder="1" applyAlignment="1" applyProtection="1" quotePrefix="1">
      <alignment vertical="center"/>
      <protection/>
    </xf>
    <xf numFmtId="3" fontId="18" fillId="0" borderId="12" xfId="0" applyNumberFormat="1" applyFont="1" applyFill="1" applyBorder="1" applyAlignment="1" applyProtection="1">
      <alignment vertical="center" shrinkToFit="1"/>
      <protection/>
    </xf>
    <xf numFmtId="3" fontId="0" fillId="0" borderId="20" xfId="0" applyNumberFormat="1" applyFont="1" applyBorder="1" applyAlignment="1">
      <alignment vertical="center"/>
    </xf>
    <xf numFmtId="3" fontId="19" fillId="0" borderId="52" xfId="0" applyNumberFormat="1" applyFont="1" applyFill="1" applyBorder="1" applyAlignment="1" applyProtection="1" quotePrefix="1">
      <alignment vertical="center"/>
      <protection/>
    </xf>
    <xf numFmtId="3" fontId="18" fillId="0" borderId="20" xfId="0" applyNumberFormat="1" applyFont="1" applyFill="1" applyBorder="1" applyAlignment="1" applyProtection="1" quotePrefix="1">
      <alignment vertical="center" shrinkToFit="1"/>
      <protection/>
    </xf>
    <xf numFmtId="3" fontId="18" fillId="0" borderId="41" xfId="0" applyNumberFormat="1" applyFont="1" applyFill="1" applyBorder="1" applyAlignment="1" applyProtection="1">
      <alignment vertical="center"/>
      <protection/>
    </xf>
    <xf numFmtId="3" fontId="19" fillId="0" borderId="17" xfId="0" applyNumberFormat="1" applyFont="1" applyFill="1" applyBorder="1" applyAlignment="1" applyProtection="1" quotePrefix="1">
      <alignment horizontal="right" vertical="center"/>
      <protection/>
    </xf>
    <xf numFmtId="3" fontId="18" fillId="0" borderId="4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19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3" fontId="19" fillId="0" borderId="12" xfId="0" applyNumberFormat="1" applyFont="1" applyFill="1" applyBorder="1" applyAlignment="1" applyProtection="1">
      <alignment vertical="center"/>
      <protection/>
    </xf>
    <xf numFmtId="3" fontId="19" fillId="0" borderId="25" xfId="0" applyNumberFormat="1" applyFont="1" applyFill="1" applyBorder="1" applyAlignment="1" applyProtection="1">
      <alignment horizontal="right" vertical="center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9" fillId="0" borderId="15" xfId="0" applyNumberFormat="1" applyFont="1" applyFill="1" applyBorder="1" applyAlignment="1" applyProtection="1">
      <alignment horizontal="right" vertical="center"/>
      <protection/>
    </xf>
    <xf numFmtId="3" fontId="19" fillId="0" borderId="15" xfId="0" applyNumberFormat="1" applyFont="1" applyFill="1" applyBorder="1" applyAlignment="1" applyProtection="1" quotePrefix="1">
      <alignment horizontal="right" vertical="center"/>
      <protection/>
    </xf>
    <xf numFmtId="181" fontId="19" fillId="0" borderId="12" xfId="0" applyNumberFormat="1" applyFont="1" applyFill="1" applyBorder="1" applyAlignment="1" applyProtection="1" quotePrefix="1">
      <alignment horizontal="right" vertical="center"/>
      <protection/>
    </xf>
    <xf numFmtId="3" fontId="19" fillId="0" borderId="25" xfId="0" applyNumberFormat="1" applyFont="1" applyFill="1" applyBorder="1" applyAlignment="1" applyProtection="1">
      <alignment vertical="center"/>
      <protection/>
    </xf>
    <xf numFmtId="3" fontId="19" fillId="0" borderId="26" xfId="0" applyNumberFormat="1" applyFont="1" applyFill="1" applyBorder="1" applyAlignment="1" applyProtection="1" quotePrefix="1">
      <alignment vertical="center"/>
      <protection/>
    </xf>
    <xf numFmtId="3" fontId="18" fillId="0" borderId="4" xfId="0" applyNumberFormat="1" applyFont="1" applyFill="1" applyBorder="1" applyAlignment="1" applyProtection="1" quotePrefix="1">
      <alignment vertical="center"/>
      <protection/>
    </xf>
    <xf numFmtId="3" fontId="18" fillId="0" borderId="22" xfId="0" applyNumberFormat="1" applyFont="1" applyFill="1" applyBorder="1" applyAlignment="1" applyProtection="1" quotePrefix="1">
      <alignment vertical="center" shrinkToFit="1"/>
      <protection/>
    </xf>
    <xf numFmtId="3" fontId="19" fillId="0" borderId="23" xfId="0" applyNumberFormat="1" applyFont="1" applyFill="1" applyBorder="1" applyAlignment="1" applyProtection="1" quotePrefix="1">
      <alignment vertical="center"/>
      <protection/>
    </xf>
    <xf numFmtId="3" fontId="24" fillId="0" borderId="23" xfId="0" applyNumberFormat="1" applyFont="1" applyFill="1" applyBorder="1" applyAlignment="1" applyProtection="1" quotePrefix="1">
      <alignment vertical="center"/>
      <protection/>
    </xf>
    <xf numFmtId="3" fontId="19" fillId="0" borderId="22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53" xfId="0" applyNumberFormat="1" applyFont="1" applyFill="1" applyBorder="1" applyAlignment="1" applyProtection="1" quotePrefix="1">
      <alignment horizontal="center" vertical="center"/>
      <protection/>
    </xf>
    <xf numFmtId="0" fontId="19" fillId="0" borderId="54" xfId="0" applyNumberFormat="1" applyFont="1" applyFill="1" applyBorder="1" applyAlignment="1" applyProtection="1" quotePrefix="1">
      <alignment horizontal="center" vertical="center" shrinkToFit="1"/>
      <protection/>
    </xf>
    <xf numFmtId="0" fontId="19" fillId="0" borderId="55" xfId="0" applyNumberFormat="1" applyFont="1" applyFill="1" applyBorder="1" applyAlignment="1" applyProtection="1" quotePrefix="1">
      <alignment horizontal="center" vertical="center"/>
      <protection/>
    </xf>
    <xf numFmtId="0" fontId="19" fillId="0" borderId="54" xfId="0" applyNumberFormat="1" applyFont="1" applyFill="1" applyBorder="1" applyAlignment="1" applyProtection="1" quotePrefix="1">
      <alignment horizontal="center" vertical="center"/>
      <protection/>
    </xf>
    <xf numFmtId="177" fontId="19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57" xfId="0" applyNumberFormat="1" applyFont="1" applyFill="1" applyBorder="1" applyAlignment="1" applyProtection="1" quotePrefix="1">
      <alignment vertical="center"/>
      <protection/>
    </xf>
    <xf numFmtId="176" fontId="19" fillId="0" borderId="25" xfId="0" applyNumberFormat="1" applyFont="1" applyFill="1" applyBorder="1" applyAlignment="1" applyProtection="1" quotePrefix="1">
      <alignment vertical="center"/>
      <protection/>
    </xf>
    <xf numFmtId="176" fontId="24" fillId="0" borderId="25" xfId="0" applyNumberFormat="1" applyFont="1" applyFill="1" applyBorder="1" applyAlignment="1" applyProtection="1" quotePrefix="1">
      <alignment vertical="center"/>
      <protection/>
    </xf>
    <xf numFmtId="177" fontId="19" fillId="0" borderId="58" xfId="0" applyNumberFormat="1" applyFont="1" applyFill="1" applyBorder="1" applyAlignment="1" applyProtection="1" quotePrefix="1">
      <alignment horizontal="right" vertical="center"/>
      <protection/>
    </xf>
    <xf numFmtId="176" fontId="19" fillId="0" borderId="25" xfId="0" applyNumberFormat="1" applyFont="1" applyFill="1" applyBorder="1" applyAlignment="1" applyProtection="1">
      <alignment horizontal="right" vertical="center"/>
      <protection/>
    </xf>
    <xf numFmtId="0" fontId="18" fillId="0" borderId="12" xfId="0" applyNumberFormat="1" applyFont="1" applyFill="1" applyBorder="1" applyAlignment="1" applyProtection="1" quotePrefix="1">
      <alignment horizontal="left" vertical="center" shrinkToFit="1"/>
      <protection/>
    </xf>
    <xf numFmtId="176" fontId="19" fillId="0" borderId="20" xfId="0" applyNumberFormat="1" applyFont="1" applyFill="1" applyBorder="1" applyAlignment="1" applyProtection="1">
      <alignment vertical="center"/>
      <protection/>
    </xf>
    <xf numFmtId="176" fontId="19" fillId="0" borderId="42" xfId="0" applyNumberFormat="1" applyFont="1" applyFill="1" applyBorder="1" applyAlignment="1" applyProtection="1">
      <alignment vertical="center"/>
      <protection/>
    </xf>
    <xf numFmtId="176" fontId="19" fillId="0" borderId="20" xfId="0" applyNumberFormat="1" applyFont="1" applyFill="1" applyBorder="1" applyAlignment="1" applyProtection="1">
      <alignment horizontal="right" vertical="center"/>
      <protection/>
    </xf>
    <xf numFmtId="176" fontId="19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59" xfId="0" applyNumberFormat="1" applyFont="1" applyFill="1" applyBorder="1" applyAlignment="1" applyProtection="1" quotePrefix="1">
      <alignment vertical="center"/>
      <protection/>
    </xf>
    <xf numFmtId="176" fontId="19" fillId="0" borderId="35" xfId="0" applyNumberFormat="1" applyFont="1" applyFill="1" applyBorder="1" applyAlignment="1" applyProtection="1" quotePrefix="1">
      <alignment vertical="center"/>
      <protection/>
    </xf>
    <xf numFmtId="176" fontId="19" fillId="0" borderId="35" xfId="0" applyNumberFormat="1" applyFont="1" applyFill="1" applyBorder="1" applyAlignment="1" applyProtection="1">
      <alignment horizontal="right" vertical="center"/>
      <protection/>
    </xf>
    <xf numFmtId="0" fontId="18" fillId="0" borderId="60" xfId="0" applyNumberFormat="1" applyFont="1" applyFill="1" applyBorder="1" applyAlignment="1" applyProtection="1" quotePrefix="1">
      <alignment vertical="center"/>
      <protection/>
    </xf>
    <xf numFmtId="0" fontId="18" fillId="0" borderId="61" xfId="0" applyNumberFormat="1" applyFont="1" applyFill="1" applyBorder="1" applyAlignment="1" applyProtection="1" quotePrefix="1">
      <alignment vertical="center" shrinkToFit="1"/>
      <protection/>
    </xf>
    <xf numFmtId="176" fontId="19" fillId="0" borderId="62" xfId="0" applyNumberFormat="1" applyFont="1" applyFill="1" applyBorder="1" applyAlignment="1" applyProtection="1" quotePrefix="1">
      <alignment vertical="center"/>
      <protection/>
    </xf>
    <xf numFmtId="176" fontId="24" fillId="0" borderId="63" xfId="0" applyNumberFormat="1" applyFont="1" applyFill="1" applyBorder="1" applyAlignment="1" applyProtection="1" quotePrefix="1">
      <alignment vertical="center"/>
      <protection/>
    </xf>
    <xf numFmtId="176" fontId="19" fillId="0" borderId="61" xfId="0" applyNumberFormat="1" applyFont="1" applyFill="1" applyBorder="1" applyAlignment="1" applyProtection="1" quotePrefix="1">
      <alignment vertical="center"/>
      <protection/>
    </xf>
    <xf numFmtId="177" fontId="19" fillId="0" borderId="64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 quotePrefix="1">
      <alignment vertical="center" shrinkToFit="1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19" fillId="0" borderId="65" xfId="0" applyNumberFormat="1" applyFont="1" applyFill="1" applyBorder="1" applyAlignment="1" applyProtection="1">
      <alignment vertical="center"/>
      <protection/>
    </xf>
    <xf numFmtId="0" fontId="18" fillId="0" borderId="65" xfId="0" applyNumberFormat="1" applyFont="1" applyFill="1" applyBorder="1" applyAlignment="1" applyProtection="1">
      <alignment vertical="center" shrinkToFit="1"/>
      <protection/>
    </xf>
    <xf numFmtId="0" fontId="18" fillId="0" borderId="65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 quotePrefix="1">
      <alignment horizontal="center" vertical="center" shrinkToFit="1"/>
      <protection/>
    </xf>
    <xf numFmtId="176" fontId="24" fillId="0" borderId="49" xfId="0" applyNumberFormat="1" applyFont="1" applyFill="1" applyBorder="1" applyAlignment="1" applyProtection="1" quotePrefix="1">
      <alignment vertical="center"/>
      <protection/>
    </xf>
    <xf numFmtId="0" fontId="18" fillId="0" borderId="66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 shrinkToFit="1"/>
      <protection/>
    </xf>
    <xf numFmtId="176" fontId="19" fillId="0" borderId="20" xfId="0" applyNumberFormat="1" applyFont="1" applyFill="1" applyBorder="1" applyAlignment="1" applyProtection="1" quotePrefix="1">
      <alignment horizontal="right" vertical="center"/>
      <protection/>
    </xf>
    <xf numFmtId="177" fontId="19" fillId="0" borderId="67" xfId="0" applyNumberFormat="1" applyFont="1" applyFill="1" applyBorder="1" applyAlignment="1" applyProtection="1" quotePrefix="1">
      <alignment horizontal="right" vertical="center"/>
      <protection/>
    </xf>
    <xf numFmtId="176" fontId="24" fillId="0" borderId="18" xfId="0" applyNumberFormat="1" applyFont="1" applyFill="1" applyBorder="1" applyAlignment="1" applyProtection="1" quotePrefix="1">
      <alignment vertical="center"/>
      <protection/>
    </xf>
    <xf numFmtId="176" fontId="19" fillId="0" borderId="20" xfId="0" applyNumberFormat="1" applyFont="1" applyFill="1" applyBorder="1" applyAlignment="1" applyProtection="1" quotePrefix="1">
      <alignment horizontal="center" vertical="center"/>
      <protection/>
    </xf>
    <xf numFmtId="176" fontId="24" fillId="0" borderId="40" xfId="0" applyNumberFormat="1" applyFont="1" applyFill="1" applyBorder="1" applyAlignment="1" applyProtection="1" quotePrefix="1">
      <alignment vertical="center"/>
      <protection/>
    </xf>
    <xf numFmtId="177" fontId="19" fillId="0" borderId="68" xfId="0" applyNumberFormat="1" applyFont="1" applyFill="1" applyBorder="1" applyAlignment="1" applyProtection="1" quotePrefix="1">
      <alignment horizontal="right" vertical="center"/>
      <protection/>
    </xf>
    <xf numFmtId="0" fontId="18" fillId="0" borderId="66" xfId="0" applyNumberFormat="1" applyFont="1" applyFill="1" applyBorder="1" applyAlignment="1" applyProtection="1" quotePrefix="1">
      <alignment vertical="center"/>
      <protection/>
    </xf>
    <xf numFmtId="176" fontId="19" fillId="0" borderId="49" xfId="0" applyNumberFormat="1" applyFont="1" applyFill="1" applyBorder="1" applyAlignment="1" applyProtection="1" quotePrefix="1">
      <alignment vertical="center"/>
      <protection/>
    </xf>
    <xf numFmtId="0" fontId="18" fillId="0" borderId="69" xfId="0" applyNumberFormat="1" applyFont="1" applyFill="1" applyBorder="1" applyAlignment="1" applyProtection="1" quotePrefix="1">
      <alignment vertical="center"/>
      <protection/>
    </xf>
    <xf numFmtId="0" fontId="18" fillId="0" borderId="70" xfId="0" applyNumberFormat="1" applyFont="1" applyFill="1" applyBorder="1" applyAlignment="1" applyProtection="1">
      <alignment vertical="center" shrinkToFit="1"/>
      <protection/>
    </xf>
    <xf numFmtId="176" fontId="19" fillId="0" borderId="62" xfId="0" applyNumberFormat="1" applyFont="1" applyFill="1" applyBorder="1" applyAlignment="1" applyProtection="1">
      <alignment vertical="center"/>
      <protection/>
    </xf>
    <xf numFmtId="176" fontId="24" fillId="0" borderId="71" xfId="0" applyNumberFormat="1" applyFont="1" applyFill="1" applyBorder="1" applyAlignment="1" applyProtection="1" quotePrefix="1">
      <alignment vertical="center"/>
      <protection/>
    </xf>
    <xf numFmtId="176" fontId="19" fillId="0" borderId="72" xfId="0" applyNumberFormat="1" applyFont="1" applyFill="1" applyBorder="1" applyAlignment="1" applyProtection="1" quotePrefix="1">
      <alignment horizontal="right" vertical="center"/>
      <protection/>
    </xf>
    <xf numFmtId="176" fontId="19" fillId="0" borderId="72" xfId="0" applyNumberFormat="1" applyFont="1" applyFill="1" applyBorder="1" applyAlignment="1" applyProtection="1" quotePrefix="1">
      <alignment vertical="center"/>
      <protection/>
    </xf>
    <xf numFmtId="177" fontId="19" fillId="0" borderId="7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8" fillId="0" borderId="0" xfId="0" applyNumberFormat="1" applyFont="1" applyFill="1" applyBorder="1" applyAlignment="1" applyProtection="1">
      <alignment shrinkToFit="1"/>
      <protection/>
    </xf>
    <xf numFmtId="177" fontId="18" fillId="0" borderId="56" xfId="0" applyNumberFormat="1" applyFont="1" applyFill="1" applyBorder="1" applyAlignment="1" applyProtection="1">
      <alignment horizontal="center" vertical="center"/>
      <protection/>
    </xf>
    <xf numFmtId="0" fontId="19" fillId="0" borderId="74" xfId="0" applyNumberFormat="1" applyFont="1" applyFill="1" applyBorder="1" applyAlignment="1" applyProtection="1" quotePrefix="1">
      <alignment vertical="center"/>
      <protection/>
    </xf>
    <xf numFmtId="0" fontId="19" fillId="0" borderId="12" xfId="0" applyNumberFormat="1" applyFont="1" applyFill="1" applyBorder="1" applyAlignment="1" applyProtection="1" quotePrefix="1">
      <alignment vertical="center" shrinkToFit="1"/>
      <protection/>
    </xf>
    <xf numFmtId="176" fontId="18" fillId="0" borderId="12" xfId="0" applyNumberFormat="1" applyFont="1" applyFill="1" applyBorder="1" applyAlignment="1" applyProtection="1" quotePrefix="1">
      <alignment horizontal="right" vertical="center"/>
      <protection/>
    </xf>
    <xf numFmtId="176" fontId="18" fillId="0" borderId="19" xfId="0" applyNumberFormat="1" applyFont="1" applyFill="1" applyBorder="1" applyAlignment="1" applyProtection="1" quotePrefix="1">
      <alignment horizontal="right" vertical="center"/>
      <protection/>
    </xf>
    <xf numFmtId="177" fontId="18" fillId="0" borderId="58" xfId="0" applyNumberFormat="1" applyFont="1" applyFill="1" applyBorder="1" applyAlignment="1" applyProtection="1" quotePrefix="1">
      <alignment horizontal="right" vertical="center"/>
      <protection/>
    </xf>
    <xf numFmtId="0" fontId="19" fillId="0" borderId="57" xfId="0" applyNumberFormat="1" applyFont="1" applyFill="1" applyBorder="1" applyAlignment="1" applyProtection="1" quotePrefix="1">
      <alignment vertical="center"/>
      <protection/>
    </xf>
    <xf numFmtId="176" fontId="24" fillId="0" borderId="25" xfId="0" applyNumberFormat="1" applyFont="1" applyFill="1" applyBorder="1" applyAlignment="1" applyProtection="1">
      <alignment vertical="center"/>
      <protection/>
    </xf>
    <xf numFmtId="0" fontId="19" fillId="0" borderId="12" xfId="0" applyNumberFormat="1" applyFont="1" applyFill="1" applyBorder="1" applyAlignment="1" applyProtection="1">
      <alignment vertical="center" shrinkToFit="1"/>
      <protection/>
    </xf>
    <xf numFmtId="176" fontId="19" fillId="0" borderId="25" xfId="0" applyNumberFormat="1" applyFont="1" applyFill="1" applyBorder="1" applyAlignment="1" applyProtection="1">
      <alignment vertical="center"/>
      <protection/>
    </xf>
    <xf numFmtId="176" fontId="18" fillId="0" borderId="75" xfId="0" applyNumberFormat="1" applyFont="1" applyFill="1" applyBorder="1" applyAlignment="1" applyProtection="1" quotePrefix="1">
      <alignment horizontal="right" vertical="center"/>
      <protection/>
    </xf>
    <xf numFmtId="0" fontId="19" fillId="0" borderId="11" xfId="0" applyNumberFormat="1" applyFont="1" applyFill="1" applyBorder="1" applyAlignment="1" applyProtection="1">
      <alignment vertical="center" shrinkToFit="1"/>
      <protection/>
    </xf>
    <xf numFmtId="0" fontId="19" fillId="0" borderId="66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>
      <alignment vertical="center"/>
      <protection/>
    </xf>
    <xf numFmtId="177" fontId="18" fillId="0" borderId="67" xfId="0" applyNumberFormat="1" applyFont="1" applyFill="1" applyBorder="1" applyAlignment="1" applyProtection="1" quotePrefix="1">
      <alignment horizontal="right" vertical="center"/>
      <protection/>
    </xf>
    <xf numFmtId="0" fontId="19" fillId="0" borderId="60" xfId="0" applyNumberFormat="1" applyFont="1" applyFill="1" applyBorder="1" applyAlignment="1" applyProtection="1" quotePrefix="1">
      <alignment vertical="center"/>
      <protection/>
    </xf>
    <xf numFmtId="0" fontId="19" fillId="0" borderId="72" xfId="0" applyNumberFormat="1" applyFont="1" applyFill="1" applyBorder="1" applyAlignment="1" applyProtection="1" quotePrefix="1">
      <alignment vertical="center" shrinkToFit="1"/>
      <protection/>
    </xf>
    <xf numFmtId="176" fontId="18" fillId="0" borderId="72" xfId="0" applyNumberFormat="1" applyFont="1" applyFill="1" applyBorder="1" applyAlignment="1" applyProtection="1" quotePrefix="1">
      <alignment vertical="center"/>
      <protection/>
    </xf>
    <xf numFmtId="176" fontId="18" fillId="0" borderId="76" xfId="0" applyNumberFormat="1" applyFont="1" applyFill="1" applyBorder="1" applyAlignment="1" applyProtection="1" quotePrefix="1">
      <alignment vertical="center"/>
      <protection/>
    </xf>
    <xf numFmtId="177" fontId="18" fillId="0" borderId="73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8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18" fillId="0" borderId="0" xfId="0" applyNumberFormat="1" applyFont="1" applyFill="1" applyBorder="1" applyAlignment="1" applyProtection="1" quotePrefix="1">
      <alignment/>
      <protection/>
    </xf>
    <xf numFmtId="177" fontId="18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0" fontId="18" fillId="0" borderId="77" xfId="0" applyNumberFormat="1" applyFont="1" applyFill="1" applyBorder="1" applyAlignment="1" applyProtection="1" quotePrefix="1">
      <alignment horizontal="center" vertical="center"/>
      <protection/>
    </xf>
    <xf numFmtId="176" fontId="0" fillId="0" borderId="31" xfId="0" applyNumberFormat="1" applyFont="1" applyBorder="1" applyAlignment="1">
      <alignment horizontal="right" vertical="center"/>
    </xf>
    <xf numFmtId="176" fontId="18" fillId="0" borderId="78" xfId="0" applyNumberFormat="1" applyFont="1" applyFill="1" applyBorder="1" applyAlignment="1" applyProtection="1" quotePrefix="1">
      <alignment vertical="center"/>
      <protection/>
    </xf>
    <xf numFmtId="176" fontId="19" fillId="0" borderId="9" xfId="0" applyNumberFormat="1" applyFont="1" applyFill="1" applyBorder="1" applyAlignment="1" applyProtection="1" quotePrefix="1">
      <alignment horizontal="right" vertical="center"/>
      <protection/>
    </xf>
    <xf numFmtId="176" fontId="18" fillId="0" borderId="75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>
      <alignment horizontal="right" vertical="center"/>
      <protection/>
    </xf>
    <xf numFmtId="176" fontId="18" fillId="0" borderId="9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>
      <alignment vertical="center" shrinkToFit="1"/>
      <protection/>
    </xf>
    <xf numFmtId="176" fontId="19" fillId="0" borderId="9" xfId="0" applyNumberFormat="1" applyFont="1" applyFill="1" applyBorder="1" applyAlignment="1" applyProtection="1" quotePrefix="1">
      <alignment vertical="center"/>
      <protection/>
    </xf>
    <xf numFmtId="176" fontId="19" fillId="0" borderId="79" xfId="0" applyNumberFormat="1" applyFont="1" applyFill="1" applyBorder="1" applyAlignment="1" applyProtection="1" quotePrefix="1">
      <alignment vertical="center"/>
      <protection/>
    </xf>
    <xf numFmtId="3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 quotePrefix="1">
      <alignment horizontal="center" vertical="center"/>
      <protection/>
    </xf>
    <xf numFmtId="0" fontId="5" fillId="0" borderId="82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176" fontId="18" fillId="0" borderId="51" xfId="0" applyNumberFormat="1" applyFont="1" applyFill="1" applyBorder="1" applyAlignment="1" applyProtection="1">
      <alignment horizontal="center" vertical="center"/>
      <protection/>
    </xf>
    <xf numFmtId="176" fontId="18" fillId="0" borderId="52" xfId="0" applyNumberFormat="1" applyFont="1" applyFill="1" applyBorder="1" applyAlignment="1" applyProtection="1" quotePrefix="1">
      <alignment horizontal="center" vertical="center"/>
      <protection/>
    </xf>
    <xf numFmtId="176" fontId="18" fillId="0" borderId="42" xfId="0" applyNumberFormat="1" applyFont="1" applyFill="1" applyBorder="1" applyAlignment="1" applyProtection="1" quotePrefix="1">
      <alignment horizontal="center" vertical="center"/>
      <protection/>
    </xf>
    <xf numFmtId="176" fontId="19" fillId="0" borderId="51" xfId="0" applyNumberFormat="1" applyFont="1" applyFill="1" applyBorder="1" applyAlignment="1" applyProtection="1">
      <alignment horizontal="center" vertical="center"/>
      <protection/>
    </xf>
    <xf numFmtId="176" fontId="19" fillId="0" borderId="52" xfId="0" applyNumberFormat="1" applyFont="1" applyFill="1" applyBorder="1" applyAlignment="1" applyProtection="1" quotePrefix="1">
      <alignment horizontal="center" vertical="center"/>
      <protection/>
    </xf>
    <xf numFmtId="176" fontId="19" fillId="0" borderId="42" xfId="0" applyNumberFormat="1" applyFont="1" applyFill="1" applyBorder="1" applyAlignment="1" applyProtection="1" quotePrefix="1">
      <alignment horizontal="center" vertical="center"/>
      <protection/>
    </xf>
    <xf numFmtId="3" fontId="19" fillId="0" borderId="51" xfId="0" applyNumberFormat="1" applyFont="1" applyFill="1" applyBorder="1" applyAlignment="1" applyProtection="1">
      <alignment horizontal="center" vertical="center"/>
      <protection/>
    </xf>
    <xf numFmtId="3" fontId="19" fillId="0" borderId="52" xfId="0" applyNumberFormat="1" applyFont="1" applyFill="1" applyBorder="1" applyAlignment="1" applyProtection="1" quotePrefix="1">
      <alignment horizontal="center" vertical="center"/>
      <protection/>
    </xf>
    <xf numFmtId="3" fontId="19" fillId="0" borderId="42" xfId="0" applyNumberFormat="1" applyFont="1" applyFill="1" applyBorder="1" applyAlignment="1" applyProtection="1" quotePrefix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9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18" fillId="0" borderId="52" xfId="0" applyNumberFormat="1" applyFont="1" applyFill="1" applyBorder="1" applyAlignment="1" applyProtection="1">
      <alignment horizontal="center" vertical="center"/>
      <protection/>
    </xf>
    <xf numFmtId="176" fontId="18" fillId="0" borderId="4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zoomScale="60" zoomScaleNormal="60" workbookViewId="0" topLeftCell="O1">
      <selection activeCell="AB13" sqref="AB13:AE13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409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360"/>
      <c r="Q3" s="360"/>
      <c r="R3" s="360"/>
      <c r="S3" s="360"/>
      <c r="T3" s="4"/>
      <c r="U3" s="5"/>
      <c r="V3" s="360"/>
      <c r="W3" s="360"/>
      <c r="X3" s="360"/>
      <c r="Y3" s="360"/>
      <c r="Z3" s="4"/>
      <c r="AA3" s="5"/>
      <c r="AB3" s="360" t="s">
        <v>413</v>
      </c>
      <c r="AC3" s="360"/>
      <c r="AD3" s="360"/>
      <c r="AE3" s="360"/>
    </row>
    <row r="4" spans="1:31" s="8" customFormat="1" ht="28.5" customHeight="1">
      <c r="A4" s="7" t="s">
        <v>1</v>
      </c>
      <c r="B4" s="361" t="s">
        <v>414</v>
      </c>
      <c r="C4" s="365"/>
      <c r="D4" s="365"/>
      <c r="E4" s="365"/>
      <c r="F4" s="365"/>
      <c r="G4" s="366"/>
      <c r="H4" s="361" t="s">
        <v>415</v>
      </c>
      <c r="I4" s="362"/>
      <c r="J4" s="362"/>
      <c r="K4" s="362"/>
      <c r="L4" s="362"/>
      <c r="M4" s="363"/>
      <c r="N4" s="361" t="s">
        <v>416</v>
      </c>
      <c r="O4" s="362"/>
      <c r="P4" s="362"/>
      <c r="Q4" s="362"/>
      <c r="R4" s="362"/>
      <c r="S4" s="363"/>
      <c r="T4" s="361" t="s">
        <v>417</v>
      </c>
      <c r="U4" s="362"/>
      <c r="V4" s="362"/>
      <c r="W4" s="362"/>
      <c r="X4" s="362"/>
      <c r="Y4" s="363"/>
      <c r="Z4" s="361" t="s">
        <v>418</v>
      </c>
      <c r="AA4" s="362"/>
      <c r="AB4" s="362"/>
      <c r="AC4" s="362"/>
      <c r="AD4" s="362"/>
      <c r="AE4" s="363"/>
    </row>
    <row r="5" spans="1:31" s="8" customFormat="1" ht="26.25" customHeight="1" thickBot="1">
      <c r="A5" s="9" t="s">
        <v>419</v>
      </c>
      <c r="B5" s="10" t="s">
        <v>420</v>
      </c>
      <c r="C5" s="11" t="s">
        <v>421</v>
      </c>
      <c r="D5" s="12" t="s">
        <v>422</v>
      </c>
      <c r="E5" s="12" t="s">
        <v>423</v>
      </c>
      <c r="F5" s="13" t="s">
        <v>424</v>
      </c>
      <c r="G5" s="14" t="s">
        <v>425</v>
      </c>
      <c r="H5" s="10" t="s">
        <v>420</v>
      </c>
      <c r="I5" s="11" t="s">
        <v>421</v>
      </c>
      <c r="J5" s="12" t="s">
        <v>422</v>
      </c>
      <c r="K5" s="12" t="s">
        <v>423</v>
      </c>
      <c r="L5" s="13" t="s">
        <v>424</v>
      </c>
      <c r="M5" s="14" t="s">
        <v>425</v>
      </c>
      <c r="N5" s="10" t="s">
        <v>420</v>
      </c>
      <c r="O5" s="11" t="s">
        <v>421</v>
      </c>
      <c r="P5" s="12" t="s">
        <v>422</v>
      </c>
      <c r="Q5" s="12" t="s">
        <v>423</v>
      </c>
      <c r="R5" s="13" t="s">
        <v>424</v>
      </c>
      <c r="S5" s="14" t="s">
        <v>425</v>
      </c>
      <c r="T5" s="10" t="s">
        <v>420</v>
      </c>
      <c r="U5" s="11" t="s">
        <v>421</v>
      </c>
      <c r="V5" s="12" t="s">
        <v>422</v>
      </c>
      <c r="W5" s="12" t="s">
        <v>423</v>
      </c>
      <c r="X5" s="13" t="s">
        <v>424</v>
      </c>
      <c r="Y5" s="14" t="s">
        <v>425</v>
      </c>
      <c r="Z5" s="10" t="s">
        <v>420</v>
      </c>
      <c r="AA5" s="11" t="s">
        <v>421</v>
      </c>
      <c r="AB5" s="12" t="s">
        <v>422</v>
      </c>
      <c r="AC5" s="12" t="s">
        <v>423</v>
      </c>
      <c r="AD5" s="13" t="s">
        <v>424</v>
      </c>
      <c r="AE5" s="14" t="s">
        <v>425</v>
      </c>
    </row>
    <row r="6" spans="1:31" ht="65.25" customHeight="1">
      <c r="A6" s="15" t="s">
        <v>426</v>
      </c>
      <c r="B6" s="16">
        <v>35364</v>
      </c>
      <c r="C6" s="17">
        <v>30498</v>
      </c>
      <c r="D6" s="18">
        <v>4866</v>
      </c>
      <c r="E6" s="17">
        <v>11833</v>
      </c>
      <c r="F6" s="18">
        <v>23531</v>
      </c>
      <c r="G6" s="19">
        <v>224089</v>
      </c>
      <c r="H6" s="20">
        <f>SUM(I6:J6)</f>
        <v>36464</v>
      </c>
      <c r="I6" s="21">
        <v>31488</v>
      </c>
      <c r="J6" s="22">
        <v>4976</v>
      </c>
      <c r="K6" s="21">
        <f>SUM(K16:K37)</f>
        <v>12219</v>
      </c>
      <c r="L6" s="22">
        <f>SUM(L16:L37)</f>
        <v>24245</v>
      </c>
      <c r="M6" s="19">
        <f>SUM(M16:M37)</f>
        <v>231320</v>
      </c>
      <c r="N6" s="20">
        <v>36539</v>
      </c>
      <c r="O6" s="21">
        <v>31669</v>
      </c>
      <c r="P6" s="22">
        <v>4870</v>
      </c>
      <c r="Q6" s="21">
        <v>12301</v>
      </c>
      <c r="R6" s="22">
        <v>24238</v>
      </c>
      <c r="S6" s="19">
        <v>228598</v>
      </c>
      <c r="T6" s="23">
        <f>SUM(U6:V6)</f>
        <v>38461</v>
      </c>
      <c r="U6" s="21">
        <f>SUM(U38)</f>
        <v>33211</v>
      </c>
      <c r="V6" s="21">
        <f>SUM(V38)</f>
        <v>5250</v>
      </c>
      <c r="W6" s="21">
        <f>SUM(W38)</f>
        <v>12550</v>
      </c>
      <c r="X6" s="21">
        <f>SUM(X38)</f>
        <v>25911</v>
      </c>
      <c r="Y6" s="19">
        <f>SUM(Y38)</f>
        <v>241478</v>
      </c>
      <c r="Z6" s="23">
        <f>SUM(AA6:AB6)</f>
        <v>40505</v>
      </c>
      <c r="AA6" s="21">
        <f>SUM(AA38)</f>
        <v>35031</v>
      </c>
      <c r="AB6" s="21">
        <f>SUM(AB38)</f>
        <v>5474</v>
      </c>
      <c r="AC6" s="21">
        <f>SUM(AC38)</f>
        <v>13711</v>
      </c>
      <c r="AD6" s="21">
        <f>SUM(AD38)</f>
        <v>26794</v>
      </c>
      <c r="AE6" s="19">
        <f>SUM(AE38)</f>
        <v>270556</v>
      </c>
    </row>
    <row r="7" spans="1:31" ht="65.25" customHeight="1">
      <c r="A7" s="15" t="s">
        <v>427</v>
      </c>
      <c r="B7" s="16">
        <v>16111</v>
      </c>
      <c r="C7" s="17">
        <v>14354</v>
      </c>
      <c r="D7" s="18">
        <v>1757</v>
      </c>
      <c r="E7" s="17">
        <v>4318</v>
      </c>
      <c r="F7" s="18">
        <v>11793</v>
      </c>
      <c r="G7" s="24">
        <v>36403</v>
      </c>
      <c r="H7" s="25">
        <f>SUM(I7:J7)</f>
        <v>15724</v>
      </c>
      <c r="I7" s="18">
        <v>13885</v>
      </c>
      <c r="J7" s="26">
        <v>1839</v>
      </c>
      <c r="K7" s="18">
        <v>4465</v>
      </c>
      <c r="L7" s="26">
        <v>11259</v>
      </c>
      <c r="M7" s="24">
        <v>36864</v>
      </c>
      <c r="N7" s="25">
        <v>16111</v>
      </c>
      <c r="O7" s="18">
        <v>14385</v>
      </c>
      <c r="P7" s="26">
        <v>1726</v>
      </c>
      <c r="Q7" s="18">
        <v>4669</v>
      </c>
      <c r="R7" s="26">
        <v>11442</v>
      </c>
      <c r="S7" s="24">
        <v>36555</v>
      </c>
      <c r="T7" s="27" t="e">
        <f>SUM(#REF!)</f>
        <v>#REF!</v>
      </c>
      <c r="U7" s="28" t="e">
        <f>SUM(#REF!)</f>
        <v>#REF!</v>
      </c>
      <c r="V7" s="28" t="e">
        <f>SUM(#REF!)</f>
        <v>#REF!</v>
      </c>
      <c r="W7" s="28" t="e">
        <f>SUM(#REF!)</f>
        <v>#REF!</v>
      </c>
      <c r="X7" s="28" t="e">
        <f>SUM(#REF!)</f>
        <v>#REF!</v>
      </c>
      <c r="Y7" s="29" t="e">
        <f>SUM(#REF!)</f>
        <v>#REF!</v>
      </c>
      <c r="Z7" s="27" t="e">
        <f>SUM(#REF!)</f>
        <v>#REF!</v>
      </c>
      <c r="AA7" s="28" t="e">
        <f>SUM(#REF!)</f>
        <v>#REF!</v>
      </c>
      <c r="AB7" s="28" t="e">
        <f>SUM(#REF!)</f>
        <v>#REF!</v>
      </c>
      <c r="AC7" s="28" t="e">
        <f>SUM(#REF!)</f>
        <v>#REF!</v>
      </c>
      <c r="AD7" s="28" t="e">
        <f>SUM(#REF!)</f>
        <v>#REF!</v>
      </c>
      <c r="AE7" s="29" t="e">
        <f>SUM(#REF!)</f>
        <v>#REF!</v>
      </c>
    </row>
    <row r="8" spans="1:31" ht="65.25" customHeight="1">
      <c r="A8" s="15" t="s">
        <v>428</v>
      </c>
      <c r="B8" s="16">
        <v>6437</v>
      </c>
      <c r="C8" s="17">
        <v>5582</v>
      </c>
      <c r="D8" s="18">
        <v>855</v>
      </c>
      <c r="E8" s="17">
        <v>1173</v>
      </c>
      <c r="F8" s="18">
        <v>5264</v>
      </c>
      <c r="G8" s="24">
        <v>20780</v>
      </c>
      <c r="H8" s="25">
        <f>SUM(I8:J8)</f>
        <v>6899</v>
      </c>
      <c r="I8" s="18">
        <v>5872</v>
      </c>
      <c r="J8" s="26">
        <v>1027</v>
      </c>
      <c r="K8" s="18">
        <v>1210</v>
      </c>
      <c r="L8" s="26">
        <v>5689</v>
      </c>
      <c r="M8" s="24">
        <v>19673</v>
      </c>
      <c r="N8" s="25">
        <v>6912</v>
      </c>
      <c r="O8" s="18">
        <v>6052</v>
      </c>
      <c r="P8" s="26">
        <v>860</v>
      </c>
      <c r="Q8" s="18">
        <v>1067</v>
      </c>
      <c r="R8" s="26">
        <v>5845</v>
      </c>
      <c r="S8" s="24">
        <v>20305</v>
      </c>
      <c r="T8" s="27" t="e">
        <f>SUM(#REF!)</f>
        <v>#REF!</v>
      </c>
      <c r="U8" s="28" t="e">
        <f>SUM(#REF!)</f>
        <v>#REF!</v>
      </c>
      <c r="V8" s="28" t="e">
        <f>SUM(#REF!)</f>
        <v>#REF!</v>
      </c>
      <c r="W8" s="28" t="e">
        <f>SUM(#REF!)</f>
        <v>#REF!</v>
      </c>
      <c r="X8" s="28" t="e">
        <f>SUM(#REF!)</f>
        <v>#REF!</v>
      </c>
      <c r="Y8" s="29" t="e">
        <f>SUM(#REF!)</f>
        <v>#REF!</v>
      </c>
      <c r="Z8" s="27" t="e">
        <f>SUM(#REF!)</f>
        <v>#REF!</v>
      </c>
      <c r="AA8" s="28" t="e">
        <f>SUM(#REF!)</f>
        <v>#REF!</v>
      </c>
      <c r="AB8" s="28" t="e">
        <f>SUM(#REF!)</f>
        <v>#REF!</v>
      </c>
      <c r="AC8" s="28" t="e">
        <f>SUM(#REF!)</f>
        <v>#REF!</v>
      </c>
      <c r="AD8" s="28" t="e">
        <f>SUM(#REF!)</f>
        <v>#REF!</v>
      </c>
      <c r="AE8" s="29" t="e">
        <f>SUM(#REF!)</f>
        <v>#REF!</v>
      </c>
    </row>
    <row r="9" spans="1:31" ht="65.25" customHeight="1" thickBot="1">
      <c r="A9" s="30" t="s">
        <v>429</v>
      </c>
      <c r="B9" s="31">
        <v>17457</v>
      </c>
      <c r="C9" s="32">
        <v>16602</v>
      </c>
      <c r="D9" s="33">
        <v>855</v>
      </c>
      <c r="E9" s="32">
        <v>4148</v>
      </c>
      <c r="F9" s="33">
        <v>13309</v>
      </c>
      <c r="G9" s="34">
        <v>50100</v>
      </c>
      <c r="H9" s="35">
        <v>18350</v>
      </c>
      <c r="I9" s="33">
        <v>17460</v>
      </c>
      <c r="J9" s="36">
        <v>890</v>
      </c>
      <c r="K9" s="33">
        <v>6047</v>
      </c>
      <c r="L9" s="36">
        <v>12303</v>
      </c>
      <c r="M9" s="34">
        <v>51788</v>
      </c>
      <c r="N9" s="37">
        <v>20486</v>
      </c>
      <c r="O9" s="33">
        <v>19363</v>
      </c>
      <c r="P9" s="36">
        <v>1123</v>
      </c>
      <c r="Q9" s="33">
        <v>4895</v>
      </c>
      <c r="R9" s="36">
        <v>15591</v>
      </c>
      <c r="S9" s="34">
        <v>71895</v>
      </c>
      <c r="T9" s="38" t="e">
        <f>SUM(#REF!)</f>
        <v>#REF!</v>
      </c>
      <c r="U9" s="39" t="e">
        <f>SUM(#REF!)</f>
        <v>#REF!</v>
      </c>
      <c r="V9" s="39" t="e">
        <f>SUM(#REF!)</f>
        <v>#REF!</v>
      </c>
      <c r="W9" s="39" t="e">
        <f>SUM(#REF!)</f>
        <v>#REF!</v>
      </c>
      <c r="X9" s="39" t="e">
        <f>SUM(#REF!)</f>
        <v>#REF!</v>
      </c>
      <c r="Y9" s="40" t="e">
        <f>SUM(#REF!)</f>
        <v>#REF!</v>
      </c>
      <c r="Z9" s="38" t="e">
        <f>SUM(#REF!)</f>
        <v>#REF!</v>
      </c>
      <c r="AA9" s="39" t="e">
        <f>SUM(#REF!)</f>
        <v>#REF!</v>
      </c>
      <c r="AB9" s="39" t="e">
        <f>SUM(#REF!)</f>
        <v>#REF!</v>
      </c>
      <c r="AC9" s="39" t="e">
        <f>SUM(#REF!)</f>
        <v>#REF!</v>
      </c>
      <c r="AD9" s="39" t="e">
        <f>SUM(#REF!)</f>
        <v>#REF!</v>
      </c>
      <c r="AE9" s="40" t="e">
        <f>SUM(#REF!)</f>
        <v>#REF!</v>
      </c>
    </row>
    <row r="10" spans="1:31" ht="65.25" customHeight="1" thickBot="1">
      <c r="A10" s="30" t="s">
        <v>430</v>
      </c>
      <c r="B10" s="31">
        <v>72219</v>
      </c>
      <c r="C10" s="32">
        <f>SUM(C6:C9)</f>
        <v>67036</v>
      </c>
      <c r="D10" s="33">
        <f>SUM(D6:D9)</f>
        <v>8333</v>
      </c>
      <c r="E10" s="41">
        <f>SUM(E6:E9)</f>
        <v>21472</v>
      </c>
      <c r="F10" s="33">
        <f>SUM(F6:F9)</f>
        <v>53897</v>
      </c>
      <c r="G10" s="34">
        <f>SUM(G6:G9)</f>
        <v>331372</v>
      </c>
      <c r="H10" s="31">
        <v>75369</v>
      </c>
      <c r="I10" s="32">
        <f>SUM(I6:I9)</f>
        <v>68705</v>
      </c>
      <c r="J10" s="33">
        <f>SUM(J6:J9)</f>
        <v>8732</v>
      </c>
      <c r="K10" s="32">
        <f>SUM(K6:K9)</f>
        <v>23941</v>
      </c>
      <c r="L10" s="33">
        <f>SUM(L6:L9)</f>
        <v>53496</v>
      </c>
      <c r="M10" s="32">
        <f>SUM(M6:M9)</f>
        <v>339645</v>
      </c>
      <c r="N10" s="42">
        <f aca="true" t="shared" si="0" ref="N10:Y10">SUM(N6,N7,N8,N9)</f>
        <v>80048</v>
      </c>
      <c r="O10" s="43">
        <f t="shared" si="0"/>
        <v>71469</v>
      </c>
      <c r="P10" s="43">
        <f t="shared" si="0"/>
        <v>8579</v>
      </c>
      <c r="Q10" s="43">
        <f t="shared" si="0"/>
        <v>22932</v>
      </c>
      <c r="R10" s="44">
        <f t="shared" si="0"/>
        <v>57116</v>
      </c>
      <c r="S10" s="45">
        <f t="shared" si="0"/>
        <v>357353</v>
      </c>
      <c r="T10" s="42" t="e">
        <f t="shared" si="0"/>
        <v>#REF!</v>
      </c>
      <c r="U10" s="43" t="e">
        <f t="shared" si="0"/>
        <v>#REF!</v>
      </c>
      <c r="V10" s="43" t="e">
        <f t="shared" si="0"/>
        <v>#REF!</v>
      </c>
      <c r="W10" s="43" t="e">
        <f t="shared" si="0"/>
        <v>#REF!</v>
      </c>
      <c r="X10" s="44" t="e">
        <f t="shared" si="0"/>
        <v>#REF!</v>
      </c>
      <c r="Y10" s="45" t="e">
        <f t="shared" si="0"/>
        <v>#REF!</v>
      </c>
      <c r="Z10" s="42" t="e">
        <f aca="true" t="shared" si="1" ref="Z10:AE10">SUM(Z6,Z7,Z8,Z9)</f>
        <v>#REF!</v>
      </c>
      <c r="AA10" s="43" t="e">
        <f t="shared" si="1"/>
        <v>#REF!</v>
      </c>
      <c r="AB10" s="43" t="e">
        <f t="shared" si="1"/>
        <v>#REF!</v>
      </c>
      <c r="AC10" s="43" t="e">
        <f t="shared" si="1"/>
        <v>#REF!</v>
      </c>
      <c r="AD10" s="44" t="e">
        <f t="shared" si="1"/>
        <v>#REF!</v>
      </c>
      <c r="AE10" s="45" t="e">
        <f t="shared" si="1"/>
        <v>#REF!</v>
      </c>
    </row>
    <row r="11" spans="1:31" ht="30" customHeight="1" hidden="1">
      <c r="A11" s="46"/>
      <c r="B11" s="47" t="e">
        <f>B10/#REF!</f>
        <v>#REF!</v>
      </c>
      <c r="C11" s="48"/>
      <c r="D11" s="48"/>
      <c r="E11" s="48"/>
      <c r="F11" s="48"/>
      <c r="G11" s="48"/>
      <c r="H11" s="47" t="e">
        <f>H10/#REF!</f>
        <v>#REF!</v>
      </c>
      <c r="I11" s="48"/>
      <c r="J11" s="48"/>
      <c r="K11" s="48"/>
      <c r="L11" s="48"/>
      <c r="M11" s="48"/>
      <c r="N11" s="47" t="e">
        <f>N10/#REF!</f>
        <v>#REF!</v>
      </c>
      <c r="O11" s="48"/>
      <c r="P11" s="48"/>
      <c r="Q11" s="48"/>
      <c r="R11" s="48"/>
      <c r="S11" s="48"/>
      <c r="T11" s="47" t="e">
        <f>T10/#REF!</f>
        <v>#REF!</v>
      </c>
      <c r="U11" s="48"/>
      <c r="V11" s="48"/>
      <c r="W11" s="48"/>
      <c r="X11" s="48"/>
      <c r="Y11" s="48"/>
      <c r="Z11" s="47" t="e">
        <f>Z10/#REF!</f>
        <v>#REF!</v>
      </c>
      <c r="AA11" s="48"/>
      <c r="AB11" s="48"/>
      <c r="AC11" s="48"/>
      <c r="AD11" s="48"/>
      <c r="AE11" s="48"/>
    </row>
    <row r="12" spans="1:31" ht="22.5" customHeight="1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54" customFormat="1" ht="33" customHeight="1" thickBot="1">
      <c r="A13" s="51" t="s">
        <v>431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364"/>
      <c r="Q13" s="364"/>
      <c r="R13" s="364"/>
      <c r="S13" s="364"/>
      <c r="T13" s="52"/>
      <c r="U13" s="52"/>
      <c r="V13" s="364"/>
      <c r="W13" s="364"/>
      <c r="X13" s="364"/>
      <c r="Y13" s="364"/>
      <c r="Z13" s="52"/>
      <c r="AA13" s="52"/>
      <c r="AB13" s="364" t="s">
        <v>413</v>
      </c>
      <c r="AC13" s="364"/>
      <c r="AD13" s="364"/>
      <c r="AE13" s="364"/>
    </row>
    <row r="14" spans="1:31" s="8" customFormat="1" ht="28.5" customHeight="1">
      <c r="A14" s="55" t="s">
        <v>1</v>
      </c>
      <c r="B14" s="361" t="s">
        <v>414</v>
      </c>
      <c r="C14" s="365"/>
      <c r="D14" s="365"/>
      <c r="E14" s="365"/>
      <c r="F14" s="365"/>
      <c r="G14" s="366"/>
      <c r="H14" s="361" t="s">
        <v>415</v>
      </c>
      <c r="I14" s="362"/>
      <c r="J14" s="362"/>
      <c r="K14" s="362"/>
      <c r="L14" s="362"/>
      <c r="M14" s="363"/>
      <c r="N14" s="361" t="s">
        <v>416</v>
      </c>
      <c r="O14" s="362"/>
      <c r="P14" s="362"/>
      <c r="Q14" s="362"/>
      <c r="R14" s="362"/>
      <c r="S14" s="363"/>
      <c r="T14" s="361" t="s">
        <v>417</v>
      </c>
      <c r="U14" s="362"/>
      <c r="V14" s="362"/>
      <c r="W14" s="362"/>
      <c r="X14" s="362"/>
      <c r="Y14" s="363"/>
      <c r="Z14" s="361" t="s">
        <v>418</v>
      </c>
      <c r="AA14" s="362"/>
      <c r="AB14" s="362"/>
      <c r="AC14" s="362"/>
      <c r="AD14" s="362"/>
      <c r="AE14" s="363"/>
    </row>
    <row r="15" spans="1:31" s="8" customFormat="1" ht="28.5" customHeight="1" thickBot="1">
      <c r="A15" s="9" t="s">
        <v>432</v>
      </c>
      <c r="B15" s="10" t="s">
        <v>420</v>
      </c>
      <c r="C15" s="11" t="s">
        <v>421</v>
      </c>
      <c r="D15" s="12" t="s">
        <v>422</v>
      </c>
      <c r="E15" s="12" t="s">
        <v>423</v>
      </c>
      <c r="F15" s="13" t="s">
        <v>424</v>
      </c>
      <c r="G15" s="14" t="s">
        <v>425</v>
      </c>
      <c r="H15" s="10" t="s">
        <v>420</v>
      </c>
      <c r="I15" s="11" t="s">
        <v>421</v>
      </c>
      <c r="J15" s="12" t="s">
        <v>422</v>
      </c>
      <c r="K15" s="12" t="s">
        <v>423</v>
      </c>
      <c r="L15" s="13" t="s">
        <v>424</v>
      </c>
      <c r="M15" s="14" t="s">
        <v>425</v>
      </c>
      <c r="N15" s="10" t="s">
        <v>420</v>
      </c>
      <c r="O15" s="11" t="s">
        <v>421</v>
      </c>
      <c r="P15" s="12" t="s">
        <v>422</v>
      </c>
      <c r="Q15" s="12" t="s">
        <v>423</v>
      </c>
      <c r="R15" s="13" t="s">
        <v>424</v>
      </c>
      <c r="S15" s="14" t="s">
        <v>425</v>
      </c>
      <c r="T15" s="10" t="s">
        <v>420</v>
      </c>
      <c r="U15" s="11" t="s">
        <v>421</v>
      </c>
      <c r="V15" s="12" t="s">
        <v>422</v>
      </c>
      <c r="W15" s="12" t="s">
        <v>423</v>
      </c>
      <c r="X15" s="13" t="s">
        <v>424</v>
      </c>
      <c r="Y15" s="14" t="s">
        <v>425</v>
      </c>
      <c r="Z15" s="10" t="s">
        <v>420</v>
      </c>
      <c r="AA15" s="11" t="s">
        <v>421</v>
      </c>
      <c r="AB15" s="12" t="s">
        <v>422</v>
      </c>
      <c r="AC15" s="12" t="s">
        <v>423</v>
      </c>
      <c r="AD15" s="13" t="s">
        <v>424</v>
      </c>
      <c r="AE15" s="14" t="s">
        <v>425</v>
      </c>
    </row>
    <row r="16" spans="1:31" ht="38.25" customHeight="1">
      <c r="A16" s="56" t="s">
        <v>0</v>
      </c>
      <c r="B16" s="57">
        <v>14870</v>
      </c>
      <c r="C16" s="58">
        <v>10711</v>
      </c>
      <c r="D16" s="59">
        <v>4159</v>
      </c>
      <c r="E16" s="60">
        <v>7688</v>
      </c>
      <c r="F16" s="59">
        <v>7182</v>
      </c>
      <c r="G16" s="61">
        <v>208746</v>
      </c>
      <c r="H16" s="23">
        <f aca="true" t="shared" si="2" ref="H16:H23">SUM(I16:J16)</f>
        <v>15002</v>
      </c>
      <c r="I16" s="62">
        <v>10773</v>
      </c>
      <c r="J16" s="63">
        <v>4229</v>
      </c>
      <c r="K16" s="59">
        <v>7756</v>
      </c>
      <c r="L16" s="64">
        <v>7246</v>
      </c>
      <c r="M16" s="61">
        <v>215700</v>
      </c>
      <c r="N16" s="23">
        <f aca="true" t="shared" si="3" ref="N16:N37">SUM(O16:P16)</f>
        <v>14835</v>
      </c>
      <c r="O16" s="62">
        <v>10752</v>
      </c>
      <c r="P16" s="63">
        <v>4083</v>
      </c>
      <c r="Q16" s="59">
        <v>7670</v>
      </c>
      <c r="R16" s="64">
        <v>7165</v>
      </c>
      <c r="S16" s="61">
        <v>212100</v>
      </c>
      <c r="T16" s="23">
        <f aca="true" t="shared" si="4" ref="T16:T37">SUM(U16:V16)</f>
        <v>14648</v>
      </c>
      <c r="U16" s="65">
        <v>10156</v>
      </c>
      <c r="V16" s="66">
        <v>4492</v>
      </c>
      <c r="W16" s="59">
        <v>7573</v>
      </c>
      <c r="X16" s="64">
        <v>7075</v>
      </c>
      <c r="Y16" s="61">
        <v>223500</v>
      </c>
      <c r="Z16" s="23">
        <f aca="true" t="shared" si="5" ref="Z16:Z37">SUM(AA16:AB16)</f>
        <v>15597</v>
      </c>
      <c r="AA16" s="65">
        <v>10845</v>
      </c>
      <c r="AB16" s="66">
        <v>4752</v>
      </c>
      <c r="AC16" s="59">
        <v>8563</v>
      </c>
      <c r="AD16" s="64">
        <v>7034</v>
      </c>
      <c r="AE16" s="67">
        <v>241917</v>
      </c>
    </row>
    <row r="17" spans="1:31" ht="38.25" customHeight="1">
      <c r="A17" s="56" t="s">
        <v>2</v>
      </c>
      <c r="B17" s="57">
        <v>837</v>
      </c>
      <c r="C17" s="58">
        <v>749</v>
      </c>
      <c r="D17" s="59">
        <v>88</v>
      </c>
      <c r="E17" s="60">
        <v>313</v>
      </c>
      <c r="F17" s="59">
        <v>524</v>
      </c>
      <c r="G17" s="61">
        <v>3603</v>
      </c>
      <c r="H17" s="23">
        <f t="shared" si="2"/>
        <v>844</v>
      </c>
      <c r="I17" s="59">
        <v>701</v>
      </c>
      <c r="J17" s="64">
        <v>143</v>
      </c>
      <c r="K17" s="59">
        <v>263</v>
      </c>
      <c r="L17" s="64">
        <v>581</v>
      </c>
      <c r="M17" s="61">
        <v>3972</v>
      </c>
      <c r="N17" s="23">
        <f t="shared" si="3"/>
        <v>752</v>
      </c>
      <c r="O17" s="59">
        <v>616</v>
      </c>
      <c r="P17" s="64">
        <v>136</v>
      </c>
      <c r="Q17" s="59">
        <v>235</v>
      </c>
      <c r="R17" s="64">
        <v>517</v>
      </c>
      <c r="S17" s="61">
        <v>3001</v>
      </c>
      <c r="T17" s="23">
        <f t="shared" si="4"/>
        <v>1261</v>
      </c>
      <c r="U17" s="59">
        <v>1100</v>
      </c>
      <c r="V17" s="64">
        <v>161</v>
      </c>
      <c r="W17" s="59">
        <v>278</v>
      </c>
      <c r="X17" s="64">
        <v>983</v>
      </c>
      <c r="Y17" s="61">
        <v>3431</v>
      </c>
      <c r="Z17" s="23">
        <f t="shared" si="5"/>
        <v>1345</v>
      </c>
      <c r="AA17" s="59">
        <v>1207</v>
      </c>
      <c r="AB17" s="64">
        <v>138</v>
      </c>
      <c r="AC17" s="59">
        <v>239</v>
      </c>
      <c r="AD17" s="64">
        <v>1106</v>
      </c>
      <c r="AE17" s="61">
        <v>4128</v>
      </c>
    </row>
    <row r="18" spans="1:31" ht="38.25" customHeight="1">
      <c r="A18" s="56" t="s">
        <v>3</v>
      </c>
      <c r="B18" s="57">
        <v>189</v>
      </c>
      <c r="C18" s="58">
        <v>188</v>
      </c>
      <c r="D18" s="59">
        <v>1</v>
      </c>
      <c r="E18" s="60">
        <v>0</v>
      </c>
      <c r="F18" s="59">
        <v>189</v>
      </c>
      <c r="G18" s="68" t="s">
        <v>433</v>
      </c>
      <c r="H18" s="23">
        <f t="shared" si="2"/>
        <v>184</v>
      </c>
      <c r="I18" s="59">
        <v>184</v>
      </c>
      <c r="J18" s="64">
        <v>0</v>
      </c>
      <c r="K18" s="59">
        <v>0</v>
      </c>
      <c r="L18" s="64">
        <v>184</v>
      </c>
      <c r="M18" s="68" t="s">
        <v>433</v>
      </c>
      <c r="N18" s="23">
        <f t="shared" si="3"/>
        <v>225</v>
      </c>
      <c r="O18" s="59">
        <v>224</v>
      </c>
      <c r="P18" s="64">
        <v>1</v>
      </c>
      <c r="Q18" s="59">
        <v>0</v>
      </c>
      <c r="R18" s="64">
        <v>225</v>
      </c>
      <c r="S18" s="68" t="s">
        <v>433</v>
      </c>
      <c r="T18" s="23">
        <f t="shared" si="4"/>
        <v>472</v>
      </c>
      <c r="U18" s="59">
        <v>471</v>
      </c>
      <c r="V18" s="64">
        <v>1</v>
      </c>
      <c r="W18" s="59">
        <v>0</v>
      </c>
      <c r="X18" s="64">
        <v>472</v>
      </c>
      <c r="Y18" s="68" t="s">
        <v>433</v>
      </c>
      <c r="Z18" s="23">
        <f t="shared" si="5"/>
        <v>886</v>
      </c>
      <c r="AA18" s="59">
        <v>884</v>
      </c>
      <c r="AB18" s="64">
        <v>2</v>
      </c>
      <c r="AC18" s="59">
        <v>0</v>
      </c>
      <c r="AD18" s="64">
        <v>886</v>
      </c>
      <c r="AE18" s="68" t="s">
        <v>433</v>
      </c>
    </row>
    <row r="19" spans="1:31" ht="38.25" customHeight="1">
      <c r="A19" s="56" t="s">
        <v>4</v>
      </c>
      <c r="B19" s="57">
        <v>288</v>
      </c>
      <c r="C19" s="58">
        <v>262</v>
      </c>
      <c r="D19" s="59">
        <v>26</v>
      </c>
      <c r="E19" s="60">
        <v>0</v>
      </c>
      <c r="F19" s="59">
        <v>288</v>
      </c>
      <c r="G19" s="61">
        <v>72</v>
      </c>
      <c r="H19" s="23">
        <f t="shared" si="2"/>
        <v>396</v>
      </c>
      <c r="I19" s="59">
        <v>373</v>
      </c>
      <c r="J19" s="64">
        <v>23</v>
      </c>
      <c r="K19" s="59">
        <v>0</v>
      </c>
      <c r="L19" s="64">
        <v>396</v>
      </c>
      <c r="M19" s="68" t="s">
        <v>433</v>
      </c>
      <c r="N19" s="23">
        <f t="shared" si="3"/>
        <v>317</v>
      </c>
      <c r="O19" s="59">
        <v>297</v>
      </c>
      <c r="P19" s="64">
        <v>20</v>
      </c>
      <c r="Q19" s="59">
        <v>0</v>
      </c>
      <c r="R19" s="64">
        <v>317</v>
      </c>
      <c r="S19" s="61">
        <v>78</v>
      </c>
      <c r="T19" s="23">
        <f t="shared" si="4"/>
        <v>320</v>
      </c>
      <c r="U19" s="69">
        <v>304</v>
      </c>
      <c r="V19" s="70">
        <v>16</v>
      </c>
      <c r="W19" s="69">
        <v>0</v>
      </c>
      <c r="X19" s="70">
        <v>320</v>
      </c>
      <c r="Y19" s="61">
        <v>88</v>
      </c>
      <c r="Z19" s="23">
        <f t="shared" si="5"/>
        <v>296</v>
      </c>
      <c r="AA19" s="69">
        <v>277</v>
      </c>
      <c r="AB19" s="70">
        <v>19</v>
      </c>
      <c r="AC19" s="69">
        <v>0</v>
      </c>
      <c r="AD19" s="70">
        <v>296</v>
      </c>
      <c r="AE19" s="61">
        <v>50</v>
      </c>
    </row>
    <row r="20" spans="1:31" ht="38.25" customHeight="1">
      <c r="A20" s="56" t="s">
        <v>5</v>
      </c>
      <c r="B20" s="57">
        <v>932</v>
      </c>
      <c r="C20" s="58">
        <v>925</v>
      </c>
      <c r="D20" s="59">
        <v>7</v>
      </c>
      <c r="E20" s="60">
        <v>135</v>
      </c>
      <c r="F20" s="59">
        <v>797</v>
      </c>
      <c r="G20" s="61">
        <v>1587</v>
      </c>
      <c r="H20" s="23">
        <f t="shared" si="2"/>
        <v>1149</v>
      </c>
      <c r="I20" s="59">
        <v>1145</v>
      </c>
      <c r="J20" s="64">
        <v>4</v>
      </c>
      <c r="K20" s="59">
        <v>171</v>
      </c>
      <c r="L20" s="64">
        <v>978</v>
      </c>
      <c r="M20" s="61">
        <v>1477</v>
      </c>
      <c r="N20" s="23">
        <f t="shared" si="3"/>
        <v>1241</v>
      </c>
      <c r="O20" s="59">
        <v>1230</v>
      </c>
      <c r="P20" s="64">
        <v>11</v>
      </c>
      <c r="Q20" s="59">
        <v>173</v>
      </c>
      <c r="R20" s="64">
        <v>1068</v>
      </c>
      <c r="S20" s="61">
        <v>1433</v>
      </c>
      <c r="T20" s="23">
        <f t="shared" si="4"/>
        <v>1313</v>
      </c>
      <c r="U20" s="59">
        <v>1302</v>
      </c>
      <c r="V20" s="64">
        <v>11</v>
      </c>
      <c r="W20" s="59">
        <v>185</v>
      </c>
      <c r="X20" s="64">
        <v>1128</v>
      </c>
      <c r="Y20" s="61">
        <v>1352</v>
      </c>
      <c r="Z20" s="23">
        <f t="shared" si="5"/>
        <v>1243</v>
      </c>
      <c r="AA20" s="59">
        <v>1230</v>
      </c>
      <c r="AB20" s="64">
        <v>13</v>
      </c>
      <c r="AC20" s="59">
        <v>173</v>
      </c>
      <c r="AD20" s="64">
        <v>1070</v>
      </c>
      <c r="AE20" s="61">
        <v>1303</v>
      </c>
    </row>
    <row r="21" spans="1:31" ht="38.25" customHeight="1">
      <c r="A21" s="56" t="s">
        <v>6</v>
      </c>
      <c r="B21" s="57">
        <v>6624</v>
      </c>
      <c r="C21" s="58">
        <v>6606</v>
      </c>
      <c r="D21" s="59">
        <v>18</v>
      </c>
      <c r="E21" s="60">
        <v>1656</v>
      </c>
      <c r="F21" s="59">
        <v>4968</v>
      </c>
      <c r="G21" s="68" t="s">
        <v>433</v>
      </c>
      <c r="H21" s="23">
        <f t="shared" si="2"/>
        <v>6463</v>
      </c>
      <c r="I21" s="59">
        <v>6445</v>
      </c>
      <c r="J21" s="64">
        <v>18</v>
      </c>
      <c r="K21" s="59">
        <v>1616</v>
      </c>
      <c r="L21" s="64">
        <v>4847</v>
      </c>
      <c r="M21" s="68" t="s">
        <v>433</v>
      </c>
      <c r="N21" s="23">
        <f t="shared" si="3"/>
        <v>6096</v>
      </c>
      <c r="O21" s="59">
        <v>6080</v>
      </c>
      <c r="P21" s="64">
        <v>16</v>
      </c>
      <c r="Q21" s="59">
        <v>1723</v>
      </c>
      <c r="R21" s="64">
        <v>4373</v>
      </c>
      <c r="S21" s="68" t="s">
        <v>433</v>
      </c>
      <c r="T21" s="23">
        <f t="shared" si="4"/>
        <v>6104</v>
      </c>
      <c r="U21" s="59">
        <v>6092</v>
      </c>
      <c r="V21" s="64">
        <v>12</v>
      </c>
      <c r="W21" s="59">
        <v>1902</v>
      </c>
      <c r="X21" s="64">
        <v>4202</v>
      </c>
      <c r="Y21" s="68" t="s">
        <v>433</v>
      </c>
      <c r="Z21" s="23">
        <f t="shared" si="5"/>
        <v>6189</v>
      </c>
      <c r="AA21" s="59">
        <v>6175</v>
      </c>
      <c r="AB21" s="64">
        <v>14</v>
      </c>
      <c r="AC21" s="59">
        <v>1952</v>
      </c>
      <c r="AD21" s="64">
        <v>4237</v>
      </c>
      <c r="AE21" s="68" t="s">
        <v>433</v>
      </c>
    </row>
    <row r="22" spans="1:31" ht="38.25" customHeight="1">
      <c r="A22" s="56" t="s">
        <v>7</v>
      </c>
      <c r="B22" s="57">
        <v>824</v>
      </c>
      <c r="C22" s="58">
        <v>675</v>
      </c>
      <c r="D22" s="59">
        <v>149</v>
      </c>
      <c r="E22" s="60">
        <v>196</v>
      </c>
      <c r="F22" s="59">
        <v>628</v>
      </c>
      <c r="G22" s="68" t="s">
        <v>433</v>
      </c>
      <c r="H22" s="23">
        <f t="shared" si="2"/>
        <v>953</v>
      </c>
      <c r="I22" s="59">
        <v>788</v>
      </c>
      <c r="J22" s="64">
        <v>165</v>
      </c>
      <c r="K22" s="59">
        <v>234</v>
      </c>
      <c r="L22" s="64">
        <v>719</v>
      </c>
      <c r="M22" s="68" t="s">
        <v>433</v>
      </c>
      <c r="N22" s="23">
        <f t="shared" si="3"/>
        <v>956</v>
      </c>
      <c r="O22" s="59">
        <v>843</v>
      </c>
      <c r="P22" s="64">
        <v>113</v>
      </c>
      <c r="Q22" s="59">
        <v>240</v>
      </c>
      <c r="R22" s="64">
        <v>716</v>
      </c>
      <c r="S22" s="68" t="s">
        <v>433</v>
      </c>
      <c r="T22" s="23">
        <f t="shared" si="4"/>
        <v>896</v>
      </c>
      <c r="U22" s="59">
        <v>843</v>
      </c>
      <c r="V22" s="64">
        <v>53</v>
      </c>
      <c r="W22" s="59">
        <v>187</v>
      </c>
      <c r="X22" s="64">
        <v>709</v>
      </c>
      <c r="Y22" s="68" t="s">
        <v>433</v>
      </c>
      <c r="Z22" s="23">
        <f t="shared" si="5"/>
        <v>995</v>
      </c>
      <c r="AA22" s="59">
        <v>949</v>
      </c>
      <c r="AB22" s="64">
        <v>46</v>
      </c>
      <c r="AC22" s="59">
        <v>246</v>
      </c>
      <c r="AD22" s="64">
        <v>749</v>
      </c>
      <c r="AE22" s="68" t="s">
        <v>433</v>
      </c>
    </row>
    <row r="23" spans="1:31" ht="38.25" customHeight="1">
      <c r="A23" s="56" t="s">
        <v>8</v>
      </c>
      <c r="B23" s="57">
        <v>177</v>
      </c>
      <c r="C23" s="58">
        <v>171</v>
      </c>
      <c r="D23" s="59">
        <v>6</v>
      </c>
      <c r="E23" s="60">
        <v>1</v>
      </c>
      <c r="F23" s="59">
        <v>176</v>
      </c>
      <c r="G23" s="68">
        <v>1012</v>
      </c>
      <c r="H23" s="23">
        <f t="shared" si="2"/>
        <v>215</v>
      </c>
      <c r="I23" s="59">
        <v>208</v>
      </c>
      <c r="J23" s="64">
        <v>7</v>
      </c>
      <c r="K23" s="59">
        <v>6</v>
      </c>
      <c r="L23" s="64">
        <v>209</v>
      </c>
      <c r="M23" s="68" t="s">
        <v>433</v>
      </c>
      <c r="N23" s="23">
        <f t="shared" si="3"/>
        <v>221</v>
      </c>
      <c r="O23" s="59">
        <v>212</v>
      </c>
      <c r="P23" s="64">
        <v>9</v>
      </c>
      <c r="Q23" s="59">
        <v>19</v>
      </c>
      <c r="R23" s="64">
        <v>202</v>
      </c>
      <c r="S23" s="68">
        <v>930</v>
      </c>
      <c r="T23" s="23">
        <f t="shared" si="4"/>
        <v>237</v>
      </c>
      <c r="U23" s="59">
        <v>230</v>
      </c>
      <c r="V23" s="64">
        <v>7</v>
      </c>
      <c r="W23" s="59">
        <v>12</v>
      </c>
      <c r="X23" s="64">
        <v>225</v>
      </c>
      <c r="Y23" s="61">
        <v>930</v>
      </c>
      <c r="Z23" s="23">
        <f t="shared" si="5"/>
        <v>207</v>
      </c>
      <c r="AA23" s="59">
        <v>200</v>
      </c>
      <c r="AB23" s="64">
        <v>7</v>
      </c>
      <c r="AC23" s="59">
        <v>12</v>
      </c>
      <c r="AD23" s="64">
        <v>195</v>
      </c>
      <c r="AE23" s="61">
        <v>969</v>
      </c>
    </row>
    <row r="24" spans="1:31" ht="38.25" customHeight="1">
      <c r="A24" s="56" t="s">
        <v>9</v>
      </c>
      <c r="B24" s="57">
        <v>436</v>
      </c>
      <c r="C24" s="58">
        <v>419</v>
      </c>
      <c r="D24" s="59">
        <v>17</v>
      </c>
      <c r="E24" s="60">
        <v>44</v>
      </c>
      <c r="F24" s="59">
        <v>392</v>
      </c>
      <c r="G24" s="68" t="s">
        <v>433</v>
      </c>
      <c r="H24" s="23">
        <f aca="true" t="shared" si="6" ref="H24:H37">SUM(I24:J24)</f>
        <v>454</v>
      </c>
      <c r="I24" s="59">
        <v>438</v>
      </c>
      <c r="J24" s="64">
        <v>16</v>
      </c>
      <c r="K24" s="59">
        <v>45</v>
      </c>
      <c r="L24" s="64">
        <v>409</v>
      </c>
      <c r="M24" s="68" t="s">
        <v>433</v>
      </c>
      <c r="N24" s="23">
        <f t="shared" si="3"/>
        <v>437</v>
      </c>
      <c r="O24" s="59">
        <v>422</v>
      </c>
      <c r="P24" s="64">
        <v>15</v>
      </c>
      <c r="Q24" s="59">
        <v>43</v>
      </c>
      <c r="R24" s="64">
        <v>394</v>
      </c>
      <c r="S24" s="68" t="s">
        <v>433</v>
      </c>
      <c r="T24" s="23">
        <f t="shared" si="4"/>
        <v>434</v>
      </c>
      <c r="U24" s="59">
        <v>420</v>
      </c>
      <c r="V24" s="64">
        <v>14</v>
      </c>
      <c r="W24" s="59">
        <v>43</v>
      </c>
      <c r="X24" s="64">
        <v>391</v>
      </c>
      <c r="Y24" s="68" t="s">
        <v>433</v>
      </c>
      <c r="Z24" s="23">
        <f t="shared" si="5"/>
        <v>428</v>
      </c>
      <c r="AA24" s="59">
        <v>396</v>
      </c>
      <c r="AB24" s="64">
        <v>32</v>
      </c>
      <c r="AC24" s="59">
        <v>43</v>
      </c>
      <c r="AD24" s="64">
        <v>385</v>
      </c>
      <c r="AE24" s="68" t="s">
        <v>433</v>
      </c>
    </row>
    <row r="25" spans="1:31" ht="38.25" customHeight="1">
      <c r="A25" s="56" t="s">
        <v>10</v>
      </c>
      <c r="B25" s="57">
        <v>826</v>
      </c>
      <c r="C25" s="58">
        <v>823</v>
      </c>
      <c r="D25" s="59">
        <v>3</v>
      </c>
      <c r="E25" s="60">
        <v>3</v>
      </c>
      <c r="F25" s="59">
        <v>823</v>
      </c>
      <c r="G25" s="71">
        <v>1</v>
      </c>
      <c r="H25" s="23">
        <f t="shared" si="6"/>
        <v>832</v>
      </c>
      <c r="I25" s="59">
        <v>828</v>
      </c>
      <c r="J25" s="64">
        <v>4</v>
      </c>
      <c r="K25" s="59">
        <v>8</v>
      </c>
      <c r="L25" s="64">
        <v>824</v>
      </c>
      <c r="M25" s="61">
        <v>1</v>
      </c>
      <c r="N25" s="23">
        <f t="shared" si="3"/>
        <v>795</v>
      </c>
      <c r="O25" s="59">
        <v>793</v>
      </c>
      <c r="P25" s="64">
        <v>2</v>
      </c>
      <c r="Q25" s="59">
        <v>6</v>
      </c>
      <c r="R25" s="64">
        <v>789</v>
      </c>
      <c r="S25" s="61">
        <v>1</v>
      </c>
      <c r="T25" s="23">
        <f t="shared" si="4"/>
        <v>777</v>
      </c>
      <c r="U25" s="59">
        <v>774</v>
      </c>
      <c r="V25" s="64">
        <v>3</v>
      </c>
      <c r="W25" s="59">
        <v>5</v>
      </c>
      <c r="X25" s="64">
        <v>772</v>
      </c>
      <c r="Y25" s="61">
        <v>1</v>
      </c>
      <c r="Z25" s="23">
        <f t="shared" si="5"/>
        <v>766</v>
      </c>
      <c r="AA25" s="59">
        <v>764</v>
      </c>
      <c r="AB25" s="64">
        <v>2</v>
      </c>
      <c r="AC25" s="59">
        <v>10</v>
      </c>
      <c r="AD25" s="64">
        <v>756</v>
      </c>
      <c r="AE25" s="61">
        <v>1</v>
      </c>
    </row>
    <row r="26" spans="1:31" ht="38.25" customHeight="1">
      <c r="A26" s="56" t="s">
        <v>11</v>
      </c>
      <c r="B26" s="57">
        <v>1549</v>
      </c>
      <c r="C26" s="58">
        <v>1437</v>
      </c>
      <c r="D26" s="59">
        <v>112</v>
      </c>
      <c r="E26" s="60">
        <v>620</v>
      </c>
      <c r="F26" s="59">
        <v>929</v>
      </c>
      <c r="G26" s="68" t="s">
        <v>433</v>
      </c>
      <c r="H26" s="23">
        <f t="shared" si="6"/>
        <v>1378</v>
      </c>
      <c r="I26" s="59">
        <v>1271</v>
      </c>
      <c r="J26" s="64">
        <v>107</v>
      </c>
      <c r="K26" s="59">
        <v>806</v>
      </c>
      <c r="L26" s="64">
        <v>572</v>
      </c>
      <c r="M26" s="68" t="s">
        <v>433</v>
      </c>
      <c r="N26" s="23">
        <f t="shared" si="3"/>
        <v>1260</v>
      </c>
      <c r="O26" s="59">
        <v>1163</v>
      </c>
      <c r="P26" s="64">
        <v>97</v>
      </c>
      <c r="Q26" s="59">
        <v>722</v>
      </c>
      <c r="R26" s="64">
        <v>538</v>
      </c>
      <c r="S26" s="68" t="s">
        <v>433</v>
      </c>
      <c r="T26" s="23">
        <f t="shared" si="4"/>
        <v>1279</v>
      </c>
      <c r="U26" s="59">
        <v>1183</v>
      </c>
      <c r="V26" s="64">
        <v>96</v>
      </c>
      <c r="W26" s="59">
        <v>695</v>
      </c>
      <c r="X26" s="64">
        <v>584</v>
      </c>
      <c r="Y26" s="68" t="s">
        <v>433</v>
      </c>
      <c r="Z26" s="23">
        <f t="shared" si="5"/>
        <v>1306</v>
      </c>
      <c r="AA26" s="59">
        <v>1211</v>
      </c>
      <c r="AB26" s="64">
        <v>95</v>
      </c>
      <c r="AC26" s="59">
        <v>718</v>
      </c>
      <c r="AD26" s="64">
        <v>588</v>
      </c>
      <c r="AE26" s="68" t="s">
        <v>433</v>
      </c>
    </row>
    <row r="27" spans="1:31" ht="38.25" customHeight="1">
      <c r="A27" s="56" t="s">
        <v>12</v>
      </c>
      <c r="B27" s="57">
        <v>10</v>
      </c>
      <c r="C27" s="58">
        <v>10</v>
      </c>
      <c r="D27" s="59">
        <v>0</v>
      </c>
      <c r="E27" s="60">
        <v>1</v>
      </c>
      <c r="F27" s="59">
        <v>9</v>
      </c>
      <c r="G27" s="68" t="s">
        <v>433</v>
      </c>
      <c r="H27" s="23">
        <f t="shared" si="6"/>
        <v>10</v>
      </c>
      <c r="I27" s="59">
        <v>10</v>
      </c>
      <c r="J27" s="64">
        <v>0</v>
      </c>
      <c r="K27" s="59">
        <v>0</v>
      </c>
      <c r="L27" s="64">
        <v>10</v>
      </c>
      <c r="M27" s="68" t="s">
        <v>433</v>
      </c>
      <c r="N27" s="23">
        <f t="shared" si="3"/>
        <v>8</v>
      </c>
      <c r="O27" s="59">
        <v>8</v>
      </c>
      <c r="P27" s="64">
        <v>0</v>
      </c>
      <c r="Q27" s="59">
        <v>0</v>
      </c>
      <c r="R27" s="64">
        <v>8</v>
      </c>
      <c r="S27" s="68" t="s">
        <v>433</v>
      </c>
      <c r="T27" s="23">
        <f t="shared" si="4"/>
        <v>8</v>
      </c>
      <c r="U27" s="59">
        <v>8</v>
      </c>
      <c r="V27" s="64">
        <v>0</v>
      </c>
      <c r="W27" s="59">
        <v>0</v>
      </c>
      <c r="X27" s="64">
        <v>8</v>
      </c>
      <c r="Y27" s="68" t="s">
        <v>433</v>
      </c>
      <c r="Z27" s="23">
        <f t="shared" si="5"/>
        <v>9</v>
      </c>
      <c r="AA27" s="59">
        <v>9</v>
      </c>
      <c r="AB27" s="64">
        <v>0</v>
      </c>
      <c r="AC27" s="59">
        <v>0</v>
      </c>
      <c r="AD27" s="64">
        <v>9</v>
      </c>
      <c r="AE27" s="68" t="s">
        <v>433</v>
      </c>
    </row>
    <row r="28" spans="1:31" ht="38.25" customHeight="1">
      <c r="A28" s="56" t="s">
        <v>13</v>
      </c>
      <c r="B28" s="57">
        <v>64</v>
      </c>
      <c r="C28" s="58">
        <v>60</v>
      </c>
      <c r="D28" s="59">
        <v>4</v>
      </c>
      <c r="E28" s="60">
        <v>4</v>
      </c>
      <c r="F28" s="59">
        <v>60</v>
      </c>
      <c r="G28" s="61">
        <v>149</v>
      </c>
      <c r="H28" s="23">
        <f t="shared" si="6"/>
        <v>63</v>
      </c>
      <c r="I28" s="59">
        <v>61</v>
      </c>
      <c r="J28" s="64">
        <v>2</v>
      </c>
      <c r="K28" s="59">
        <v>3</v>
      </c>
      <c r="L28" s="64">
        <v>60</v>
      </c>
      <c r="M28" s="61">
        <v>1</v>
      </c>
      <c r="N28" s="23">
        <f t="shared" si="3"/>
        <v>63</v>
      </c>
      <c r="O28" s="59">
        <v>63</v>
      </c>
      <c r="P28" s="64">
        <v>0</v>
      </c>
      <c r="Q28" s="59">
        <v>3</v>
      </c>
      <c r="R28" s="64">
        <v>60</v>
      </c>
      <c r="S28" s="61">
        <v>26</v>
      </c>
      <c r="T28" s="23">
        <f t="shared" si="4"/>
        <v>64</v>
      </c>
      <c r="U28" s="59">
        <v>64</v>
      </c>
      <c r="V28" s="64">
        <v>0</v>
      </c>
      <c r="W28" s="59">
        <v>3</v>
      </c>
      <c r="X28" s="64">
        <v>61</v>
      </c>
      <c r="Y28" s="61">
        <v>27</v>
      </c>
      <c r="Z28" s="23">
        <v>64</v>
      </c>
      <c r="AA28" s="59">
        <v>64</v>
      </c>
      <c r="AB28" s="64">
        <v>0</v>
      </c>
      <c r="AC28" s="59">
        <v>5</v>
      </c>
      <c r="AD28" s="64">
        <v>59</v>
      </c>
      <c r="AE28" s="61">
        <v>26</v>
      </c>
    </row>
    <row r="29" spans="1:31" ht="38.25" customHeight="1">
      <c r="A29" s="56" t="s">
        <v>14</v>
      </c>
      <c r="B29" s="57">
        <v>143</v>
      </c>
      <c r="C29" s="58">
        <v>142</v>
      </c>
      <c r="D29" s="59">
        <v>1</v>
      </c>
      <c r="E29" s="60">
        <v>0</v>
      </c>
      <c r="F29" s="59">
        <v>143</v>
      </c>
      <c r="G29" s="61">
        <v>44</v>
      </c>
      <c r="H29" s="23">
        <f t="shared" si="6"/>
        <v>144</v>
      </c>
      <c r="I29" s="59">
        <v>143</v>
      </c>
      <c r="J29" s="64">
        <v>1</v>
      </c>
      <c r="K29" s="59">
        <v>0</v>
      </c>
      <c r="L29" s="64">
        <v>144</v>
      </c>
      <c r="M29" s="61">
        <v>48</v>
      </c>
      <c r="N29" s="23">
        <f t="shared" si="3"/>
        <v>113</v>
      </c>
      <c r="O29" s="59">
        <v>112</v>
      </c>
      <c r="P29" s="64">
        <v>1</v>
      </c>
      <c r="Q29" s="59">
        <v>0</v>
      </c>
      <c r="R29" s="64">
        <v>113</v>
      </c>
      <c r="S29" s="61">
        <v>33</v>
      </c>
      <c r="T29" s="23">
        <f t="shared" si="4"/>
        <v>108</v>
      </c>
      <c r="U29" s="59">
        <v>107</v>
      </c>
      <c r="V29" s="64">
        <v>1</v>
      </c>
      <c r="W29" s="59">
        <v>0</v>
      </c>
      <c r="X29" s="64">
        <v>108</v>
      </c>
      <c r="Y29" s="61">
        <v>29</v>
      </c>
      <c r="Z29" s="23">
        <f t="shared" si="5"/>
        <v>96</v>
      </c>
      <c r="AA29" s="59">
        <v>95</v>
      </c>
      <c r="AB29" s="64">
        <v>1</v>
      </c>
      <c r="AC29" s="59">
        <v>0</v>
      </c>
      <c r="AD29" s="64">
        <v>96</v>
      </c>
      <c r="AE29" s="61">
        <v>34</v>
      </c>
    </row>
    <row r="30" spans="1:31" ht="38.25" customHeight="1">
      <c r="A30" s="56" t="s">
        <v>15</v>
      </c>
      <c r="B30" s="57">
        <v>144</v>
      </c>
      <c r="C30" s="58">
        <v>138</v>
      </c>
      <c r="D30" s="59">
        <v>6</v>
      </c>
      <c r="E30" s="60">
        <v>19</v>
      </c>
      <c r="F30" s="59">
        <v>125</v>
      </c>
      <c r="G30" s="61">
        <v>1072</v>
      </c>
      <c r="H30" s="23">
        <f t="shared" si="6"/>
        <v>406</v>
      </c>
      <c r="I30" s="59">
        <v>390</v>
      </c>
      <c r="J30" s="64">
        <v>16</v>
      </c>
      <c r="K30" s="59">
        <v>23</v>
      </c>
      <c r="L30" s="64">
        <v>383</v>
      </c>
      <c r="M30" s="61">
        <v>2165</v>
      </c>
      <c r="N30" s="23">
        <f t="shared" si="3"/>
        <v>494</v>
      </c>
      <c r="O30" s="59">
        <v>422</v>
      </c>
      <c r="P30" s="64">
        <v>72</v>
      </c>
      <c r="Q30" s="59">
        <v>47</v>
      </c>
      <c r="R30" s="64">
        <v>447</v>
      </c>
      <c r="S30" s="61">
        <v>2472</v>
      </c>
      <c r="T30" s="23">
        <f t="shared" si="4"/>
        <v>664</v>
      </c>
      <c r="U30" s="59">
        <v>560</v>
      </c>
      <c r="V30" s="64">
        <v>104</v>
      </c>
      <c r="W30" s="59">
        <v>60</v>
      </c>
      <c r="X30" s="64">
        <v>604</v>
      </c>
      <c r="Y30" s="61">
        <v>2561</v>
      </c>
      <c r="Z30" s="23">
        <f t="shared" si="5"/>
        <v>506</v>
      </c>
      <c r="AA30" s="59">
        <v>453</v>
      </c>
      <c r="AB30" s="64">
        <v>53</v>
      </c>
      <c r="AC30" s="59">
        <v>117</v>
      </c>
      <c r="AD30" s="64">
        <v>389</v>
      </c>
      <c r="AE30" s="61">
        <v>2260</v>
      </c>
    </row>
    <row r="31" spans="1:31" ht="38.25" customHeight="1">
      <c r="A31" s="56" t="s">
        <v>16</v>
      </c>
      <c r="B31" s="57">
        <v>26</v>
      </c>
      <c r="C31" s="58">
        <v>26</v>
      </c>
      <c r="D31" s="59">
        <v>0</v>
      </c>
      <c r="E31" s="60">
        <v>1</v>
      </c>
      <c r="F31" s="59">
        <v>25</v>
      </c>
      <c r="G31" s="61">
        <v>5</v>
      </c>
      <c r="H31" s="23">
        <f t="shared" si="6"/>
        <v>29</v>
      </c>
      <c r="I31" s="59">
        <v>29</v>
      </c>
      <c r="J31" s="64">
        <v>0</v>
      </c>
      <c r="K31" s="59">
        <v>0</v>
      </c>
      <c r="L31" s="64">
        <v>29</v>
      </c>
      <c r="M31" s="68" t="s">
        <v>433</v>
      </c>
      <c r="N31" s="23">
        <f t="shared" si="3"/>
        <v>31</v>
      </c>
      <c r="O31" s="59">
        <v>31</v>
      </c>
      <c r="P31" s="64">
        <v>0</v>
      </c>
      <c r="Q31" s="59">
        <v>0</v>
      </c>
      <c r="R31" s="64">
        <v>31</v>
      </c>
      <c r="S31" s="68" t="s">
        <v>433</v>
      </c>
      <c r="T31" s="23">
        <f t="shared" si="4"/>
        <v>431</v>
      </c>
      <c r="U31" s="59">
        <v>431</v>
      </c>
      <c r="V31" s="64">
        <v>0</v>
      </c>
      <c r="W31" s="69">
        <v>21</v>
      </c>
      <c r="X31" s="70">
        <v>410</v>
      </c>
      <c r="Y31" s="61">
        <v>55</v>
      </c>
      <c r="Z31" s="23">
        <f t="shared" si="5"/>
        <v>367</v>
      </c>
      <c r="AA31" s="59">
        <v>367</v>
      </c>
      <c r="AB31" s="64">
        <v>0</v>
      </c>
      <c r="AC31" s="69">
        <v>18</v>
      </c>
      <c r="AD31" s="70">
        <v>349</v>
      </c>
      <c r="AE31" s="61">
        <v>85</v>
      </c>
    </row>
    <row r="32" spans="1:31" ht="38.25" customHeight="1">
      <c r="A32" s="56" t="s">
        <v>17</v>
      </c>
      <c r="B32" s="57">
        <v>780</v>
      </c>
      <c r="C32" s="58">
        <v>757</v>
      </c>
      <c r="D32" s="59">
        <v>23</v>
      </c>
      <c r="E32" s="60">
        <v>48</v>
      </c>
      <c r="F32" s="59">
        <v>732</v>
      </c>
      <c r="G32" s="72" t="s">
        <v>433</v>
      </c>
      <c r="H32" s="23">
        <f t="shared" si="6"/>
        <v>645</v>
      </c>
      <c r="I32" s="59">
        <v>624</v>
      </c>
      <c r="J32" s="64">
        <v>21</v>
      </c>
      <c r="K32" s="59">
        <v>42</v>
      </c>
      <c r="L32" s="64">
        <v>603</v>
      </c>
      <c r="M32" s="68" t="s">
        <v>433</v>
      </c>
      <c r="N32" s="23">
        <f t="shared" si="3"/>
        <v>697</v>
      </c>
      <c r="O32" s="59">
        <v>675</v>
      </c>
      <c r="P32" s="64">
        <v>22</v>
      </c>
      <c r="Q32" s="59">
        <v>43</v>
      </c>
      <c r="R32" s="64">
        <v>654</v>
      </c>
      <c r="S32" s="68" t="s">
        <v>433</v>
      </c>
      <c r="T32" s="23">
        <f t="shared" si="4"/>
        <v>770</v>
      </c>
      <c r="U32" s="59">
        <v>749</v>
      </c>
      <c r="V32" s="64">
        <v>21</v>
      </c>
      <c r="W32" s="59">
        <v>63</v>
      </c>
      <c r="X32" s="64">
        <v>707</v>
      </c>
      <c r="Y32" s="68" t="s">
        <v>433</v>
      </c>
      <c r="Z32" s="23">
        <f t="shared" si="5"/>
        <v>716</v>
      </c>
      <c r="AA32" s="59">
        <v>696</v>
      </c>
      <c r="AB32" s="64">
        <v>20</v>
      </c>
      <c r="AC32" s="59">
        <v>56</v>
      </c>
      <c r="AD32" s="64">
        <v>660</v>
      </c>
      <c r="AE32" s="68" t="s">
        <v>433</v>
      </c>
    </row>
    <row r="33" spans="1:31" ht="38.25" customHeight="1">
      <c r="A33" s="56" t="s">
        <v>18</v>
      </c>
      <c r="B33" s="57">
        <v>2885</v>
      </c>
      <c r="C33" s="58">
        <v>2851</v>
      </c>
      <c r="D33" s="59">
        <v>34</v>
      </c>
      <c r="E33" s="60">
        <v>739</v>
      </c>
      <c r="F33" s="59">
        <v>2146</v>
      </c>
      <c r="G33" s="61">
        <v>2803</v>
      </c>
      <c r="H33" s="23">
        <f t="shared" si="6"/>
        <v>3622</v>
      </c>
      <c r="I33" s="59">
        <v>3588</v>
      </c>
      <c r="J33" s="64">
        <v>34</v>
      </c>
      <c r="K33" s="59">
        <v>918</v>
      </c>
      <c r="L33" s="64">
        <v>2704</v>
      </c>
      <c r="M33" s="67">
        <v>3141</v>
      </c>
      <c r="N33" s="23">
        <f t="shared" si="3"/>
        <v>4096</v>
      </c>
      <c r="O33" s="59">
        <v>4063</v>
      </c>
      <c r="P33" s="64">
        <v>33</v>
      </c>
      <c r="Q33" s="59">
        <v>1035</v>
      </c>
      <c r="R33" s="64">
        <v>3061</v>
      </c>
      <c r="S33" s="67">
        <v>3440</v>
      </c>
      <c r="T33" s="23">
        <f t="shared" si="4"/>
        <v>4363</v>
      </c>
      <c r="U33" s="59">
        <v>4331</v>
      </c>
      <c r="V33" s="64">
        <v>32</v>
      </c>
      <c r="W33" s="59">
        <v>1106</v>
      </c>
      <c r="X33" s="64">
        <v>3257</v>
      </c>
      <c r="Y33" s="67">
        <v>3708</v>
      </c>
      <c r="Z33" s="23">
        <f t="shared" si="5"/>
        <v>4558</v>
      </c>
      <c r="AA33" s="59">
        <v>4526</v>
      </c>
      <c r="AB33" s="64">
        <v>32</v>
      </c>
      <c r="AC33" s="59">
        <v>1112</v>
      </c>
      <c r="AD33" s="64">
        <v>3446</v>
      </c>
      <c r="AE33" s="67">
        <v>3789</v>
      </c>
    </row>
    <row r="34" spans="1:31" ht="38.25" customHeight="1">
      <c r="A34" s="56" t="s">
        <v>19</v>
      </c>
      <c r="B34" s="57">
        <v>2464</v>
      </c>
      <c r="C34" s="58">
        <v>2370</v>
      </c>
      <c r="D34" s="59">
        <v>94</v>
      </c>
      <c r="E34" s="60">
        <v>172</v>
      </c>
      <c r="F34" s="59">
        <v>2292</v>
      </c>
      <c r="G34" s="61">
        <v>4995</v>
      </c>
      <c r="H34" s="23">
        <f t="shared" si="6"/>
        <v>2399</v>
      </c>
      <c r="I34" s="59">
        <v>2314</v>
      </c>
      <c r="J34" s="64">
        <v>85</v>
      </c>
      <c r="K34" s="59">
        <v>144</v>
      </c>
      <c r="L34" s="64">
        <v>2255</v>
      </c>
      <c r="M34" s="61">
        <v>4815</v>
      </c>
      <c r="N34" s="23">
        <f t="shared" si="3"/>
        <v>2570</v>
      </c>
      <c r="O34" s="59">
        <v>2437</v>
      </c>
      <c r="P34" s="64">
        <v>133</v>
      </c>
      <c r="Q34" s="59">
        <v>129</v>
      </c>
      <c r="R34" s="64">
        <v>2441</v>
      </c>
      <c r="S34" s="61">
        <v>6009</v>
      </c>
      <c r="T34" s="23">
        <f t="shared" si="4"/>
        <v>2752</v>
      </c>
      <c r="U34" s="59">
        <v>2626</v>
      </c>
      <c r="V34" s="64">
        <v>126</v>
      </c>
      <c r="W34" s="59">
        <v>138</v>
      </c>
      <c r="X34" s="64">
        <v>2614</v>
      </c>
      <c r="Y34" s="61">
        <v>5796</v>
      </c>
      <c r="Z34" s="23">
        <f t="shared" si="5"/>
        <v>3233</v>
      </c>
      <c r="AA34" s="59">
        <v>3083</v>
      </c>
      <c r="AB34" s="64">
        <v>150</v>
      </c>
      <c r="AC34" s="59">
        <v>165</v>
      </c>
      <c r="AD34" s="64">
        <v>3068</v>
      </c>
      <c r="AE34" s="61">
        <v>15994</v>
      </c>
    </row>
    <row r="35" spans="1:31" ht="38.25" customHeight="1">
      <c r="A35" s="56" t="s">
        <v>20</v>
      </c>
      <c r="B35" s="57">
        <v>99</v>
      </c>
      <c r="C35" s="58">
        <v>78</v>
      </c>
      <c r="D35" s="59">
        <v>21</v>
      </c>
      <c r="E35" s="60">
        <v>4</v>
      </c>
      <c r="F35" s="59">
        <v>95</v>
      </c>
      <c r="G35" s="72" t="s">
        <v>433</v>
      </c>
      <c r="H35" s="23">
        <f t="shared" si="6"/>
        <v>112</v>
      </c>
      <c r="I35" s="59">
        <v>102</v>
      </c>
      <c r="J35" s="64">
        <v>10</v>
      </c>
      <c r="K35" s="59">
        <v>4</v>
      </c>
      <c r="L35" s="64">
        <v>108</v>
      </c>
      <c r="M35" s="68" t="s">
        <v>433</v>
      </c>
      <c r="N35" s="23">
        <f t="shared" si="3"/>
        <v>97</v>
      </c>
      <c r="O35" s="59">
        <v>88</v>
      </c>
      <c r="P35" s="64">
        <v>9</v>
      </c>
      <c r="Q35" s="59">
        <v>3</v>
      </c>
      <c r="R35" s="64">
        <v>94</v>
      </c>
      <c r="S35" s="68" t="s">
        <v>433</v>
      </c>
      <c r="T35" s="23">
        <f t="shared" si="4"/>
        <v>98</v>
      </c>
      <c r="U35" s="59">
        <v>88</v>
      </c>
      <c r="V35" s="64">
        <v>10</v>
      </c>
      <c r="W35" s="59">
        <v>4</v>
      </c>
      <c r="X35" s="64">
        <v>94</v>
      </c>
      <c r="Y35" s="68" t="s">
        <v>433</v>
      </c>
      <c r="Z35" s="23">
        <f t="shared" si="5"/>
        <v>97</v>
      </c>
      <c r="AA35" s="59">
        <v>86</v>
      </c>
      <c r="AB35" s="64">
        <v>11</v>
      </c>
      <c r="AC35" s="59">
        <v>4</v>
      </c>
      <c r="AD35" s="64">
        <v>93</v>
      </c>
      <c r="AE35" s="68" t="s">
        <v>433</v>
      </c>
    </row>
    <row r="36" spans="1:31" ht="38.25" customHeight="1">
      <c r="A36" s="56" t="s">
        <v>21</v>
      </c>
      <c r="B36" s="57">
        <v>399</v>
      </c>
      <c r="C36" s="58">
        <v>342</v>
      </c>
      <c r="D36" s="59">
        <v>57</v>
      </c>
      <c r="E36" s="60">
        <v>86</v>
      </c>
      <c r="F36" s="59">
        <v>313</v>
      </c>
      <c r="G36" s="72" t="s">
        <v>433</v>
      </c>
      <c r="H36" s="23">
        <f t="shared" si="6"/>
        <v>395</v>
      </c>
      <c r="I36" s="59">
        <v>341</v>
      </c>
      <c r="J36" s="64">
        <v>54</v>
      </c>
      <c r="K36" s="59">
        <v>89</v>
      </c>
      <c r="L36" s="64">
        <v>306</v>
      </c>
      <c r="M36" s="68" t="s">
        <v>433</v>
      </c>
      <c r="N36" s="23">
        <f t="shared" si="3"/>
        <v>448</v>
      </c>
      <c r="O36" s="59">
        <v>387</v>
      </c>
      <c r="P36" s="64">
        <v>61</v>
      </c>
      <c r="Q36" s="59">
        <v>120</v>
      </c>
      <c r="R36" s="64">
        <v>328</v>
      </c>
      <c r="S36" s="61">
        <v>5</v>
      </c>
      <c r="T36" s="23">
        <f t="shared" si="4"/>
        <v>462</v>
      </c>
      <c r="U36" s="59">
        <v>393</v>
      </c>
      <c r="V36" s="64">
        <v>69</v>
      </c>
      <c r="W36" s="59">
        <v>123</v>
      </c>
      <c r="X36" s="64">
        <v>339</v>
      </c>
      <c r="Y36" s="68" t="s">
        <v>433</v>
      </c>
      <c r="Z36" s="23">
        <f t="shared" si="5"/>
        <v>474</v>
      </c>
      <c r="AA36" s="59">
        <v>404</v>
      </c>
      <c r="AB36" s="64">
        <v>70</v>
      </c>
      <c r="AC36" s="59">
        <v>121</v>
      </c>
      <c r="AD36" s="64">
        <v>353</v>
      </c>
      <c r="AE36" s="68" t="s">
        <v>433</v>
      </c>
    </row>
    <row r="37" spans="1:31" ht="38.25" customHeight="1" thickBot="1">
      <c r="A37" s="73" t="s">
        <v>22</v>
      </c>
      <c r="B37" s="74">
        <v>798</v>
      </c>
      <c r="C37" s="75">
        <v>758</v>
      </c>
      <c r="D37" s="76">
        <v>40</v>
      </c>
      <c r="E37" s="77">
        <v>103</v>
      </c>
      <c r="F37" s="76">
        <v>695</v>
      </c>
      <c r="G37" s="78" t="s">
        <v>433</v>
      </c>
      <c r="H37" s="79">
        <f t="shared" si="6"/>
        <v>769</v>
      </c>
      <c r="I37" s="76">
        <v>732</v>
      </c>
      <c r="J37" s="80">
        <v>37</v>
      </c>
      <c r="K37" s="76">
        <v>91</v>
      </c>
      <c r="L37" s="80">
        <v>678</v>
      </c>
      <c r="M37" s="78" t="s">
        <v>433</v>
      </c>
      <c r="N37" s="79">
        <f t="shared" si="3"/>
        <v>787</v>
      </c>
      <c r="O37" s="76">
        <v>751</v>
      </c>
      <c r="P37" s="80">
        <v>36</v>
      </c>
      <c r="Q37" s="76">
        <v>90</v>
      </c>
      <c r="R37" s="80">
        <v>697</v>
      </c>
      <c r="S37" s="78" t="s">
        <v>433</v>
      </c>
      <c r="T37" s="79">
        <f t="shared" si="4"/>
        <v>1000</v>
      </c>
      <c r="U37" s="76">
        <v>979</v>
      </c>
      <c r="V37" s="80">
        <v>21</v>
      </c>
      <c r="W37" s="76">
        <v>152</v>
      </c>
      <c r="X37" s="80">
        <v>848</v>
      </c>
      <c r="Y37" s="78" t="s">
        <v>433</v>
      </c>
      <c r="Z37" s="79">
        <f t="shared" si="5"/>
        <v>1127</v>
      </c>
      <c r="AA37" s="76">
        <v>1110</v>
      </c>
      <c r="AB37" s="80">
        <v>17</v>
      </c>
      <c r="AC37" s="76">
        <v>157</v>
      </c>
      <c r="AD37" s="80">
        <v>970</v>
      </c>
      <c r="AE37" s="78" t="s">
        <v>433</v>
      </c>
    </row>
    <row r="38" spans="1:31" ht="38.25" customHeight="1" thickBot="1">
      <c r="A38" s="73" t="s">
        <v>23</v>
      </c>
      <c r="B38" s="81">
        <f aca="true" t="shared" si="7" ref="B38:M38">SUM(B16:B37)</f>
        <v>35364</v>
      </c>
      <c r="C38" s="82">
        <f t="shared" si="7"/>
        <v>30498</v>
      </c>
      <c r="D38" s="83">
        <f t="shared" si="7"/>
        <v>4866</v>
      </c>
      <c r="E38" s="83">
        <f t="shared" si="7"/>
        <v>11833</v>
      </c>
      <c r="F38" s="84">
        <f t="shared" si="7"/>
        <v>23531</v>
      </c>
      <c r="G38" s="85">
        <f t="shared" si="7"/>
        <v>224089</v>
      </c>
      <c r="H38" s="81">
        <f t="shared" si="7"/>
        <v>36464</v>
      </c>
      <c r="I38" s="82">
        <f t="shared" si="7"/>
        <v>31488</v>
      </c>
      <c r="J38" s="83">
        <f t="shared" si="7"/>
        <v>4976</v>
      </c>
      <c r="K38" s="86">
        <f t="shared" si="7"/>
        <v>12219</v>
      </c>
      <c r="L38" s="83">
        <f t="shared" si="7"/>
        <v>24245</v>
      </c>
      <c r="M38" s="85">
        <f t="shared" si="7"/>
        <v>231320</v>
      </c>
      <c r="N38" s="87">
        <f aca="true" t="shared" si="8" ref="N38:Y38">SUM(N16:N37)</f>
        <v>36539</v>
      </c>
      <c r="O38" s="88">
        <f t="shared" si="8"/>
        <v>31669</v>
      </c>
      <c r="P38" s="89">
        <f t="shared" si="8"/>
        <v>4870</v>
      </c>
      <c r="Q38" s="88">
        <f t="shared" si="8"/>
        <v>12301</v>
      </c>
      <c r="R38" s="89">
        <f t="shared" si="8"/>
        <v>24238</v>
      </c>
      <c r="S38" s="90">
        <f t="shared" si="8"/>
        <v>229528</v>
      </c>
      <c r="T38" s="87">
        <f t="shared" si="8"/>
        <v>38461</v>
      </c>
      <c r="U38" s="88">
        <f t="shared" si="8"/>
        <v>33211</v>
      </c>
      <c r="V38" s="89">
        <f t="shared" si="8"/>
        <v>5250</v>
      </c>
      <c r="W38" s="88">
        <f t="shared" si="8"/>
        <v>12550</v>
      </c>
      <c r="X38" s="89">
        <f t="shared" si="8"/>
        <v>25911</v>
      </c>
      <c r="Y38" s="90">
        <f t="shared" si="8"/>
        <v>241478</v>
      </c>
      <c r="Z38" s="87">
        <f aca="true" t="shared" si="9" ref="Z38:AE38">SUM(Z16:Z37)</f>
        <v>40505</v>
      </c>
      <c r="AA38" s="88">
        <f t="shared" si="9"/>
        <v>35031</v>
      </c>
      <c r="AB38" s="89">
        <f t="shared" si="9"/>
        <v>5474</v>
      </c>
      <c r="AC38" s="88">
        <f t="shared" si="9"/>
        <v>13711</v>
      </c>
      <c r="AD38" s="89">
        <f t="shared" si="9"/>
        <v>26794</v>
      </c>
      <c r="AE38" s="90">
        <f t="shared" si="9"/>
        <v>270556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375" style="92" customWidth="1"/>
    <col min="2" max="2" width="10.625" style="92" customWidth="1"/>
    <col min="3" max="3" width="25.625" style="92" customWidth="1"/>
    <col min="4" max="5" width="17.625" style="92" customWidth="1"/>
    <col min="6" max="17" width="11.625" style="92" customWidth="1"/>
    <col min="18" max="18" width="18.625" style="92" customWidth="1"/>
    <col min="19" max="19" width="2.75390625" style="92" customWidth="1"/>
    <col min="20" max="16384" width="9.00390625" style="92" customWidth="1"/>
  </cols>
  <sheetData>
    <row r="1" s="91" customFormat="1" ht="25.5">
      <c r="A1" s="103" t="s">
        <v>490</v>
      </c>
    </row>
    <row r="2" ht="13.5" customHeight="1"/>
    <row r="3" spans="1:18" s="5" customFormat="1" ht="24" customHeight="1" thickBot="1">
      <c r="A3" s="104" t="s">
        <v>277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367" t="s">
        <v>51</v>
      </c>
      <c r="R3" s="367"/>
    </row>
    <row r="4" spans="1:19" s="116" customFormat="1" ht="28.5" customHeight="1" thickBot="1">
      <c r="A4" s="107"/>
      <c r="B4" s="108" t="s">
        <v>52</v>
      </c>
      <c r="C4" s="109" t="s">
        <v>53</v>
      </c>
      <c r="D4" s="348" t="s">
        <v>247</v>
      </c>
      <c r="E4" s="110" t="s">
        <v>248</v>
      </c>
      <c r="F4" s="111" t="s">
        <v>54</v>
      </c>
      <c r="G4" s="112" t="s">
        <v>55</v>
      </c>
      <c r="H4" s="113" t="s">
        <v>56</v>
      </c>
      <c r="I4" s="113" t="s">
        <v>57</v>
      </c>
      <c r="J4" s="113" t="s">
        <v>278</v>
      </c>
      <c r="K4" s="113" t="s">
        <v>279</v>
      </c>
      <c r="L4" s="113" t="s">
        <v>58</v>
      </c>
      <c r="M4" s="113" t="s">
        <v>59</v>
      </c>
      <c r="N4" s="113" t="s">
        <v>60</v>
      </c>
      <c r="O4" s="113" t="s">
        <v>61</v>
      </c>
      <c r="P4" s="113" t="s">
        <v>62</v>
      </c>
      <c r="Q4" s="113" t="s">
        <v>63</v>
      </c>
      <c r="R4" s="114" t="s">
        <v>64</v>
      </c>
      <c r="S4" s="115"/>
    </row>
    <row r="5" spans="1:19" s="98" customFormat="1" ht="28.5" customHeight="1">
      <c r="A5" s="117"/>
      <c r="B5" s="118" t="s">
        <v>0</v>
      </c>
      <c r="C5" s="131" t="s">
        <v>434</v>
      </c>
      <c r="D5" s="349">
        <v>12900000</v>
      </c>
      <c r="E5" s="120">
        <v>12100000</v>
      </c>
      <c r="F5" s="121"/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 t="s">
        <v>66</v>
      </c>
      <c r="S5" s="124"/>
    </row>
    <row r="6" spans="1:19" s="98" customFormat="1" ht="28.5" customHeight="1">
      <c r="A6" s="117"/>
      <c r="B6" s="125" t="s">
        <v>1</v>
      </c>
      <c r="C6" s="126" t="s">
        <v>67</v>
      </c>
      <c r="D6" s="350">
        <v>11500000</v>
      </c>
      <c r="E6" s="127">
        <v>18920000</v>
      </c>
      <c r="F6" s="128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 t="s">
        <v>66</v>
      </c>
      <c r="S6" s="124"/>
    </row>
    <row r="7" spans="1:19" s="98" customFormat="1" ht="28.5" customHeight="1">
      <c r="A7" s="117"/>
      <c r="B7" s="118" t="s">
        <v>1</v>
      </c>
      <c r="C7" s="131" t="s">
        <v>68</v>
      </c>
      <c r="D7" s="351" t="s">
        <v>280</v>
      </c>
      <c r="E7" s="132">
        <v>-8400000</v>
      </c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 t="s">
        <v>66</v>
      </c>
      <c r="S7" s="124"/>
    </row>
    <row r="8" spans="1:19" s="98" customFormat="1" ht="28.5" customHeight="1">
      <c r="A8" s="117"/>
      <c r="B8" s="118"/>
      <c r="C8" s="131" t="s">
        <v>435</v>
      </c>
      <c r="D8" s="352">
        <v>7736000</v>
      </c>
      <c r="E8" s="120">
        <f>SUM(F8:Q8)</f>
        <v>7388000</v>
      </c>
      <c r="F8" s="137">
        <v>816000</v>
      </c>
      <c r="G8" s="137">
        <v>763000</v>
      </c>
      <c r="H8" s="137">
        <v>841000</v>
      </c>
      <c r="I8" s="137">
        <v>490000</v>
      </c>
      <c r="J8" s="137">
        <v>557000</v>
      </c>
      <c r="K8" s="137">
        <v>540000</v>
      </c>
      <c r="L8" s="137">
        <v>571000</v>
      </c>
      <c r="M8" s="137">
        <v>632000</v>
      </c>
      <c r="N8" s="137">
        <v>533000</v>
      </c>
      <c r="O8" s="137">
        <v>529000</v>
      </c>
      <c r="P8" s="137">
        <v>554000</v>
      </c>
      <c r="Q8" s="137">
        <v>562000</v>
      </c>
      <c r="R8" s="123" t="s">
        <v>66</v>
      </c>
      <c r="S8" s="124"/>
    </row>
    <row r="9" spans="1:19" s="98" customFormat="1" ht="28.5" customHeight="1">
      <c r="A9" s="117"/>
      <c r="B9" s="118" t="s">
        <v>1</v>
      </c>
      <c r="C9" s="131" t="s">
        <v>281</v>
      </c>
      <c r="D9" s="353">
        <v>2939700</v>
      </c>
      <c r="E9" s="138">
        <f>SUM(F9:Q9)</f>
        <v>2809700</v>
      </c>
      <c r="F9" s="139">
        <v>161500</v>
      </c>
      <c r="G9" s="93">
        <v>154000</v>
      </c>
      <c r="H9" s="93">
        <v>202500</v>
      </c>
      <c r="I9" s="93">
        <v>217100</v>
      </c>
      <c r="J9" s="93">
        <v>327200</v>
      </c>
      <c r="K9" s="93">
        <v>207400</v>
      </c>
      <c r="L9" s="93">
        <v>285400</v>
      </c>
      <c r="M9" s="93">
        <v>398300</v>
      </c>
      <c r="N9" s="93">
        <v>188500</v>
      </c>
      <c r="O9" s="134">
        <v>231100</v>
      </c>
      <c r="P9" s="134">
        <v>213900</v>
      </c>
      <c r="Q9" s="134">
        <v>222800</v>
      </c>
      <c r="R9" s="140" t="s">
        <v>66</v>
      </c>
      <c r="S9" s="124"/>
    </row>
    <row r="10" spans="1:19" s="98" customFormat="1" ht="28.5" customHeight="1">
      <c r="A10" s="117"/>
      <c r="B10" s="118"/>
      <c r="C10" s="169" t="s">
        <v>436</v>
      </c>
      <c r="D10" s="354" t="s">
        <v>282</v>
      </c>
      <c r="E10" s="138">
        <v>1634153</v>
      </c>
      <c r="F10" s="371" t="s">
        <v>437</v>
      </c>
      <c r="G10" s="372"/>
      <c r="H10" s="372"/>
      <c r="I10" s="372"/>
      <c r="J10" s="372"/>
      <c r="K10" s="372"/>
      <c r="L10" s="372"/>
      <c r="M10" s="372"/>
      <c r="N10" s="373"/>
      <c r="O10" s="134">
        <v>436945</v>
      </c>
      <c r="P10" s="134">
        <v>706539</v>
      </c>
      <c r="Q10" s="134">
        <v>490669</v>
      </c>
      <c r="R10" s="140" t="s">
        <v>66</v>
      </c>
      <c r="S10" s="124"/>
    </row>
    <row r="11" spans="1:19" s="98" customFormat="1" ht="28.5" customHeight="1">
      <c r="A11" s="117"/>
      <c r="B11" s="118" t="s">
        <v>1</v>
      </c>
      <c r="C11" s="131" t="s">
        <v>283</v>
      </c>
      <c r="D11" s="353">
        <v>936187</v>
      </c>
      <c r="E11" s="138">
        <f>SUM(F11:Q11)</f>
        <v>845588</v>
      </c>
      <c r="F11" s="142">
        <v>43393</v>
      </c>
      <c r="G11" s="134">
        <v>45443</v>
      </c>
      <c r="H11" s="134">
        <v>66003</v>
      </c>
      <c r="I11" s="134">
        <v>69287</v>
      </c>
      <c r="J11" s="134">
        <v>91356</v>
      </c>
      <c r="K11" s="134">
        <v>64795</v>
      </c>
      <c r="L11" s="134">
        <v>110279</v>
      </c>
      <c r="M11" s="134">
        <v>115657</v>
      </c>
      <c r="N11" s="134">
        <v>62394</v>
      </c>
      <c r="O11" s="134">
        <v>62288</v>
      </c>
      <c r="P11" s="134">
        <v>55081</v>
      </c>
      <c r="Q11" s="134">
        <v>59612</v>
      </c>
      <c r="R11" s="140" t="s">
        <v>66</v>
      </c>
      <c r="S11" s="124"/>
    </row>
    <row r="12" spans="1:19" s="98" customFormat="1" ht="28.5" customHeight="1">
      <c r="A12" s="117"/>
      <c r="B12" s="118" t="s">
        <v>1</v>
      </c>
      <c r="C12" s="131" t="s">
        <v>70</v>
      </c>
      <c r="D12" s="353">
        <v>727698</v>
      </c>
      <c r="E12" s="138">
        <f>SUM(F12:Q12)</f>
        <v>751212</v>
      </c>
      <c r="F12" s="142">
        <v>33498</v>
      </c>
      <c r="G12" s="134">
        <v>48532</v>
      </c>
      <c r="H12" s="134">
        <v>88881</v>
      </c>
      <c r="I12" s="134">
        <v>117702</v>
      </c>
      <c r="J12" s="134">
        <v>127160</v>
      </c>
      <c r="K12" s="134">
        <v>39824</v>
      </c>
      <c r="L12" s="134">
        <v>28785</v>
      </c>
      <c r="M12" s="134">
        <v>48305</v>
      </c>
      <c r="N12" s="134">
        <v>43690</v>
      </c>
      <c r="O12" s="134">
        <v>86004</v>
      </c>
      <c r="P12" s="134">
        <v>67173</v>
      </c>
      <c r="Q12" s="134">
        <v>21658</v>
      </c>
      <c r="R12" s="140" t="s">
        <v>66</v>
      </c>
      <c r="S12" s="124"/>
    </row>
    <row r="13" spans="1:19" s="98" customFormat="1" ht="28.5" customHeight="1">
      <c r="A13" s="117"/>
      <c r="B13" s="118" t="s">
        <v>1</v>
      </c>
      <c r="C13" s="131" t="s">
        <v>71</v>
      </c>
      <c r="D13" s="353">
        <v>694310</v>
      </c>
      <c r="E13" s="138">
        <f>SUM(F13:Q13)</f>
        <v>744276</v>
      </c>
      <c r="F13" s="142">
        <v>11265</v>
      </c>
      <c r="G13" s="134">
        <v>13957</v>
      </c>
      <c r="H13" s="134">
        <v>42305</v>
      </c>
      <c r="I13" s="134">
        <v>125566</v>
      </c>
      <c r="J13" s="134">
        <v>130336</v>
      </c>
      <c r="K13" s="134">
        <v>22511</v>
      </c>
      <c r="L13" s="134">
        <v>49916</v>
      </c>
      <c r="M13" s="134">
        <v>181957</v>
      </c>
      <c r="N13" s="134">
        <v>42562</v>
      </c>
      <c r="O13" s="134">
        <v>77208</v>
      </c>
      <c r="P13" s="134">
        <v>36644</v>
      </c>
      <c r="Q13" s="134">
        <v>10049</v>
      </c>
      <c r="R13" s="140" t="s">
        <v>66</v>
      </c>
      <c r="S13" s="124"/>
    </row>
    <row r="14" spans="1:19" s="98" customFormat="1" ht="28.5" customHeight="1">
      <c r="A14" s="117"/>
      <c r="B14" s="118" t="s">
        <v>1</v>
      </c>
      <c r="C14" s="131" t="s">
        <v>69</v>
      </c>
      <c r="D14" s="353">
        <v>680540</v>
      </c>
      <c r="E14" s="138">
        <f aca="true" t="shared" si="0" ref="E14:E21">SUM(F14:Q14)</f>
        <v>695853</v>
      </c>
      <c r="F14" s="142">
        <v>32976</v>
      </c>
      <c r="G14" s="134">
        <v>29826</v>
      </c>
      <c r="H14" s="134">
        <v>48733</v>
      </c>
      <c r="I14" s="134">
        <v>47233</v>
      </c>
      <c r="J14" s="134">
        <v>89086</v>
      </c>
      <c r="K14" s="134">
        <v>43997</v>
      </c>
      <c r="L14" s="134">
        <v>59784</v>
      </c>
      <c r="M14" s="134">
        <v>152595</v>
      </c>
      <c r="N14" s="134">
        <v>58633</v>
      </c>
      <c r="O14" s="134">
        <v>66996</v>
      </c>
      <c r="P14" s="134">
        <v>41764</v>
      </c>
      <c r="Q14" s="134">
        <v>24230</v>
      </c>
      <c r="R14" s="140" t="s">
        <v>66</v>
      </c>
      <c r="S14" s="124"/>
    </row>
    <row r="15" spans="1:19" s="98" customFormat="1" ht="28.5" customHeight="1">
      <c r="A15" s="117"/>
      <c r="B15" s="118" t="s">
        <v>1</v>
      </c>
      <c r="C15" s="131" t="s">
        <v>72</v>
      </c>
      <c r="D15" s="353">
        <v>621826</v>
      </c>
      <c r="E15" s="138">
        <f t="shared" si="0"/>
        <v>648793</v>
      </c>
      <c r="F15" s="122">
        <v>20691</v>
      </c>
      <c r="G15" s="122">
        <v>109647</v>
      </c>
      <c r="H15" s="122">
        <v>136200</v>
      </c>
      <c r="I15" s="122">
        <v>23925</v>
      </c>
      <c r="J15" s="142">
        <v>40197</v>
      </c>
      <c r="K15" s="134">
        <v>32341</v>
      </c>
      <c r="L15" s="134">
        <v>41435</v>
      </c>
      <c r="M15" s="134">
        <v>63471</v>
      </c>
      <c r="N15" s="134">
        <v>68163</v>
      </c>
      <c r="O15" s="134">
        <v>52874</v>
      </c>
      <c r="P15" s="134">
        <v>35361</v>
      </c>
      <c r="Q15" s="134">
        <v>24488</v>
      </c>
      <c r="R15" s="140" t="s">
        <v>66</v>
      </c>
      <c r="S15" s="124"/>
    </row>
    <row r="16" spans="1:19" s="98" customFormat="1" ht="28.5" customHeight="1">
      <c r="A16" s="117"/>
      <c r="B16" s="118"/>
      <c r="C16" s="169" t="s">
        <v>438</v>
      </c>
      <c r="D16" s="353">
        <v>430214</v>
      </c>
      <c r="E16" s="138">
        <f t="shared" si="0"/>
        <v>422497</v>
      </c>
      <c r="F16" s="122">
        <v>11185</v>
      </c>
      <c r="G16" s="122">
        <v>22181</v>
      </c>
      <c r="H16" s="122">
        <v>37710</v>
      </c>
      <c r="I16" s="122">
        <v>62663</v>
      </c>
      <c r="J16" s="142">
        <v>65764</v>
      </c>
      <c r="K16" s="134">
        <v>19377</v>
      </c>
      <c r="L16" s="134">
        <v>29500</v>
      </c>
      <c r="M16" s="134">
        <v>34567</v>
      </c>
      <c r="N16" s="134">
        <v>32462</v>
      </c>
      <c r="O16" s="134">
        <v>42453</v>
      </c>
      <c r="P16" s="134">
        <v>52335</v>
      </c>
      <c r="Q16" s="134">
        <v>12300</v>
      </c>
      <c r="R16" s="140" t="s">
        <v>66</v>
      </c>
      <c r="S16" s="124"/>
    </row>
    <row r="17" spans="1:19" s="98" customFormat="1" ht="28.5" customHeight="1">
      <c r="A17" s="117"/>
      <c r="B17" s="118" t="s">
        <v>1</v>
      </c>
      <c r="C17" s="131" t="s">
        <v>73</v>
      </c>
      <c r="D17" s="353">
        <v>393482</v>
      </c>
      <c r="E17" s="138">
        <f t="shared" si="0"/>
        <v>386765</v>
      </c>
      <c r="F17" s="122">
        <v>29297</v>
      </c>
      <c r="G17" s="122">
        <v>26914</v>
      </c>
      <c r="H17" s="122">
        <v>38348</v>
      </c>
      <c r="I17" s="122">
        <v>26455</v>
      </c>
      <c r="J17" s="142">
        <v>40592</v>
      </c>
      <c r="K17" s="134">
        <v>22226</v>
      </c>
      <c r="L17" s="134">
        <v>29423</v>
      </c>
      <c r="M17" s="134">
        <v>49864</v>
      </c>
      <c r="N17" s="134">
        <v>27380</v>
      </c>
      <c r="O17" s="134">
        <v>32177</v>
      </c>
      <c r="P17" s="134">
        <v>31687</v>
      </c>
      <c r="Q17" s="134">
        <v>32402</v>
      </c>
      <c r="R17" s="140" t="s">
        <v>66</v>
      </c>
      <c r="S17" s="124"/>
    </row>
    <row r="18" spans="1:19" s="98" customFormat="1" ht="28.5" customHeight="1">
      <c r="A18" s="117"/>
      <c r="B18" s="118" t="s">
        <v>2</v>
      </c>
      <c r="C18" s="169" t="s">
        <v>439</v>
      </c>
      <c r="D18" s="353">
        <v>9062</v>
      </c>
      <c r="E18" s="138">
        <f t="shared" si="0"/>
        <v>8543</v>
      </c>
      <c r="F18" s="122">
        <v>786</v>
      </c>
      <c r="G18" s="122">
        <v>692</v>
      </c>
      <c r="H18" s="122">
        <v>787</v>
      </c>
      <c r="I18" s="122">
        <v>744</v>
      </c>
      <c r="J18" s="122">
        <v>668</v>
      </c>
      <c r="K18" s="122">
        <v>689</v>
      </c>
      <c r="L18" s="122">
        <v>1117</v>
      </c>
      <c r="M18" s="122">
        <v>985</v>
      </c>
      <c r="N18" s="122">
        <v>633</v>
      </c>
      <c r="O18" s="122">
        <v>532</v>
      </c>
      <c r="P18" s="122">
        <v>535</v>
      </c>
      <c r="Q18" s="122">
        <v>375</v>
      </c>
      <c r="R18" s="140" t="s">
        <v>66</v>
      </c>
      <c r="S18" s="124"/>
    </row>
    <row r="19" spans="1:19" s="98" customFormat="1" ht="28.5" customHeight="1">
      <c r="A19" s="117"/>
      <c r="B19" s="118" t="s">
        <v>440</v>
      </c>
      <c r="C19" s="131" t="s">
        <v>441</v>
      </c>
      <c r="D19" s="354" t="s">
        <v>284</v>
      </c>
      <c r="E19" s="138">
        <f t="shared" si="0"/>
        <v>56622</v>
      </c>
      <c r="F19" s="368" t="s">
        <v>442</v>
      </c>
      <c r="G19" s="369"/>
      <c r="H19" s="369"/>
      <c r="I19" s="369"/>
      <c r="J19" s="369"/>
      <c r="K19" s="370"/>
      <c r="L19" s="134">
        <v>19598</v>
      </c>
      <c r="M19" s="134">
        <v>16915</v>
      </c>
      <c r="N19" s="134">
        <v>8867</v>
      </c>
      <c r="O19" s="134">
        <v>4886</v>
      </c>
      <c r="P19" s="134">
        <v>3467</v>
      </c>
      <c r="Q19" s="134">
        <v>2889</v>
      </c>
      <c r="R19" s="135">
        <v>16215120</v>
      </c>
      <c r="S19" s="124"/>
    </row>
    <row r="20" spans="1:19" s="98" customFormat="1" ht="28.5" customHeight="1">
      <c r="A20" s="117"/>
      <c r="B20" s="118"/>
      <c r="C20" s="131" t="s">
        <v>443</v>
      </c>
      <c r="D20" s="355">
        <v>16142</v>
      </c>
      <c r="E20" s="138">
        <f t="shared" si="0"/>
        <v>16609</v>
      </c>
      <c r="F20" s="142">
        <v>998</v>
      </c>
      <c r="G20" s="134">
        <v>828</v>
      </c>
      <c r="H20" s="134">
        <v>1601</v>
      </c>
      <c r="I20" s="134">
        <v>1848</v>
      </c>
      <c r="J20" s="134">
        <v>1685</v>
      </c>
      <c r="K20" s="134">
        <v>1255</v>
      </c>
      <c r="L20" s="134">
        <v>1043</v>
      </c>
      <c r="M20" s="134">
        <v>1545</v>
      </c>
      <c r="N20" s="134">
        <v>742</v>
      </c>
      <c r="O20" s="134">
        <v>1838</v>
      </c>
      <c r="P20" s="134">
        <v>2569</v>
      </c>
      <c r="Q20" s="134">
        <v>657</v>
      </c>
      <c r="R20" s="140" t="s">
        <v>66</v>
      </c>
      <c r="S20" s="124"/>
    </row>
    <row r="21" spans="1:19" s="98" customFormat="1" ht="28.5" customHeight="1">
      <c r="A21" s="117"/>
      <c r="B21" s="118"/>
      <c r="C21" s="131" t="s">
        <v>444</v>
      </c>
      <c r="D21" s="355">
        <v>846</v>
      </c>
      <c r="E21" s="138">
        <f t="shared" si="0"/>
        <v>847</v>
      </c>
      <c r="F21" s="142">
        <v>21</v>
      </c>
      <c r="G21" s="134">
        <v>83</v>
      </c>
      <c r="H21" s="134">
        <v>25</v>
      </c>
      <c r="I21" s="134">
        <v>91</v>
      </c>
      <c r="J21" s="134">
        <v>263</v>
      </c>
      <c r="K21" s="134">
        <v>77</v>
      </c>
      <c r="L21" s="134">
        <v>78</v>
      </c>
      <c r="M21" s="134">
        <v>62</v>
      </c>
      <c r="N21" s="134">
        <v>21</v>
      </c>
      <c r="O21" s="134">
        <v>37</v>
      </c>
      <c r="P21" s="134">
        <v>21</v>
      </c>
      <c r="Q21" s="134">
        <v>68</v>
      </c>
      <c r="R21" s="140" t="s">
        <v>66</v>
      </c>
      <c r="S21" s="124"/>
    </row>
    <row r="22" spans="1:19" s="98" customFormat="1" ht="28.5" customHeight="1">
      <c r="A22" s="117"/>
      <c r="B22" s="118" t="s">
        <v>4</v>
      </c>
      <c r="C22" s="131" t="s">
        <v>75</v>
      </c>
      <c r="D22" s="353">
        <v>20161</v>
      </c>
      <c r="E22" s="138">
        <f aca="true" t="shared" si="1" ref="E22:E36">SUM(F22:Q22)</f>
        <v>19133</v>
      </c>
      <c r="F22" s="142">
        <v>114</v>
      </c>
      <c r="G22" s="134">
        <v>255</v>
      </c>
      <c r="H22" s="134">
        <v>1214</v>
      </c>
      <c r="I22" s="134">
        <v>1276</v>
      </c>
      <c r="J22" s="134">
        <v>1981</v>
      </c>
      <c r="K22" s="134">
        <v>1145</v>
      </c>
      <c r="L22" s="134">
        <v>2521</v>
      </c>
      <c r="M22" s="134">
        <v>4619</v>
      </c>
      <c r="N22" s="134">
        <v>2640</v>
      </c>
      <c r="O22" s="134">
        <v>1713</v>
      </c>
      <c r="P22" s="134">
        <v>1065</v>
      </c>
      <c r="Q22" s="143">
        <v>590</v>
      </c>
      <c r="R22" s="135">
        <v>25892900</v>
      </c>
      <c r="S22" s="124"/>
    </row>
    <row r="23" spans="1:19" s="98" customFormat="1" ht="28.5" customHeight="1">
      <c r="A23" s="117"/>
      <c r="B23" s="118"/>
      <c r="C23" s="131" t="s">
        <v>445</v>
      </c>
      <c r="D23" s="353">
        <v>239660</v>
      </c>
      <c r="E23" s="138">
        <f t="shared" si="1"/>
        <v>226429</v>
      </c>
      <c r="F23" s="142">
        <v>16100</v>
      </c>
      <c r="G23" s="134">
        <v>10750</v>
      </c>
      <c r="H23" s="134">
        <v>16860</v>
      </c>
      <c r="I23" s="134">
        <v>31415</v>
      </c>
      <c r="J23" s="134">
        <v>32530</v>
      </c>
      <c r="K23" s="134">
        <v>11110</v>
      </c>
      <c r="L23" s="134">
        <v>18050</v>
      </c>
      <c r="M23" s="134">
        <v>15446</v>
      </c>
      <c r="N23" s="134">
        <v>13580</v>
      </c>
      <c r="O23" s="134">
        <v>21608</v>
      </c>
      <c r="P23" s="134">
        <v>28480</v>
      </c>
      <c r="Q23" s="134">
        <v>10500</v>
      </c>
      <c r="R23" s="140" t="s">
        <v>66</v>
      </c>
      <c r="S23" s="124"/>
    </row>
    <row r="24" spans="1:19" s="98" customFormat="1" ht="28.5" customHeight="1">
      <c r="A24" s="117"/>
      <c r="B24" s="118"/>
      <c r="C24" s="131" t="s">
        <v>446</v>
      </c>
      <c r="D24" s="353">
        <v>300</v>
      </c>
      <c r="E24" s="138">
        <f t="shared" si="1"/>
        <v>291</v>
      </c>
      <c r="F24" s="144"/>
      <c r="G24" s="134"/>
      <c r="H24" s="134"/>
      <c r="I24" s="134">
        <v>15</v>
      </c>
      <c r="J24" s="134">
        <v>30</v>
      </c>
      <c r="K24" s="134"/>
      <c r="L24" s="134">
        <v>150</v>
      </c>
      <c r="M24" s="134">
        <v>64</v>
      </c>
      <c r="N24" s="134">
        <v>20</v>
      </c>
      <c r="O24" s="134">
        <v>12</v>
      </c>
      <c r="P24" s="134"/>
      <c r="Q24" s="134"/>
      <c r="R24" s="140" t="s">
        <v>66</v>
      </c>
      <c r="S24" s="124"/>
    </row>
    <row r="25" spans="1:19" s="98" customFormat="1" ht="28.5" customHeight="1">
      <c r="A25" s="117"/>
      <c r="B25" s="118" t="s">
        <v>5</v>
      </c>
      <c r="C25" s="131" t="s">
        <v>76</v>
      </c>
      <c r="D25" s="353">
        <v>897849</v>
      </c>
      <c r="E25" s="138">
        <f t="shared" si="1"/>
        <v>918399</v>
      </c>
      <c r="F25" s="142">
        <v>58217</v>
      </c>
      <c r="G25" s="134">
        <v>68370</v>
      </c>
      <c r="H25" s="134">
        <v>67629</v>
      </c>
      <c r="I25" s="134">
        <v>78494</v>
      </c>
      <c r="J25" s="134">
        <v>70956</v>
      </c>
      <c r="K25" s="134">
        <v>69537</v>
      </c>
      <c r="L25" s="134">
        <v>105530</v>
      </c>
      <c r="M25" s="134">
        <v>119912</v>
      </c>
      <c r="N25" s="134">
        <v>81400</v>
      </c>
      <c r="O25" s="134">
        <v>79714</v>
      </c>
      <c r="P25" s="134">
        <v>67565</v>
      </c>
      <c r="Q25" s="134">
        <v>51075</v>
      </c>
      <c r="R25" s="135">
        <v>150274305</v>
      </c>
      <c r="S25" s="124"/>
    </row>
    <row r="26" spans="1:19" s="98" customFormat="1" ht="28.5" customHeight="1">
      <c r="A26" s="117"/>
      <c r="B26" s="118" t="s">
        <v>1</v>
      </c>
      <c r="C26" s="131" t="s">
        <v>77</v>
      </c>
      <c r="D26" s="353">
        <v>86796</v>
      </c>
      <c r="E26" s="138">
        <f t="shared" si="1"/>
        <v>91202</v>
      </c>
      <c r="F26" s="142">
        <v>3017</v>
      </c>
      <c r="G26" s="134">
        <v>2971</v>
      </c>
      <c r="H26" s="134">
        <v>5130</v>
      </c>
      <c r="I26" s="134">
        <v>35816</v>
      </c>
      <c r="J26" s="134">
        <v>5288</v>
      </c>
      <c r="K26" s="134">
        <v>4605</v>
      </c>
      <c r="L26" s="145">
        <v>5556</v>
      </c>
      <c r="M26" s="134">
        <v>3325</v>
      </c>
      <c r="N26" s="134">
        <v>3785</v>
      </c>
      <c r="O26" s="134">
        <v>16018</v>
      </c>
      <c r="P26" s="134">
        <v>3846</v>
      </c>
      <c r="Q26" s="134">
        <v>1845</v>
      </c>
      <c r="R26" s="135">
        <v>63730000</v>
      </c>
      <c r="S26" s="124"/>
    </row>
    <row r="27" spans="1:19" s="98" customFormat="1" ht="28.5" customHeight="1">
      <c r="A27" s="117"/>
      <c r="B27" s="118" t="s">
        <v>6</v>
      </c>
      <c r="C27" s="131" t="s">
        <v>78</v>
      </c>
      <c r="D27" s="353">
        <v>9881</v>
      </c>
      <c r="E27" s="138">
        <f t="shared" si="1"/>
        <v>10438</v>
      </c>
      <c r="F27" s="142">
        <v>363</v>
      </c>
      <c r="G27" s="134">
        <v>746</v>
      </c>
      <c r="H27" s="134">
        <v>878</v>
      </c>
      <c r="I27" s="134">
        <v>782</v>
      </c>
      <c r="J27" s="134">
        <v>1247</v>
      </c>
      <c r="K27" s="134">
        <v>1060</v>
      </c>
      <c r="L27" s="134">
        <v>799</v>
      </c>
      <c r="M27" s="134">
        <v>1001</v>
      </c>
      <c r="N27" s="134">
        <v>580</v>
      </c>
      <c r="O27" s="134">
        <v>1053</v>
      </c>
      <c r="P27" s="134">
        <v>1493</v>
      </c>
      <c r="Q27" s="134">
        <v>436</v>
      </c>
      <c r="R27" s="135">
        <v>1136480</v>
      </c>
      <c r="S27" s="124"/>
    </row>
    <row r="28" spans="1:19" s="98" customFormat="1" ht="28.5" customHeight="1">
      <c r="A28" s="117"/>
      <c r="B28" s="118" t="s">
        <v>1</v>
      </c>
      <c r="C28" s="131" t="s">
        <v>447</v>
      </c>
      <c r="D28" s="353">
        <v>18773</v>
      </c>
      <c r="E28" s="138">
        <f t="shared" si="1"/>
        <v>35208</v>
      </c>
      <c r="F28" s="142">
        <v>2444</v>
      </c>
      <c r="G28" s="134">
        <v>3050</v>
      </c>
      <c r="H28" s="134">
        <v>3455</v>
      </c>
      <c r="I28" s="134">
        <v>2256</v>
      </c>
      <c r="J28" s="134">
        <v>3916</v>
      </c>
      <c r="K28" s="134">
        <v>2660</v>
      </c>
      <c r="L28" s="134">
        <v>2605</v>
      </c>
      <c r="M28" s="134">
        <v>2304</v>
      </c>
      <c r="N28" s="134">
        <v>2460</v>
      </c>
      <c r="O28" s="134">
        <v>3761</v>
      </c>
      <c r="P28" s="134">
        <v>4233</v>
      </c>
      <c r="Q28" s="134">
        <v>2064</v>
      </c>
      <c r="R28" s="140" t="s">
        <v>66</v>
      </c>
      <c r="S28" s="124"/>
    </row>
    <row r="29" spans="1:19" s="98" customFormat="1" ht="28.5" customHeight="1">
      <c r="A29" s="117"/>
      <c r="B29" s="118" t="s">
        <v>1</v>
      </c>
      <c r="C29" s="131" t="s">
        <v>79</v>
      </c>
      <c r="D29" s="353">
        <v>24720</v>
      </c>
      <c r="E29" s="138">
        <f t="shared" si="1"/>
        <v>37620</v>
      </c>
      <c r="F29" s="144">
        <v>3539</v>
      </c>
      <c r="G29" s="134">
        <v>4089</v>
      </c>
      <c r="H29" s="134">
        <v>3142</v>
      </c>
      <c r="I29" s="134">
        <v>3159</v>
      </c>
      <c r="J29" s="134">
        <v>2327</v>
      </c>
      <c r="K29" s="134">
        <v>2241</v>
      </c>
      <c r="L29" s="134">
        <v>2755</v>
      </c>
      <c r="M29" s="134">
        <v>2744</v>
      </c>
      <c r="N29" s="134">
        <v>2584</v>
      </c>
      <c r="O29" s="134">
        <v>5196</v>
      </c>
      <c r="P29" s="134">
        <v>3423</v>
      </c>
      <c r="Q29" s="134">
        <v>2421</v>
      </c>
      <c r="R29" s="140" t="s">
        <v>66</v>
      </c>
      <c r="S29" s="124"/>
    </row>
    <row r="30" spans="1:19" s="98" customFormat="1" ht="28.5" customHeight="1">
      <c r="A30" s="117"/>
      <c r="B30" s="118"/>
      <c r="C30" s="131" t="s">
        <v>448</v>
      </c>
      <c r="D30" s="353">
        <v>24471</v>
      </c>
      <c r="E30" s="138">
        <f t="shared" si="1"/>
        <v>23966</v>
      </c>
      <c r="F30" s="142">
        <v>1496</v>
      </c>
      <c r="G30" s="93">
        <v>2228</v>
      </c>
      <c r="H30" s="134">
        <v>2021</v>
      </c>
      <c r="I30" s="134">
        <v>1483</v>
      </c>
      <c r="J30" s="134">
        <v>2764</v>
      </c>
      <c r="K30" s="134">
        <v>1803</v>
      </c>
      <c r="L30" s="134">
        <v>1580</v>
      </c>
      <c r="M30" s="134">
        <v>2279</v>
      </c>
      <c r="N30" s="134">
        <v>1878</v>
      </c>
      <c r="O30" s="134">
        <v>2969</v>
      </c>
      <c r="P30" s="134">
        <v>2336</v>
      </c>
      <c r="Q30" s="134">
        <v>1129</v>
      </c>
      <c r="R30" s="140" t="s">
        <v>66</v>
      </c>
      <c r="S30" s="124"/>
    </row>
    <row r="31" spans="1:19" s="98" customFormat="1" ht="28.5" customHeight="1">
      <c r="A31" s="117"/>
      <c r="B31" s="118" t="s">
        <v>7</v>
      </c>
      <c r="C31" s="131" t="s">
        <v>80</v>
      </c>
      <c r="D31" s="353">
        <v>8914</v>
      </c>
      <c r="E31" s="138">
        <f t="shared" si="1"/>
        <v>11313</v>
      </c>
      <c r="F31" s="142">
        <v>441</v>
      </c>
      <c r="G31" s="134">
        <v>507</v>
      </c>
      <c r="H31" s="134">
        <v>904</v>
      </c>
      <c r="I31" s="134">
        <v>787</v>
      </c>
      <c r="J31" s="134">
        <v>1353</v>
      </c>
      <c r="K31" s="134">
        <v>570</v>
      </c>
      <c r="L31" s="134">
        <v>1099</v>
      </c>
      <c r="M31" s="134">
        <v>765</v>
      </c>
      <c r="N31" s="134">
        <v>880</v>
      </c>
      <c r="O31" s="134">
        <v>1886</v>
      </c>
      <c r="P31" s="134">
        <v>1691</v>
      </c>
      <c r="Q31" s="146">
        <v>430</v>
      </c>
      <c r="R31" s="135">
        <v>577070</v>
      </c>
      <c r="S31" s="124"/>
    </row>
    <row r="32" spans="1:19" s="98" customFormat="1" ht="28.5" customHeight="1">
      <c r="A32" s="117"/>
      <c r="B32" s="118" t="s">
        <v>1</v>
      </c>
      <c r="C32" s="131" t="s">
        <v>81</v>
      </c>
      <c r="D32" s="353">
        <v>16244</v>
      </c>
      <c r="E32" s="138">
        <f t="shared" si="1"/>
        <v>14091</v>
      </c>
      <c r="F32" s="142">
        <v>502</v>
      </c>
      <c r="G32" s="134">
        <v>551</v>
      </c>
      <c r="H32" s="134">
        <v>768</v>
      </c>
      <c r="I32" s="134">
        <v>1578</v>
      </c>
      <c r="J32" s="134">
        <v>1388</v>
      </c>
      <c r="K32" s="134">
        <v>787</v>
      </c>
      <c r="L32" s="134">
        <v>987</v>
      </c>
      <c r="M32" s="134">
        <v>968</v>
      </c>
      <c r="N32" s="134">
        <v>1152</v>
      </c>
      <c r="O32" s="134">
        <v>2659</v>
      </c>
      <c r="P32" s="134">
        <v>2313</v>
      </c>
      <c r="Q32" s="134">
        <v>438</v>
      </c>
      <c r="R32" s="140" t="s">
        <v>66</v>
      </c>
      <c r="S32" s="124"/>
    </row>
    <row r="33" spans="1:19" s="98" customFormat="1" ht="28.5" customHeight="1">
      <c r="A33" s="117"/>
      <c r="B33" s="118" t="s">
        <v>1</v>
      </c>
      <c r="C33" s="131" t="s">
        <v>285</v>
      </c>
      <c r="D33" s="353">
        <v>205847</v>
      </c>
      <c r="E33" s="138">
        <f t="shared" si="1"/>
        <v>218992</v>
      </c>
      <c r="F33" s="142">
        <v>10298</v>
      </c>
      <c r="G33" s="134">
        <v>13206</v>
      </c>
      <c r="H33" s="134">
        <v>15134</v>
      </c>
      <c r="I33" s="134">
        <v>17234</v>
      </c>
      <c r="J33" s="134">
        <v>30692</v>
      </c>
      <c r="K33" s="134">
        <v>14472</v>
      </c>
      <c r="L33" s="134">
        <v>17448</v>
      </c>
      <c r="M33" s="134">
        <v>15076</v>
      </c>
      <c r="N33" s="134">
        <v>17362</v>
      </c>
      <c r="O33" s="134">
        <v>28560</v>
      </c>
      <c r="P33" s="134">
        <v>17228</v>
      </c>
      <c r="Q33" s="134">
        <v>22282</v>
      </c>
      <c r="R33" s="135">
        <v>54283382</v>
      </c>
      <c r="S33" s="124"/>
    </row>
    <row r="34" spans="1:19" s="98" customFormat="1" ht="28.5" customHeight="1">
      <c r="A34" s="117"/>
      <c r="B34" s="118" t="s">
        <v>1</v>
      </c>
      <c r="C34" s="131" t="s">
        <v>82</v>
      </c>
      <c r="D34" s="353">
        <v>14993</v>
      </c>
      <c r="E34" s="138">
        <f t="shared" si="1"/>
        <v>21867</v>
      </c>
      <c r="F34" s="142">
        <v>702</v>
      </c>
      <c r="G34" s="134">
        <v>904</v>
      </c>
      <c r="H34" s="134">
        <v>1135</v>
      </c>
      <c r="I34" s="134">
        <v>1088</v>
      </c>
      <c r="J34" s="134">
        <v>784</v>
      </c>
      <c r="K34" s="134">
        <v>1359</v>
      </c>
      <c r="L34" s="134">
        <v>7237</v>
      </c>
      <c r="M34" s="134">
        <v>6410</v>
      </c>
      <c r="N34" s="134">
        <v>477</v>
      </c>
      <c r="O34" s="134">
        <v>487</v>
      </c>
      <c r="P34" s="134">
        <v>927</v>
      </c>
      <c r="Q34" s="134">
        <v>357</v>
      </c>
      <c r="R34" s="135">
        <v>947970</v>
      </c>
      <c r="S34" s="124"/>
    </row>
    <row r="35" spans="1:19" s="98" customFormat="1" ht="28.5" customHeight="1">
      <c r="A35" s="117"/>
      <c r="B35" s="118" t="s">
        <v>1</v>
      </c>
      <c r="C35" s="131" t="s">
        <v>83</v>
      </c>
      <c r="D35" s="353">
        <v>76269</v>
      </c>
      <c r="E35" s="138">
        <f t="shared" si="1"/>
        <v>102680</v>
      </c>
      <c r="F35" s="142">
        <v>20</v>
      </c>
      <c r="G35" s="134"/>
      <c r="H35" s="134"/>
      <c r="I35" s="134">
        <v>1650</v>
      </c>
      <c r="J35" s="134">
        <v>2980</v>
      </c>
      <c r="K35" s="134">
        <v>3250</v>
      </c>
      <c r="L35" s="134">
        <v>25460</v>
      </c>
      <c r="M35" s="134">
        <v>64800</v>
      </c>
      <c r="N35" s="134">
        <v>3110</v>
      </c>
      <c r="O35" s="134">
        <v>1060</v>
      </c>
      <c r="P35" s="134">
        <v>350</v>
      </c>
      <c r="Q35" s="134"/>
      <c r="R35" s="135">
        <v>23874170</v>
      </c>
      <c r="S35" s="124"/>
    </row>
    <row r="36" spans="1:19" s="98" customFormat="1" ht="25.5" customHeight="1" thickBot="1">
      <c r="A36" s="117"/>
      <c r="B36" s="118"/>
      <c r="C36" s="131" t="s">
        <v>449</v>
      </c>
      <c r="D36" s="353">
        <v>5645</v>
      </c>
      <c r="E36" s="138">
        <f t="shared" si="1"/>
        <v>9387</v>
      </c>
      <c r="F36" s="142">
        <v>63</v>
      </c>
      <c r="G36" s="134">
        <v>104</v>
      </c>
      <c r="H36" s="134">
        <v>352</v>
      </c>
      <c r="I36" s="134">
        <v>1220</v>
      </c>
      <c r="J36" s="134">
        <v>1252</v>
      </c>
      <c r="K36" s="134">
        <v>453</v>
      </c>
      <c r="L36" s="134">
        <v>276</v>
      </c>
      <c r="M36" s="134">
        <v>687</v>
      </c>
      <c r="N36" s="134">
        <v>1399</v>
      </c>
      <c r="O36" s="134">
        <v>1992</v>
      </c>
      <c r="P36" s="134">
        <v>1308</v>
      </c>
      <c r="Q36" s="134">
        <v>281</v>
      </c>
      <c r="R36" s="140" t="s">
        <v>66</v>
      </c>
      <c r="S36" s="124"/>
    </row>
    <row r="37" spans="1:19" s="98" customFormat="1" ht="28.5" customHeight="1" hidden="1" thickBot="1">
      <c r="A37" s="117"/>
      <c r="S37" s="124"/>
    </row>
    <row r="38" spans="1:19" s="98" customFormat="1" ht="28.5" customHeight="1" hidden="1" thickBot="1">
      <c r="A38" s="117"/>
      <c r="S38" s="124"/>
    </row>
    <row r="39" spans="1:19" s="98" customFormat="1" ht="28.5" customHeight="1" hidden="1" thickBot="1">
      <c r="A39" s="117"/>
      <c r="S39" s="124"/>
    </row>
    <row r="40" spans="1:19" s="98" customFormat="1" ht="28.5" customHeight="1" hidden="1" thickBot="1">
      <c r="A40" s="117"/>
      <c r="S40" s="124"/>
    </row>
    <row r="41" spans="1:19" s="98" customFormat="1" ht="28.5" customHeight="1" hidden="1" thickBot="1">
      <c r="A41" s="117"/>
      <c r="S41" s="124"/>
    </row>
    <row r="42" spans="1:19" s="98" customFormat="1" ht="28.5" customHeight="1" hidden="1" thickBot="1">
      <c r="A42" s="117"/>
      <c r="S42" s="124"/>
    </row>
    <row r="43" spans="1:19" s="98" customFormat="1" ht="24.75" customHeight="1">
      <c r="A43" s="97"/>
      <c r="B43" s="147"/>
      <c r="C43" s="148"/>
      <c r="D43" s="149"/>
      <c r="E43" s="150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47"/>
      <c r="S43" s="97"/>
    </row>
    <row r="44" spans="1:19" s="98" customFormat="1" ht="16.5" customHeight="1">
      <c r="A44" s="97"/>
      <c r="B44" s="152"/>
      <c r="C44" s="153"/>
      <c r="D44" s="154"/>
      <c r="E44" s="155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2"/>
      <c r="S44" s="97"/>
    </row>
    <row r="45" spans="1:19" s="98" customFormat="1" ht="24.75" customHeight="1" thickBot="1">
      <c r="A45" s="104" t="s">
        <v>286</v>
      </c>
      <c r="B45" s="157"/>
      <c r="C45" s="153"/>
      <c r="D45" s="154"/>
      <c r="E45" s="155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367" t="s">
        <v>287</v>
      </c>
      <c r="R45" s="367"/>
      <c r="S45" s="97"/>
    </row>
    <row r="46" spans="1:19" s="98" customFormat="1" ht="24.75" customHeight="1" thickBot="1">
      <c r="A46" s="97"/>
      <c r="B46" s="108" t="s">
        <v>288</v>
      </c>
      <c r="C46" s="109" t="s">
        <v>53</v>
      </c>
      <c r="D46" s="348" t="s">
        <v>289</v>
      </c>
      <c r="E46" s="158" t="s">
        <v>290</v>
      </c>
      <c r="F46" s="113" t="s">
        <v>291</v>
      </c>
      <c r="G46" s="111" t="s">
        <v>292</v>
      </c>
      <c r="H46" s="113" t="s">
        <v>293</v>
      </c>
      <c r="I46" s="113" t="s">
        <v>294</v>
      </c>
      <c r="J46" s="113" t="s">
        <v>295</v>
      </c>
      <c r="K46" s="113" t="s">
        <v>296</v>
      </c>
      <c r="L46" s="113" t="s">
        <v>297</v>
      </c>
      <c r="M46" s="113" t="s">
        <v>298</v>
      </c>
      <c r="N46" s="113" t="s">
        <v>299</v>
      </c>
      <c r="O46" s="113" t="s">
        <v>300</v>
      </c>
      <c r="P46" s="113" t="s">
        <v>301</v>
      </c>
      <c r="Q46" s="113" t="s">
        <v>302</v>
      </c>
      <c r="R46" s="114" t="s">
        <v>303</v>
      </c>
      <c r="S46" s="97"/>
    </row>
    <row r="47" spans="1:19" s="98" customFormat="1" ht="24.75" customHeight="1">
      <c r="A47" s="97"/>
      <c r="B47" s="118" t="s">
        <v>8</v>
      </c>
      <c r="C47" s="131" t="s">
        <v>84</v>
      </c>
      <c r="D47" s="353">
        <v>3362</v>
      </c>
      <c r="E47" s="138">
        <f aca="true" t="shared" si="2" ref="E47:E52">SUM(F47:Q47)</f>
        <v>3270</v>
      </c>
      <c r="F47" s="142">
        <v>359</v>
      </c>
      <c r="G47" s="134">
        <v>261</v>
      </c>
      <c r="H47" s="134">
        <v>309</v>
      </c>
      <c r="I47" s="134">
        <v>294</v>
      </c>
      <c r="J47" s="134">
        <v>792</v>
      </c>
      <c r="K47" s="134">
        <v>133</v>
      </c>
      <c r="L47" s="134">
        <v>193</v>
      </c>
      <c r="M47" s="134">
        <v>171</v>
      </c>
      <c r="N47" s="134">
        <v>163</v>
      </c>
      <c r="O47" s="134">
        <v>152</v>
      </c>
      <c r="P47" s="134">
        <v>198</v>
      </c>
      <c r="Q47" s="134">
        <v>245</v>
      </c>
      <c r="R47" s="159">
        <v>22411420</v>
      </c>
      <c r="S47" s="97"/>
    </row>
    <row r="48" spans="1:19" s="98" customFormat="1" ht="24.75" customHeight="1">
      <c r="A48" s="97"/>
      <c r="B48" s="118" t="s">
        <v>1</v>
      </c>
      <c r="C48" s="131" t="s">
        <v>85</v>
      </c>
      <c r="D48" s="353">
        <v>3983</v>
      </c>
      <c r="E48" s="138">
        <f t="shared" si="2"/>
        <v>3853</v>
      </c>
      <c r="F48" s="142">
        <v>344</v>
      </c>
      <c r="G48" s="134">
        <v>374</v>
      </c>
      <c r="H48" s="134">
        <v>552</v>
      </c>
      <c r="I48" s="134">
        <v>247</v>
      </c>
      <c r="J48" s="134">
        <v>325</v>
      </c>
      <c r="K48" s="134">
        <v>215</v>
      </c>
      <c r="L48" s="134">
        <v>271</v>
      </c>
      <c r="M48" s="134">
        <v>259</v>
      </c>
      <c r="N48" s="134">
        <v>285</v>
      </c>
      <c r="O48" s="134">
        <v>283</v>
      </c>
      <c r="P48" s="134">
        <v>295</v>
      </c>
      <c r="Q48" s="134">
        <v>403</v>
      </c>
      <c r="R48" s="159">
        <v>31029752</v>
      </c>
      <c r="S48" s="97"/>
    </row>
    <row r="49" spans="1:19" s="98" customFormat="1" ht="24.75" customHeight="1">
      <c r="A49" s="97"/>
      <c r="B49" s="118" t="s">
        <v>1</v>
      </c>
      <c r="C49" s="131" t="s">
        <v>86</v>
      </c>
      <c r="D49" s="353">
        <v>7738</v>
      </c>
      <c r="E49" s="138">
        <f t="shared" si="2"/>
        <v>7562</v>
      </c>
      <c r="F49" s="142">
        <v>990</v>
      </c>
      <c r="G49" s="134">
        <v>740</v>
      </c>
      <c r="H49" s="134">
        <v>534</v>
      </c>
      <c r="I49" s="134">
        <v>664</v>
      </c>
      <c r="J49" s="134">
        <v>630</v>
      </c>
      <c r="K49" s="134">
        <v>622</v>
      </c>
      <c r="L49" s="134">
        <v>624</v>
      </c>
      <c r="M49" s="134">
        <v>482</v>
      </c>
      <c r="N49" s="134">
        <v>373</v>
      </c>
      <c r="O49" s="134">
        <v>432</v>
      </c>
      <c r="P49" s="134">
        <v>629</v>
      </c>
      <c r="Q49" s="134">
        <v>842</v>
      </c>
      <c r="R49" s="159">
        <v>63060000</v>
      </c>
      <c r="S49" s="97"/>
    </row>
    <row r="50" spans="1:19" s="98" customFormat="1" ht="24.75" customHeight="1">
      <c r="A50" s="97"/>
      <c r="B50" s="118" t="s">
        <v>1</v>
      </c>
      <c r="C50" s="131" t="s">
        <v>450</v>
      </c>
      <c r="D50" s="353">
        <v>70500</v>
      </c>
      <c r="E50" s="138">
        <f t="shared" si="2"/>
        <v>71600</v>
      </c>
      <c r="F50" s="142">
        <v>7900</v>
      </c>
      <c r="G50" s="134">
        <v>6500</v>
      </c>
      <c r="H50" s="134">
        <v>6000</v>
      </c>
      <c r="I50" s="134">
        <v>5500</v>
      </c>
      <c r="J50" s="134">
        <v>5800</v>
      </c>
      <c r="K50" s="134">
        <v>5500</v>
      </c>
      <c r="L50" s="134">
        <v>5600</v>
      </c>
      <c r="M50" s="134">
        <v>5900</v>
      </c>
      <c r="N50" s="134">
        <v>5700</v>
      </c>
      <c r="O50" s="134">
        <v>5800</v>
      </c>
      <c r="P50" s="134">
        <v>5900</v>
      </c>
      <c r="Q50" s="134">
        <v>5500</v>
      </c>
      <c r="R50" s="159">
        <v>102200000</v>
      </c>
      <c r="S50" s="97"/>
    </row>
    <row r="51" spans="1:19" s="98" customFormat="1" ht="24.75" customHeight="1">
      <c r="A51" s="97"/>
      <c r="B51" s="118" t="s">
        <v>1</v>
      </c>
      <c r="C51" s="131" t="s">
        <v>451</v>
      </c>
      <c r="D51" s="353">
        <v>39569</v>
      </c>
      <c r="E51" s="138">
        <f t="shared" si="2"/>
        <v>41141</v>
      </c>
      <c r="F51" s="142">
        <v>3400</v>
      </c>
      <c r="G51" s="134">
        <v>3300</v>
      </c>
      <c r="H51" s="134">
        <v>3400</v>
      </c>
      <c r="I51" s="134">
        <v>3400</v>
      </c>
      <c r="J51" s="134">
        <v>3547</v>
      </c>
      <c r="K51" s="134">
        <v>3400</v>
      </c>
      <c r="L51" s="134">
        <v>3400</v>
      </c>
      <c r="M51" s="134">
        <v>3400</v>
      </c>
      <c r="N51" s="134">
        <v>3400</v>
      </c>
      <c r="O51" s="134">
        <v>3547</v>
      </c>
      <c r="P51" s="134">
        <v>3547</v>
      </c>
      <c r="Q51" s="134">
        <v>3400</v>
      </c>
      <c r="R51" s="159">
        <v>750320000</v>
      </c>
      <c r="S51" s="97"/>
    </row>
    <row r="52" spans="1:19" s="98" customFormat="1" ht="24.75" customHeight="1">
      <c r="A52" s="97"/>
      <c r="B52" s="160"/>
      <c r="C52" s="356" t="s">
        <v>452</v>
      </c>
      <c r="D52" s="352">
        <v>25821</v>
      </c>
      <c r="E52" s="120">
        <f t="shared" si="2"/>
        <v>24065</v>
      </c>
      <c r="F52" s="161">
        <v>1849</v>
      </c>
      <c r="G52" s="122">
        <v>2818</v>
      </c>
      <c r="H52" s="122">
        <v>2323</v>
      </c>
      <c r="I52" s="122">
        <v>2836</v>
      </c>
      <c r="J52" s="122">
        <v>2638</v>
      </c>
      <c r="K52" s="122">
        <v>2201</v>
      </c>
      <c r="L52" s="122">
        <v>1248</v>
      </c>
      <c r="M52" s="122">
        <v>1572</v>
      </c>
      <c r="N52" s="122">
        <v>1501</v>
      </c>
      <c r="O52" s="122">
        <v>2340</v>
      </c>
      <c r="P52" s="122">
        <v>1421</v>
      </c>
      <c r="Q52" s="122">
        <v>1318</v>
      </c>
      <c r="R52" s="162" t="s">
        <v>304</v>
      </c>
      <c r="S52" s="97"/>
    </row>
    <row r="53" spans="1:19" s="98" customFormat="1" ht="24.75" customHeight="1">
      <c r="A53" s="117"/>
      <c r="B53" s="118" t="s">
        <v>9</v>
      </c>
      <c r="C53" s="131" t="s">
        <v>305</v>
      </c>
      <c r="D53" s="353">
        <v>65361</v>
      </c>
      <c r="E53" s="138">
        <f aca="true" t="shared" si="3" ref="E53:E83">SUM(F53:Q53)</f>
        <v>65047</v>
      </c>
      <c r="F53" s="142">
        <v>1257</v>
      </c>
      <c r="G53" s="134">
        <v>2321</v>
      </c>
      <c r="H53" s="134">
        <v>3234</v>
      </c>
      <c r="I53" s="134">
        <v>5911</v>
      </c>
      <c r="J53" s="134">
        <v>12768</v>
      </c>
      <c r="K53" s="134">
        <v>2500</v>
      </c>
      <c r="L53" s="134">
        <v>7790</v>
      </c>
      <c r="M53" s="134">
        <v>10717</v>
      </c>
      <c r="N53" s="134">
        <v>3967</v>
      </c>
      <c r="O53" s="134">
        <v>4999</v>
      </c>
      <c r="P53" s="134">
        <v>8201</v>
      </c>
      <c r="Q53" s="134">
        <v>1382</v>
      </c>
      <c r="R53" s="159">
        <v>43985600</v>
      </c>
      <c r="S53" s="124"/>
    </row>
    <row r="54" spans="1:19" s="98" customFormat="1" ht="24.75" customHeight="1">
      <c r="A54" s="117"/>
      <c r="B54" s="118"/>
      <c r="C54" s="131" t="s">
        <v>453</v>
      </c>
      <c r="D54" s="355">
        <v>18735</v>
      </c>
      <c r="E54" s="138">
        <f t="shared" si="3"/>
        <v>22256</v>
      </c>
      <c r="F54" s="142"/>
      <c r="G54" s="134">
        <v>16</v>
      </c>
      <c r="H54" s="134">
        <v>376</v>
      </c>
      <c r="I54" s="134">
        <v>808</v>
      </c>
      <c r="J54" s="134">
        <v>1784</v>
      </c>
      <c r="K54" s="134">
        <v>803</v>
      </c>
      <c r="L54" s="134">
        <v>5511</v>
      </c>
      <c r="M54" s="134">
        <v>8185</v>
      </c>
      <c r="N54" s="134">
        <v>2395</v>
      </c>
      <c r="O54" s="134">
        <v>1618</v>
      </c>
      <c r="P54" s="134">
        <v>631</v>
      </c>
      <c r="Q54" s="134">
        <v>129</v>
      </c>
      <c r="R54" s="159">
        <v>28807250</v>
      </c>
      <c r="S54" s="124"/>
    </row>
    <row r="55" spans="1:19" s="98" customFormat="1" ht="24.75" customHeight="1">
      <c r="A55" s="117"/>
      <c r="B55" s="118" t="s">
        <v>10</v>
      </c>
      <c r="C55" s="131" t="s">
        <v>306</v>
      </c>
      <c r="D55" s="353">
        <v>1659</v>
      </c>
      <c r="E55" s="138">
        <f t="shared" si="3"/>
        <v>1654</v>
      </c>
      <c r="F55" s="142"/>
      <c r="G55" s="134"/>
      <c r="H55" s="134"/>
      <c r="I55" s="134"/>
      <c r="J55" s="134"/>
      <c r="K55" s="134"/>
      <c r="L55" s="134">
        <v>572</v>
      </c>
      <c r="M55" s="134">
        <v>827</v>
      </c>
      <c r="N55" s="134">
        <v>255</v>
      </c>
      <c r="O55" s="134"/>
      <c r="P55" s="134"/>
      <c r="Q55" s="134"/>
      <c r="R55" s="159">
        <v>855000</v>
      </c>
      <c r="S55" s="124"/>
    </row>
    <row r="56" spans="1:19" s="98" customFormat="1" ht="24.75" customHeight="1">
      <c r="A56" s="117"/>
      <c r="B56" s="118" t="s">
        <v>11</v>
      </c>
      <c r="C56" s="165" t="s">
        <v>307</v>
      </c>
      <c r="D56" s="353">
        <v>1035987</v>
      </c>
      <c r="E56" s="138">
        <f t="shared" si="3"/>
        <v>1061005</v>
      </c>
      <c r="F56" s="142">
        <v>115511</v>
      </c>
      <c r="G56" s="134">
        <v>63661</v>
      </c>
      <c r="H56" s="134">
        <v>93639</v>
      </c>
      <c r="I56" s="134">
        <v>114526</v>
      </c>
      <c r="J56" s="134">
        <v>109228</v>
      </c>
      <c r="K56" s="134">
        <v>69250</v>
      </c>
      <c r="L56" s="134">
        <v>91360</v>
      </c>
      <c r="M56" s="134">
        <v>80642</v>
      </c>
      <c r="N56" s="134">
        <v>78952</v>
      </c>
      <c r="O56" s="134">
        <v>83197</v>
      </c>
      <c r="P56" s="134">
        <v>98610</v>
      </c>
      <c r="Q56" s="134">
        <v>62429</v>
      </c>
      <c r="R56" s="162" t="s">
        <v>308</v>
      </c>
      <c r="S56" s="124"/>
    </row>
    <row r="57" spans="1:19" s="98" customFormat="1" ht="24.75" customHeight="1">
      <c r="A57" s="117"/>
      <c r="B57" s="118" t="s">
        <v>1</v>
      </c>
      <c r="C57" s="165" t="s">
        <v>309</v>
      </c>
      <c r="D57" s="353">
        <v>3026</v>
      </c>
      <c r="E57" s="138">
        <f t="shared" si="3"/>
        <v>5395</v>
      </c>
      <c r="F57" s="142">
        <v>36</v>
      </c>
      <c r="G57" s="134">
        <v>110</v>
      </c>
      <c r="H57" s="134">
        <v>259</v>
      </c>
      <c r="I57" s="134">
        <v>1473</v>
      </c>
      <c r="J57" s="134">
        <v>877</v>
      </c>
      <c r="K57" s="134">
        <v>449</v>
      </c>
      <c r="L57" s="134">
        <v>445</v>
      </c>
      <c r="M57" s="134">
        <v>338</v>
      </c>
      <c r="N57" s="134">
        <v>666</v>
      </c>
      <c r="O57" s="134">
        <v>563</v>
      </c>
      <c r="P57" s="134">
        <v>135</v>
      </c>
      <c r="Q57" s="134">
        <v>44</v>
      </c>
      <c r="R57" s="162" t="s">
        <v>308</v>
      </c>
      <c r="S57" s="124"/>
    </row>
    <row r="58" spans="1:19" s="98" customFormat="1" ht="24.75" customHeight="1">
      <c r="A58" s="117"/>
      <c r="B58" s="118"/>
      <c r="C58" s="169" t="s">
        <v>454</v>
      </c>
      <c r="D58" s="353">
        <v>110482</v>
      </c>
      <c r="E58" s="138">
        <f t="shared" si="3"/>
        <v>111785</v>
      </c>
      <c r="F58" s="142">
        <v>6446</v>
      </c>
      <c r="G58" s="134">
        <v>5510</v>
      </c>
      <c r="H58" s="134">
        <v>7149</v>
      </c>
      <c r="I58" s="134">
        <v>16255</v>
      </c>
      <c r="J58" s="134">
        <v>8705</v>
      </c>
      <c r="K58" s="134">
        <v>10204</v>
      </c>
      <c r="L58" s="134">
        <v>10532</v>
      </c>
      <c r="M58" s="134">
        <v>12316</v>
      </c>
      <c r="N58" s="134">
        <v>9442</v>
      </c>
      <c r="O58" s="134">
        <v>8820</v>
      </c>
      <c r="P58" s="134">
        <v>10441</v>
      </c>
      <c r="Q58" s="134">
        <v>5965</v>
      </c>
      <c r="R58" s="162" t="s">
        <v>310</v>
      </c>
      <c r="S58" s="124"/>
    </row>
    <row r="59" spans="1:19" s="98" customFormat="1" ht="24.75" customHeight="1">
      <c r="A59" s="117"/>
      <c r="B59" s="118"/>
      <c r="C59" s="169" t="s">
        <v>455</v>
      </c>
      <c r="D59" s="353">
        <v>22912</v>
      </c>
      <c r="E59" s="138">
        <f t="shared" si="3"/>
        <v>20754</v>
      </c>
      <c r="F59" s="142">
        <v>1101</v>
      </c>
      <c r="G59" s="134">
        <v>716</v>
      </c>
      <c r="H59" s="134"/>
      <c r="I59" s="134">
        <v>607</v>
      </c>
      <c r="J59" s="134">
        <v>1439</v>
      </c>
      <c r="K59" s="134">
        <v>2870</v>
      </c>
      <c r="L59" s="134">
        <v>2636</v>
      </c>
      <c r="M59" s="134">
        <v>4452</v>
      </c>
      <c r="N59" s="134">
        <v>1408</v>
      </c>
      <c r="O59" s="134">
        <v>2716</v>
      </c>
      <c r="P59" s="134">
        <v>2006</v>
      </c>
      <c r="Q59" s="134">
        <v>803</v>
      </c>
      <c r="R59" s="162" t="s">
        <v>269</v>
      </c>
      <c r="S59" s="124"/>
    </row>
    <row r="60" spans="1:19" s="98" customFormat="1" ht="24.75" customHeight="1">
      <c r="A60" s="117"/>
      <c r="B60" s="160" t="s">
        <v>12</v>
      </c>
      <c r="C60" s="302" t="s">
        <v>87</v>
      </c>
      <c r="D60" s="352">
        <v>595</v>
      </c>
      <c r="E60" s="120">
        <f t="shared" si="3"/>
        <v>228</v>
      </c>
      <c r="F60" s="161">
        <v>1</v>
      </c>
      <c r="G60" s="122">
        <v>4</v>
      </c>
      <c r="H60" s="122"/>
      <c r="I60" s="122">
        <v>26</v>
      </c>
      <c r="J60" s="122">
        <v>36</v>
      </c>
      <c r="K60" s="122">
        <v>21</v>
      </c>
      <c r="L60" s="122">
        <v>5</v>
      </c>
      <c r="M60" s="122">
        <v>34</v>
      </c>
      <c r="N60" s="122">
        <v>35</v>
      </c>
      <c r="O60" s="122">
        <v>5</v>
      </c>
      <c r="P60" s="122">
        <v>55</v>
      </c>
      <c r="Q60" s="122">
        <v>6</v>
      </c>
      <c r="R60" s="162" t="s">
        <v>269</v>
      </c>
      <c r="S60" s="124"/>
    </row>
    <row r="61" spans="1:19" s="98" customFormat="1" ht="24.75" customHeight="1">
      <c r="A61" s="117"/>
      <c r="B61" s="118" t="s">
        <v>13</v>
      </c>
      <c r="C61" s="131" t="s">
        <v>88</v>
      </c>
      <c r="D61" s="352">
        <v>2707</v>
      </c>
      <c r="E61" s="164">
        <f t="shared" si="3"/>
        <v>2437</v>
      </c>
      <c r="F61" s="134">
        <v>41</v>
      </c>
      <c r="G61" s="142">
        <v>89</v>
      </c>
      <c r="H61" s="134">
        <v>147</v>
      </c>
      <c r="I61" s="134">
        <v>438</v>
      </c>
      <c r="J61" s="134">
        <v>746</v>
      </c>
      <c r="K61" s="134">
        <v>69</v>
      </c>
      <c r="L61" s="134">
        <v>79</v>
      </c>
      <c r="M61" s="134">
        <v>200</v>
      </c>
      <c r="N61" s="134">
        <v>100</v>
      </c>
      <c r="O61" s="134">
        <v>428</v>
      </c>
      <c r="P61" s="134">
        <v>70</v>
      </c>
      <c r="Q61" s="134">
        <v>30</v>
      </c>
      <c r="R61" s="159">
        <v>109320</v>
      </c>
      <c r="S61" s="124"/>
    </row>
    <row r="62" spans="1:19" s="98" customFormat="1" ht="24.75" customHeight="1">
      <c r="A62" s="117"/>
      <c r="B62" s="118" t="s">
        <v>1</v>
      </c>
      <c r="C62" s="165" t="s">
        <v>89</v>
      </c>
      <c r="D62" s="352">
        <v>3056</v>
      </c>
      <c r="E62" s="164">
        <f t="shared" si="3"/>
        <v>4865</v>
      </c>
      <c r="F62" s="134">
        <v>140</v>
      </c>
      <c r="G62" s="142">
        <v>324</v>
      </c>
      <c r="H62" s="134">
        <v>188</v>
      </c>
      <c r="I62" s="134">
        <v>452</v>
      </c>
      <c r="J62" s="134">
        <v>1223</v>
      </c>
      <c r="K62" s="134">
        <v>304</v>
      </c>
      <c r="L62" s="134">
        <v>289</v>
      </c>
      <c r="M62" s="134">
        <v>152</v>
      </c>
      <c r="N62" s="134">
        <v>210</v>
      </c>
      <c r="O62" s="134">
        <v>414</v>
      </c>
      <c r="P62" s="134">
        <v>973</v>
      </c>
      <c r="Q62" s="134">
        <v>196</v>
      </c>
      <c r="R62" s="162" t="s">
        <v>269</v>
      </c>
      <c r="S62" s="124"/>
    </row>
    <row r="63" spans="1:19" s="98" customFormat="1" ht="24.75" customHeight="1">
      <c r="A63" s="117"/>
      <c r="B63" s="118" t="s">
        <v>1</v>
      </c>
      <c r="C63" s="131" t="s">
        <v>90</v>
      </c>
      <c r="D63" s="355">
        <v>96</v>
      </c>
      <c r="E63" s="166">
        <f t="shared" si="3"/>
        <v>205</v>
      </c>
      <c r="F63" s="167"/>
      <c r="G63" s="168"/>
      <c r="H63" s="167"/>
      <c r="I63" s="167"/>
      <c r="J63" s="167"/>
      <c r="K63" s="167"/>
      <c r="L63" s="134">
        <v>88</v>
      </c>
      <c r="M63" s="134">
        <v>117</v>
      </c>
      <c r="N63" s="167"/>
      <c r="O63" s="167"/>
      <c r="P63" s="167"/>
      <c r="Q63" s="167"/>
      <c r="R63" s="159">
        <v>52300</v>
      </c>
      <c r="S63" s="124"/>
    </row>
    <row r="64" spans="1:19" s="98" customFormat="1" ht="24.75" customHeight="1">
      <c r="A64" s="117"/>
      <c r="B64" s="118" t="s">
        <v>14</v>
      </c>
      <c r="C64" s="131" t="s">
        <v>91</v>
      </c>
      <c r="D64" s="353">
        <v>28970</v>
      </c>
      <c r="E64" s="164">
        <f t="shared" si="3"/>
        <v>14587</v>
      </c>
      <c r="F64" s="134">
        <v>967</v>
      </c>
      <c r="G64" s="142">
        <v>747</v>
      </c>
      <c r="H64" s="134">
        <v>1040</v>
      </c>
      <c r="I64" s="134">
        <v>1180</v>
      </c>
      <c r="J64" s="134">
        <v>1590</v>
      </c>
      <c r="K64" s="134">
        <v>1094</v>
      </c>
      <c r="L64" s="134">
        <v>1296</v>
      </c>
      <c r="M64" s="134">
        <v>1897</v>
      </c>
      <c r="N64" s="134">
        <v>1076</v>
      </c>
      <c r="O64" s="134">
        <v>1419</v>
      </c>
      <c r="P64" s="134">
        <v>1248</v>
      </c>
      <c r="Q64" s="134">
        <v>1033</v>
      </c>
      <c r="R64" s="159">
        <v>33816297</v>
      </c>
      <c r="S64" s="124"/>
    </row>
    <row r="65" spans="1:19" s="98" customFormat="1" ht="24.75" customHeight="1">
      <c r="A65" s="117"/>
      <c r="B65" s="118" t="s">
        <v>15</v>
      </c>
      <c r="C65" s="131" t="s">
        <v>311</v>
      </c>
      <c r="D65" s="353">
        <v>52805</v>
      </c>
      <c r="E65" s="164">
        <f t="shared" si="3"/>
        <v>50985</v>
      </c>
      <c r="F65" s="134">
        <v>4138</v>
      </c>
      <c r="G65" s="142">
        <v>3239</v>
      </c>
      <c r="H65" s="134">
        <v>4661</v>
      </c>
      <c r="I65" s="134">
        <v>4737</v>
      </c>
      <c r="J65" s="134">
        <v>5262</v>
      </c>
      <c r="K65" s="134">
        <v>3634</v>
      </c>
      <c r="L65" s="134">
        <v>4267</v>
      </c>
      <c r="M65" s="134">
        <v>3542</v>
      </c>
      <c r="N65" s="134">
        <v>3925</v>
      </c>
      <c r="O65" s="134">
        <v>4523</v>
      </c>
      <c r="P65" s="134">
        <v>4679</v>
      </c>
      <c r="Q65" s="134">
        <v>4378</v>
      </c>
      <c r="R65" s="163">
        <v>625116760</v>
      </c>
      <c r="S65" s="124"/>
    </row>
    <row r="66" spans="1:19" s="98" customFormat="1" ht="24.75" customHeight="1">
      <c r="A66" s="117"/>
      <c r="B66" s="118"/>
      <c r="C66" s="169" t="s">
        <v>456</v>
      </c>
      <c r="D66" s="353">
        <v>534635</v>
      </c>
      <c r="E66" s="164">
        <f t="shared" si="3"/>
        <v>378462</v>
      </c>
      <c r="F66" s="167">
        <v>41726</v>
      </c>
      <c r="G66" s="142">
        <v>32555</v>
      </c>
      <c r="H66" s="134">
        <v>32109</v>
      </c>
      <c r="I66" s="134">
        <v>30103</v>
      </c>
      <c r="J66" s="134">
        <v>33148</v>
      </c>
      <c r="K66" s="134">
        <v>27445</v>
      </c>
      <c r="L66" s="134">
        <v>29078</v>
      </c>
      <c r="M66" s="134">
        <v>36003</v>
      </c>
      <c r="N66" s="134">
        <v>29315</v>
      </c>
      <c r="O66" s="134">
        <v>29859</v>
      </c>
      <c r="P66" s="134">
        <v>31480</v>
      </c>
      <c r="Q66" s="134">
        <v>25641</v>
      </c>
      <c r="R66" s="163">
        <v>1533687000</v>
      </c>
      <c r="S66" s="124"/>
    </row>
    <row r="67" spans="1:19" s="98" customFormat="1" ht="24.75" customHeight="1">
      <c r="A67" s="117"/>
      <c r="B67" s="118"/>
      <c r="C67" s="169" t="s">
        <v>457</v>
      </c>
      <c r="D67" s="354" t="s">
        <v>312</v>
      </c>
      <c r="E67" s="164">
        <f t="shared" si="3"/>
        <v>11224000</v>
      </c>
      <c r="F67" s="171">
        <v>1000000</v>
      </c>
      <c r="G67" s="172">
        <v>800000</v>
      </c>
      <c r="H67" s="173">
        <v>950000</v>
      </c>
      <c r="I67" s="173">
        <v>1070000</v>
      </c>
      <c r="J67" s="173">
        <v>1050000</v>
      </c>
      <c r="K67" s="173">
        <v>805000</v>
      </c>
      <c r="L67" s="173">
        <v>1000000</v>
      </c>
      <c r="M67" s="173">
        <v>1064000</v>
      </c>
      <c r="N67" s="173">
        <v>840000</v>
      </c>
      <c r="O67" s="173">
        <v>860000</v>
      </c>
      <c r="P67" s="173">
        <v>775000</v>
      </c>
      <c r="Q67" s="173">
        <v>1010000</v>
      </c>
      <c r="R67" s="140" t="s">
        <v>66</v>
      </c>
      <c r="S67" s="124"/>
    </row>
    <row r="68" spans="1:19" s="98" customFormat="1" ht="24.75" customHeight="1">
      <c r="A68" s="117"/>
      <c r="B68" s="118" t="s">
        <v>458</v>
      </c>
      <c r="C68" s="131" t="s">
        <v>459</v>
      </c>
      <c r="D68" s="353">
        <v>160669</v>
      </c>
      <c r="E68" s="164">
        <f t="shared" si="3"/>
        <v>156507</v>
      </c>
      <c r="F68" s="167">
        <v>8357</v>
      </c>
      <c r="G68" s="142">
        <v>7678</v>
      </c>
      <c r="H68" s="134">
        <v>11503</v>
      </c>
      <c r="I68" s="134">
        <v>8141</v>
      </c>
      <c r="J68" s="134">
        <v>8564</v>
      </c>
      <c r="K68" s="134">
        <v>8766</v>
      </c>
      <c r="L68" s="134">
        <v>13078</v>
      </c>
      <c r="M68" s="134">
        <v>23012</v>
      </c>
      <c r="N68" s="134">
        <v>17553</v>
      </c>
      <c r="O68" s="134">
        <v>9313</v>
      </c>
      <c r="P68" s="134">
        <v>31701</v>
      </c>
      <c r="Q68" s="134">
        <v>8841</v>
      </c>
      <c r="R68" s="159">
        <v>35760370</v>
      </c>
      <c r="S68" s="124"/>
    </row>
    <row r="69" spans="1:19" s="98" customFormat="1" ht="24.75" customHeight="1">
      <c r="A69" s="117"/>
      <c r="B69" s="118"/>
      <c r="C69" s="131" t="s">
        <v>460</v>
      </c>
      <c r="D69" s="353">
        <v>81015</v>
      </c>
      <c r="E69" s="164">
        <f t="shared" si="3"/>
        <v>81104</v>
      </c>
      <c r="F69" s="167">
        <v>4265</v>
      </c>
      <c r="G69" s="142">
        <v>4689</v>
      </c>
      <c r="H69" s="134">
        <v>5344</v>
      </c>
      <c r="I69" s="134">
        <v>5838</v>
      </c>
      <c r="J69" s="134">
        <v>6346</v>
      </c>
      <c r="K69" s="134">
        <v>7579</v>
      </c>
      <c r="L69" s="134">
        <v>13686</v>
      </c>
      <c r="M69" s="134">
        <v>12563</v>
      </c>
      <c r="N69" s="134">
        <v>7863</v>
      </c>
      <c r="O69" s="134">
        <v>4588</v>
      </c>
      <c r="P69" s="134">
        <v>4903</v>
      </c>
      <c r="Q69" s="134">
        <v>3440</v>
      </c>
      <c r="R69" s="159">
        <v>37630720</v>
      </c>
      <c r="S69" s="124"/>
    </row>
    <row r="70" spans="1:19" s="98" customFormat="1" ht="24.75" customHeight="1">
      <c r="A70" s="117"/>
      <c r="B70" s="118" t="s">
        <v>17</v>
      </c>
      <c r="C70" s="131" t="s">
        <v>313</v>
      </c>
      <c r="D70" s="353">
        <v>478230</v>
      </c>
      <c r="E70" s="164">
        <f t="shared" si="3"/>
        <v>424796</v>
      </c>
      <c r="F70" s="134">
        <v>19446</v>
      </c>
      <c r="G70" s="142">
        <v>18299</v>
      </c>
      <c r="H70" s="134">
        <v>28650</v>
      </c>
      <c r="I70" s="134">
        <v>29719</v>
      </c>
      <c r="J70" s="134">
        <v>24318</v>
      </c>
      <c r="K70" s="134">
        <v>23899</v>
      </c>
      <c r="L70" s="134">
        <v>65711</v>
      </c>
      <c r="M70" s="134">
        <v>114478</v>
      </c>
      <c r="N70" s="134">
        <v>24491</v>
      </c>
      <c r="O70" s="134">
        <v>35707</v>
      </c>
      <c r="P70" s="134">
        <v>23329</v>
      </c>
      <c r="Q70" s="134">
        <v>16749</v>
      </c>
      <c r="R70" s="140" t="s">
        <v>66</v>
      </c>
      <c r="S70" s="124"/>
    </row>
    <row r="71" spans="1:19" s="98" customFormat="1" ht="24.75" customHeight="1">
      <c r="A71" s="117"/>
      <c r="B71" s="118" t="s">
        <v>18</v>
      </c>
      <c r="C71" s="131" t="s">
        <v>92</v>
      </c>
      <c r="D71" s="357">
        <v>268754</v>
      </c>
      <c r="E71" s="174">
        <f t="shared" si="3"/>
        <v>254236</v>
      </c>
      <c r="F71" s="134">
        <v>23525</v>
      </c>
      <c r="G71" s="142">
        <v>21605</v>
      </c>
      <c r="H71" s="134">
        <v>20914</v>
      </c>
      <c r="I71" s="134">
        <v>37184</v>
      </c>
      <c r="J71" s="134">
        <v>55925</v>
      </c>
      <c r="K71" s="134">
        <v>8301</v>
      </c>
      <c r="L71" s="134">
        <v>13981</v>
      </c>
      <c r="M71" s="134">
        <v>29856</v>
      </c>
      <c r="N71" s="134">
        <v>9571</v>
      </c>
      <c r="O71" s="134">
        <v>11542</v>
      </c>
      <c r="P71" s="134">
        <v>14017</v>
      </c>
      <c r="Q71" s="134">
        <v>7815</v>
      </c>
      <c r="R71" s="95">
        <v>419632200</v>
      </c>
      <c r="S71" s="124"/>
    </row>
    <row r="72" spans="1:19" s="98" customFormat="1" ht="24.75" customHeight="1">
      <c r="A72" s="117"/>
      <c r="B72" s="118" t="s">
        <v>1</v>
      </c>
      <c r="C72" s="131" t="s">
        <v>314</v>
      </c>
      <c r="D72" s="357">
        <v>650534</v>
      </c>
      <c r="E72" s="174">
        <f t="shared" si="3"/>
        <v>851896</v>
      </c>
      <c r="F72" s="134">
        <v>43164</v>
      </c>
      <c r="G72" s="142">
        <v>59318</v>
      </c>
      <c r="H72" s="134">
        <v>104444</v>
      </c>
      <c r="I72" s="134">
        <v>89922</v>
      </c>
      <c r="J72" s="134">
        <v>99766</v>
      </c>
      <c r="K72" s="134">
        <v>81444</v>
      </c>
      <c r="L72" s="134">
        <v>69224</v>
      </c>
      <c r="M72" s="134">
        <v>57274</v>
      </c>
      <c r="N72" s="134">
        <v>56244</v>
      </c>
      <c r="O72" s="134">
        <v>56450</v>
      </c>
      <c r="P72" s="134">
        <v>67384</v>
      </c>
      <c r="Q72" s="134">
        <v>67262</v>
      </c>
      <c r="R72" s="95">
        <v>496074780</v>
      </c>
      <c r="S72" s="124"/>
    </row>
    <row r="73" spans="1:19" s="98" customFormat="1" ht="24.75" customHeight="1">
      <c r="A73" s="117"/>
      <c r="B73" s="118" t="s">
        <v>1</v>
      </c>
      <c r="C73" s="175" t="s">
        <v>93</v>
      </c>
      <c r="D73" s="357">
        <v>13220</v>
      </c>
      <c r="E73" s="174">
        <f t="shared" si="3"/>
        <v>15620</v>
      </c>
      <c r="F73" s="134">
        <v>240</v>
      </c>
      <c r="G73" s="142">
        <v>280</v>
      </c>
      <c r="H73" s="134">
        <v>800</v>
      </c>
      <c r="I73" s="134">
        <v>3800</v>
      </c>
      <c r="J73" s="134">
        <v>2500</v>
      </c>
      <c r="K73" s="134">
        <v>1300</v>
      </c>
      <c r="L73" s="134">
        <v>800</v>
      </c>
      <c r="M73" s="134">
        <v>900</v>
      </c>
      <c r="N73" s="134">
        <v>1100</v>
      </c>
      <c r="O73" s="134">
        <v>1500</v>
      </c>
      <c r="P73" s="134">
        <v>1600</v>
      </c>
      <c r="Q73" s="134">
        <v>800</v>
      </c>
      <c r="R73" s="159">
        <v>6641800</v>
      </c>
      <c r="S73" s="124"/>
    </row>
    <row r="74" spans="1:19" s="98" customFormat="1" ht="24.75" customHeight="1">
      <c r="A74" s="117"/>
      <c r="B74" s="118" t="s">
        <v>19</v>
      </c>
      <c r="C74" s="175" t="s">
        <v>94</v>
      </c>
      <c r="D74" s="357">
        <v>8630</v>
      </c>
      <c r="E74" s="174">
        <f t="shared" si="3"/>
        <v>9386</v>
      </c>
      <c r="F74" s="134">
        <v>780</v>
      </c>
      <c r="G74" s="142">
        <v>640</v>
      </c>
      <c r="H74" s="134">
        <v>544</v>
      </c>
      <c r="I74" s="134">
        <v>521</v>
      </c>
      <c r="J74" s="134">
        <v>932</v>
      </c>
      <c r="K74" s="134">
        <v>559</v>
      </c>
      <c r="L74" s="134">
        <v>659</v>
      </c>
      <c r="M74" s="134">
        <v>821</v>
      </c>
      <c r="N74" s="134">
        <v>624</v>
      </c>
      <c r="O74" s="134">
        <v>861</v>
      </c>
      <c r="P74" s="134">
        <v>2066</v>
      </c>
      <c r="Q74" s="134">
        <v>379</v>
      </c>
      <c r="R74" s="135">
        <v>2272890</v>
      </c>
      <c r="S74" s="124"/>
    </row>
    <row r="75" spans="1:19" s="98" customFormat="1" ht="24.75" customHeight="1">
      <c r="A75" s="117"/>
      <c r="B75" s="118"/>
      <c r="C75" s="175" t="s">
        <v>461</v>
      </c>
      <c r="D75" s="357">
        <v>6326</v>
      </c>
      <c r="E75" s="174">
        <f t="shared" si="3"/>
        <v>10192</v>
      </c>
      <c r="F75" s="134">
        <v>201</v>
      </c>
      <c r="G75" s="142">
        <v>361</v>
      </c>
      <c r="H75" s="134">
        <v>337</v>
      </c>
      <c r="I75" s="134">
        <v>381</v>
      </c>
      <c r="J75" s="134">
        <v>4611</v>
      </c>
      <c r="K75" s="134">
        <v>1041</v>
      </c>
      <c r="L75" s="134">
        <v>644</v>
      </c>
      <c r="M75" s="134">
        <v>463</v>
      </c>
      <c r="N75" s="134">
        <v>699</v>
      </c>
      <c r="O75" s="134">
        <v>734</v>
      </c>
      <c r="P75" s="134">
        <v>437</v>
      </c>
      <c r="Q75" s="134">
        <v>283</v>
      </c>
      <c r="R75" s="135">
        <v>399460</v>
      </c>
      <c r="S75" s="124"/>
    </row>
    <row r="76" spans="1:19" s="98" customFormat="1" ht="24.75" customHeight="1">
      <c r="A76" s="117"/>
      <c r="B76" s="118" t="s">
        <v>20</v>
      </c>
      <c r="C76" s="175" t="s">
        <v>95</v>
      </c>
      <c r="D76" s="357">
        <v>2479</v>
      </c>
      <c r="E76" s="174">
        <f t="shared" si="3"/>
        <v>2463</v>
      </c>
      <c r="F76" s="167">
        <v>22</v>
      </c>
      <c r="G76" s="168">
        <v>46</v>
      </c>
      <c r="H76" s="167">
        <v>66</v>
      </c>
      <c r="I76" s="167">
        <v>652</v>
      </c>
      <c r="J76" s="167">
        <v>215</v>
      </c>
      <c r="K76" s="167">
        <v>223</v>
      </c>
      <c r="L76" s="134">
        <v>204</v>
      </c>
      <c r="M76" s="134">
        <v>296</v>
      </c>
      <c r="N76" s="134">
        <v>411</v>
      </c>
      <c r="O76" s="134">
        <v>197</v>
      </c>
      <c r="P76" s="134">
        <v>76</v>
      </c>
      <c r="Q76" s="134">
        <v>55</v>
      </c>
      <c r="R76" s="159">
        <v>171360</v>
      </c>
      <c r="S76" s="124"/>
    </row>
    <row r="77" spans="1:19" s="98" customFormat="1" ht="24.75" customHeight="1">
      <c r="A77" s="117"/>
      <c r="B77" s="118" t="s">
        <v>1</v>
      </c>
      <c r="C77" s="175" t="s">
        <v>96</v>
      </c>
      <c r="D77" s="357">
        <v>592</v>
      </c>
      <c r="E77" s="174">
        <f t="shared" si="3"/>
        <v>641</v>
      </c>
      <c r="F77" s="167"/>
      <c r="G77" s="168"/>
      <c r="H77" s="167"/>
      <c r="I77" s="167"/>
      <c r="J77" s="167"/>
      <c r="K77" s="167"/>
      <c r="L77" s="134">
        <v>313</v>
      </c>
      <c r="M77" s="134">
        <v>328</v>
      </c>
      <c r="N77" s="167"/>
      <c r="O77" s="167"/>
      <c r="P77" s="167"/>
      <c r="Q77" s="167"/>
      <c r="R77" s="170">
        <v>288670</v>
      </c>
      <c r="S77" s="124"/>
    </row>
    <row r="78" spans="1:19" s="98" customFormat="1" ht="24.75" customHeight="1">
      <c r="A78" s="117"/>
      <c r="B78" s="118" t="s">
        <v>1</v>
      </c>
      <c r="C78" s="131" t="s">
        <v>462</v>
      </c>
      <c r="D78" s="357">
        <v>657</v>
      </c>
      <c r="E78" s="174">
        <f t="shared" si="3"/>
        <v>835</v>
      </c>
      <c r="F78" s="167"/>
      <c r="G78" s="168"/>
      <c r="H78" s="167"/>
      <c r="I78" s="167"/>
      <c r="J78" s="167"/>
      <c r="K78" s="167"/>
      <c r="L78" s="134">
        <v>307</v>
      </c>
      <c r="M78" s="134">
        <v>528</v>
      </c>
      <c r="N78" s="167"/>
      <c r="O78" s="167"/>
      <c r="P78" s="167"/>
      <c r="Q78" s="167"/>
      <c r="R78" s="170">
        <v>167000</v>
      </c>
      <c r="S78" s="124"/>
    </row>
    <row r="79" spans="1:19" s="98" customFormat="1" ht="24.75" customHeight="1">
      <c r="A79" s="117"/>
      <c r="B79" s="118" t="s">
        <v>21</v>
      </c>
      <c r="C79" s="175" t="s">
        <v>315</v>
      </c>
      <c r="D79" s="357">
        <v>13176</v>
      </c>
      <c r="E79" s="174">
        <f t="shared" si="3"/>
        <v>13388</v>
      </c>
      <c r="F79" s="134">
        <v>597</v>
      </c>
      <c r="G79" s="142">
        <v>616</v>
      </c>
      <c r="H79" s="134">
        <v>799</v>
      </c>
      <c r="I79" s="134">
        <v>937</v>
      </c>
      <c r="J79" s="134">
        <v>1246</v>
      </c>
      <c r="K79" s="134">
        <v>690</v>
      </c>
      <c r="L79" s="134">
        <v>2255</v>
      </c>
      <c r="M79" s="134">
        <v>2981</v>
      </c>
      <c r="N79" s="134">
        <v>795</v>
      </c>
      <c r="O79" s="134">
        <v>856</v>
      </c>
      <c r="P79" s="134">
        <v>914</v>
      </c>
      <c r="Q79" s="134">
        <v>702</v>
      </c>
      <c r="R79" s="176">
        <v>3315030</v>
      </c>
      <c r="S79" s="124"/>
    </row>
    <row r="80" spans="1:19" s="98" customFormat="1" ht="24.75" customHeight="1">
      <c r="A80" s="117"/>
      <c r="B80" s="118"/>
      <c r="C80" s="175" t="s">
        <v>463</v>
      </c>
      <c r="D80" s="357">
        <v>92121</v>
      </c>
      <c r="E80" s="174">
        <f t="shared" si="3"/>
        <v>72900</v>
      </c>
      <c r="F80" s="167">
        <v>6600</v>
      </c>
      <c r="G80" s="168">
        <v>6400</v>
      </c>
      <c r="H80" s="167">
        <v>5900</v>
      </c>
      <c r="I80" s="134">
        <v>5800</v>
      </c>
      <c r="J80" s="134">
        <v>6200</v>
      </c>
      <c r="K80" s="134">
        <v>5800</v>
      </c>
      <c r="L80" s="134">
        <v>6000</v>
      </c>
      <c r="M80" s="134">
        <v>6300</v>
      </c>
      <c r="N80" s="134">
        <v>6100</v>
      </c>
      <c r="O80" s="134">
        <v>5900</v>
      </c>
      <c r="P80" s="134">
        <v>6000</v>
      </c>
      <c r="Q80" s="134">
        <v>5900</v>
      </c>
      <c r="R80" s="140" t="s">
        <v>66</v>
      </c>
      <c r="S80" s="124"/>
    </row>
    <row r="81" spans="1:19" s="98" customFormat="1" ht="24.75" customHeight="1">
      <c r="A81" s="117"/>
      <c r="B81" s="118" t="s">
        <v>22</v>
      </c>
      <c r="C81" s="165" t="s">
        <v>464</v>
      </c>
      <c r="D81" s="357">
        <v>135729</v>
      </c>
      <c r="E81" s="174">
        <f t="shared" si="3"/>
        <v>191328</v>
      </c>
      <c r="F81" s="134">
        <v>10087</v>
      </c>
      <c r="G81" s="142">
        <v>13862</v>
      </c>
      <c r="H81" s="134">
        <v>15572</v>
      </c>
      <c r="I81" s="134">
        <v>15944</v>
      </c>
      <c r="J81" s="134">
        <v>19240</v>
      </c>
      <c r="K81" s="134">
        <v>16961</v>
      </c>
      <c r="L81" s="134">
        <v>16094</v>
      </c>
      <c r="M81" s="134">
        <v>15297</v>
      </c>
      <c r="N81" s="167">
        <v>16248</v>
      </c>
      <c r="O81" s="167">
        <v>16782</v>
      </c>
      <c r="P81" s="167">
        <v>16255</v>
      </c>
      <c r="Q81" s="167">
        <v>18986</v>
      </c>
      <c r="R81" s="163">
        <v>212051431</v>
      </c>
      <c r="S81" s="124"/>
    </row>
    <row r="82" spans="1:19" s="98" customFormat="1" ht="24.75" customHeight="1">
      <c r="A82" s="117"/>
      <c r="B82" s="160"/>
      <c r="C82" s="169" t="s">
        <v>465</v>
      </c>
      <c r="D82" s="357">
        <v>1214</v>
      </c>
      <c r="E82" s="174">
        <f t="shared" si="3"/>
        <v>1827</v>
      </c>
      <c r="F82" s="122"/>
      <c r="G82" s="161"/>
      <c r="H82" s="122"/>
      <c r="I82" s="122"/>
      <c r="J82" s="122"/>
      <c r="K82" s="122"/>
      <c r="L82" s="122">
        <v>631</v>
      </c>
      <c r="M82" s="122">
        <v>1086</v>
      </c>
      <c r="N82" s="177">
        <v>110</v>
      </c>
      <c r="O82" s="177"/>
      <c r="P82" s="177"/>
      <c r="Q82" s="177"/>
      <c r="R82" s="136">
        <v>1645900</v>
      </c>
      <c r="S82" s="124"/>
    </row>
    <row r="83" spans="1:19" s="98" customFormat="1" ht="24.75" customHeight="1" thickBot="1">
      <c r="A83" s="117"/>
      <c r="B83" s="178" t="s">
        <v>1</v>
      </c>
      <c r="C83" s="179" t="s">
        <v>97</v>
      </c>
      <c r="D83" s="358">
        <v>4606</v>
      </c>
      <c r="E83" s="180">
        <f t="shared" si="3"/>
        <v>6520</v>
      </c>
      <c r="F83" s="181">
        <v>137</v>
      </c>
      <c r="G83" s="182">
        <v>1213</v>
      </c>
      <c r="H83" s="181">
        <v>401</v>
      </c>
      <c r="I83" s="181">
        <v>327</v>
      </c>
      <c r="J83" s="181">
        <v>800</v>
      </c>
      <c r="K83" s="181">
        <v>404</v>
      </c>
      <c r="L83" s="181">
        <v>431</v>
      </c>
      <c r="M83" s="181">
        <v>355</v>
      </c>
      <c r="N83" s="181">
        <v>397</v>
      </c>
      <c r="O83" s="181">
        <v>565</v>
      </c>
      <c r="P83" s="181">
        <v>904</v>
      </c>
      <c r="Q83" s="181">
        <v>586</v>
      </c>
      <c r="R83" s="183">
        <v>402080</v>
      </c>
      <c r="S83" s="124"/>
    </row>
    <row r="85" spans="1:2" ht="12">
      <c r="A85" s="184"/>
      <c r="B85" s="184"/>
    </row>
    <row r="86" spans="1:2" ht="12">
      <c r="A86" s="184"/>
      <c r="B86" s="184"/>
    </row>
    <row r="87" spans="1:2" ht="12">
      <c r="A87" s="184"/>
      <c r="B87" s="184"/>
    </row>
    <row r="88" spans="1:2" ht="12">
      <c r="A88" s="184"/>
      <c r="B88" s="184"/>
    </row>
    <row r="89" spans="1:2" ht="12">
      <c r="A89" s="184"/>
      <c r="B89" s="184"/>
    </row>
    <row r="90" spans="1:2" ht="12">
      <c r="A90" s="184"/>
      <c r="B90" s="184"/>
    </row>
    <row r="91" spans="1:2" ht="12">
      <c r="A91" s="184"/>
      <c r="B91" s="184"/>
    </row>
    <row r="92" spans="1:2" ht="12">
      <c r="A92" s="184"/>
      <c r="B92" s="184"/>
    </row>
    <row r="93" spans="1:2" ht="12">
      <c r="A93" s="184"/>
      <c r="B93" s="184"/>
    </row>
    <row r="94" spans="1:2" ht="12">
      <c r="A94" s="184"/>
      <c r="B94" s="184"/>
    </row>
    <row r="95" spans="1:2" ht="12">
      <c r="A95" s="184"/>
      <c r="B95" s="184"/>
    </row>
    <row r="96" spans="1:2" ht="12">
      <c r="A96" s="184"/>
      <c r="B96" s="184"/>
    </row>
    <row r="97" spans="1:2" ht="12">
      <c r="A97" s="184"/>
      <c r="B97" s="184"/>
    </row>
    <row r="98" spans="1:2" ht="12">
      <c r="A98" s="184"/>
      <c r="B98" s="184"/>
    </row>
    <row r="99" spans="1:2" ht="12">
      <c r="A99" s="184"/>
      <c r="B99" s="184"/>
    </row>
    <row r="100" spans="1:2" ht="12">
      <c r="A100" s="184"/>
      <c r="B100" s="184"/>
    </row>
    <row r="101" spans="1:2" ht="12">
      <c r="A101" s="184"/>
      <c r="B101" s="184"/>
    </row>
    <row r="102" spans="1:2" ht="12">
      <c r="A102" s="184"/>
      <c r="B102" s="184"/>
    </row>
    <row r="103" spans="1:2" ht="12">
      <c r="A103" s="184"/>
      <c r="B103" s="184"/>
    </row>
    <row r="104" spans="1:2" ht="12">
      <c r="A104" s="184"/>
      <c r="B104" s="184"/>
    </row>
    <row r="105" spans="1:2" ht="12">
      <c r="A105" s="184"/>
      <c r="B105" s="184"/>
    </row>
    <row r="106" spans="1:2" ht="12">
      <c r="A106" s="184"/>
      <c r="B106" s="184"/>
    </row>
    <row r="107" spans="1:2" ht="12">
      <c r="A107" s="184"/>
      <c r="B107" s="184"/>
    </row>
    <row r="108" spans="1:2" ht="12">
      <c r="A108" s="184"/>
      <c r="B108" s="184"/>
    </row>
    <row r="109" spans="1:2" ht="12">
      <c r="A109" s="184"/>
      <c r="B109" s="184"/>
    </row>
    <row r="110" spans="1:2" ht="12">
      <c r="A110" s="184"/>
      <c r="B110" s="184"/>
    </row>
    <row r="111" spans="1:2" ht="12">
      <c r="A111" s="184"/>
      <c r="B111" s="184"/>
    </row>
    <row r="112" spans="1:2" ht="12">
      <c r="A112" s="184"/>
      <c r="B112" s="184"/>
    </row>
    <row r="113" spans="1:2" ht="12">
      <c r="A113" s="184"/>
      <c r="B113" s="184"/>
    </row>
    <row r="114" spans="1:2" ht="12">
      <c r="A114" s="184"/>
      <c r="B114" s="184"/>
    </row>
    <row r="115" spans="1:2" ht="12">
      <c r="A115" s="184"/>
      <c r="B115" s="184"/>
    </row>
    <row r="116" spans="1:2" ht="12">
      <c r="A116" s="184"/>
      <c r="B116" s="184"/>
    </row>
    <row r="117" spans="1:2" ht="12">
      <c r="A117" s="184"/>
      <c r="B117" s="184"/>
    </row>
    <row r="118" spans="1:2" ht="12">
      <c r="A118" s="184"/>
      <c r="B118" s="184"/>
    </row>
    <row r="119" spans="1:2" ht="12">
      <c r="A119" s="184"/>
      <c r="B119" s="184"/>
    </row>
    <row r="120" spans="1:2" ht="12">
      <c r="A120" s="184"/>
      <c r="B120" s="184"/>
    </row>
    <row r="121" spans="1:2" ht="12">
      <c r="A121" s="184"/>
      <c r="B121" s="184"/>
    </row>
    <row r="122" spans="1:2" ht="12">
      <c r="A122" s="184"/>
      <c r="B122" s="184"/>
    </row>
    <row r="123" spans="1:2" ht="12">
      <c r="A123" s="184"/>
      <c r="B123" s="184"/>
    </row>
    <row r="124" spans="1:2" ht="12">
      <c r="A124" s="184"/>
      <c r="B124" s="184"/>
    </row>
    <row r="125" spans="1:2" ht="12">
      <c r="A125" s="184"/>
      <c r="B125" s="184"/>
    </row>
    <row r="126" spans="1:2" ht="12">
      <c r="A126" s="184"/>
      <c r="B126" s="184"/>
    </row>
    <row r="127" spans="1:2" ht="12">
      <c r="A127" s="184"/>
      <c r="B127" s="184"/>
    </row>
    <row r="128" spans="1:2" ht="12">
      <c r="A128" s="184"/>
      <c r="B128" s="184"/>
    </row>
    <row r="129" spans="1:2" ht="12">
      <c r="A129" s="184"/>
      <c r="B129" s="184"/>
    </row>
    <row r="130" spans="1:2" ht="12">
      <c r="A130" s="184"/>
      <c r="B130" s="184"/>
    </row>
    <row r="131" spans="1:2" ht="12">
      <c r="A131" s="184"/>
      <c r="B131" s="184"/>
    </row>
    <row r="132" spans="1:2" ht="12">
      <c r="A132" s="184"/>
      <c r="B132" s="184"/>
    </row>
    <row r="133" spans="1:2" ht="12">
      <c r="A133" s="184"/>
      <c r="B133" s="184"/>
    </row>
    <row r="134" spans="1:2" ht="12">
      <c r="A134" s="184"/>
      <c r="B134" s="184"/>
    </row>
    <row r="135" spans="1:2" ht="12">
      <c r="A135" s="184"/>
      <c r="B135" s="184"/>
    </row>
    <row r="136" spans="1:2" ht="12">
      <c r="A136" s="184"/>
      <c r="B136" s="184"/>
    </row>
    <row r="137" spans="1:2" ht="12">
      <c r="A137" s="184"/>
      <c r="B137" s="184"/>
    </row>
    <row r="138" spans="1:2" ht="12">
      <c r="A138" s="184"/>
      <c r="B138" s="184"/>
    </row>
    <row r="139" spans="1:2" ht="12">
      <c r="A139" s="184"/>
      <c r="B139" s="184"/>
    </row>
    <row r="140" spans="1:2" ht="12">
      <c r="A140" s="184"/>
      <c r="B140" s="184"/>
    </row>
    <row r="141" spans="1:2" ht="12">
      <c r="A141" s="184"/>
      <c r="B141" s="184"/>
    </row>
    <row r="142" spans="1:2" ht="12">
      <c r="A142" s="184"/>
      <c r="B142" s="184"/>
    </row>
    <row r="143" spans="1:2" ht="12">
      <c r="A143" s="184"/>
      <c r="B143" s="184"/>
    </row>
    <row r="144" spans="1:2" ht="12">
      <c r="A144" s="184"/>
      <c r="B144" s="184"/>
    </row>
    <row r="145" spans="1:2" ht="12">
      <c r="A145" s="184"/>
      <c r="B145" s="184"/>
    </row>
    <row r="146" spans="1:2" ht="12">
      <c r="A146" s="184"/>
      <c r="B146" s="184"/>
    </row>
    <row r="147" spans="1:2" ht="12">
      <c r="A147" s="184"/>
      <c r="B147" s="184"/>
    </row>
    <row r="148" spans="1:2" ht="12">
      <c r="A148" s="184"/>
      <c r="B148" s="184"/>
    </row>
    <row r="149" spans="1:2" ht="12">
      <c r="A149" s="184"/>
      <c r="B149" s="184"/>
    </row>
    <row r="150" spans="1:2" ht="12">
      <c r="A150" s="184"/>
      <c r="B150" s="184"/>
    </row>
    <row r="151" spans="1:2" ht="12">
      <c r="A151" s="184"/>
      <c r="B151" s="184"/>
    </row>
    <row r="152" spans="1:2" ht="12">
      <c r="A152" s="184"/>
      <c r="B152" s="184"/>
    </row>
    <row r="153" spans="1:2" ht="12">
      <c r="A153" s="184"/>
      <c r="B153" s="184"/>
    </row>
    <row r="154" spans="1:2" ht="12">
      <c r="A154" s="184"/>
      <c r="B154" s="184"/>
    </row>
    <row r="155" spans="1:2" ht="12">
      <c r="A155" s="184"/>
      <c r="B155" s="184"/>
    </row>
    <row r="156" spans="1:2" ht="12">
      <c r="A156" s="184"/>
      <c r="B156" s="184"/>
    </row>
    <row r="157" spans="1:2" ht="12">
      <c r="A157" s="184"/>
      <c r="B157" s="184"/>
    </row>
    <row r="158" spans="1:2" ht="12">
      <c r="A158" s="184"/>
      <c r="B158" s="184"/>
    </row>
    <row r="159" spans="1:2" ht="12">
      <c r="A159" s="184"/>
      <c r="B159" s="184"/>
    </row>
    <row r="160" spans="1:2" ht="12">
      <c r="A160" s="184"/>
      <c r="B160" s="184"/>
    </row>
    <row r="161" spans="1:2" ht="12">
      <c r="A161" s="184"/>
      <c r="B161" s="184"/>
    </row>
    <row r="162" spans="1:2" ht="12">
      <c r="A162" s="184"/>
      <c r="B162" s="184"/>
    </row>
    <row r="163" spans="1:2" ht="12">
      <c r="A163" s="184"/>
      <c r="B163" s="184"/>
    </row>
    <row r="164" spans="1:2" ht="12">
      <c r="A164" s="184"/>
      <c r="B164" s="184"/>
    </row>
    <row r="165" spans="1:2" ht="12">
      <c r="A165" s="184"/>
      <c r="B165" s="184"/>
    </row>
    <row r="166" spans="1:2" ht="12">
      <c r="A166" s="184"/>
      <c r="B166" s="184"/>
    </row>
    <row r="167" spans="1:2" ht="12">
      <c r="A167" s="184"/>
      <c r="B167" s="184"/>
    </row>
    <row r="168" spans="1:2" ht="12">
      <c r="A168" s="184"/>
      <c r="B168" s="184"/>
    </row>
    <row r="169" spans="1:2" ht="12">
      <c r="A169" s="184"/>
      <c r="B169" s="184"/>
    </row>
    <row r="170" spans="1:2" ht="12">
      <c r="A170" s="184"/>
      <c r="B170" s="184"/>
    </row>
    <row r="171" spans="1:2" ht="12">
      <c r="A171" s="184"/>
      <c r="B171" s="184"/>
    </row>
    <row r="172" spans="1:2" ht="12">
      <c r="A172" s="184"/>
      <c r="B172" s="184"/>
    </row>
    <row r="173" spans="1:2" ht="12">
      <c r="A173" s="184"/>
      <c r="B173" s="184"/>
    </row>
    <row r="174" spans="1:2" ht="12">
      <c r="A174" s="184"/>
      <c r="B174" s="184"/>
    </row>
    <row r="175" spans="1:2" ht="12">
      <c r="A175" s="184"/>
      <c r="B175" s="184"/>
    </row>
    <row r="176" spans="1:2" ht="12">
      <c r="A176" s="184"/>
      <c r="B176" s="184"/>
    </row>
    <row r="177" spans="1:2" ht="12">
      <c r="A177" s="184"/>
      <c r="B177" s="184"/>
    </row>
    <row r="178" spans="1:2" ht="12">
      <c r="A178" s="184"/>
      <c r="B178" s="184"/>
    </row>
    <row r="179" spans="1:2" ht="12">
      <c r="A179" s="184"/>
      <c r="B179" s="184"/>
    </row>
    <row r="180" spans="1:2" ht="12">
      <c r="A180" s="184"/>
      <c r="B180" s="184"/>
    </row>
    <row r="181" spans="1:2" ht="12">
      <c r="A181" s="184"/>
      <c r="B181" s="184"/>
    </row>
    <row r="182" spans="1:2" ht="12">
      <c r="A182" s="184"/>
      <c r="B182" s="184"/>
    </row>
    <row r="183" spans="1:2" ht="12">
      <c r="A183" s="184"/>
      <c r="B183" s="184"/>
    </row>
    <row r="184" spans="1:2" ht="12">
      <c r="A184" s="184"/>
      <c r="B184" s="184"/>
    </row>
    <row r="185" spans="1:2" ht="12">
      <c r="A185" s="184"/>
      <c r="B185" s="184"/>
    </row>
    <row r="186" spans="1:2" ht="12">
      <c r="A186" s="184"/>
      <c r="B186" s="184"/>
    </row>
    <row r="187" spans="1:2" ht="12">
      <c r="A187" s="184"/>
      <c r="B187" s="184"/>
    </row>
    <row r="188" spans="1:2" ht="12">
      <c r="A188" s="184"/>
      <c r="B188" s="184"/>
    </row>
  </sheetData>
  <mergeCells count="4">
    <mergeCell ref="Q3:R3"/>
    <mergeCell ref="Q45:R45"/>
    <mergeCell ref="F19:K19"/>
    <mergeCell ref="F10:N10"/>
  </mergeCells>
  <printOptions horizontalCentered="1" verticalCentered="1"/>
  <pageMargins left="0.5905511811023623" right="0.3937007874015748" top="0.4724409448818898" bottom="0.11811023622047245" header="0" footer="0"/>
  <pageSetup blackAndWhite="1" horizontalDpi="300" verticalDpi="300" orientation="portrait" paperSize="9" scale="5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12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189" customWidth="1"/>
    <col min="2" max="2" width="10.625" style="189" customWidth="1"/>
    <col min="3" max="3" width="25.625" style="263" customWidth="1"/>
    <col min="4" max="5" width="17.625" style="189" customWidth="1"/>
    <col min="6" max="17" width="11.625" style="189" customWidth="1"/>
    <col min="18" max="18" width="18.625" style="189" customWidth="1"/>
    <col min="19" max="19" width="7.75390625" style="189" customWidth="1"/>
    <col min="20" max="16384" width="9.00390625" style="189" customWidth="1"/>
  </cols>
  <sheetData>
    <row r="2" spans="1:23" ht="30" customHeight="1" thickBot="1">
      <c r="A2" s="185" t="s">
        <v>411</v>
      </c>
      <c r="B2" s="186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377" t="s">
        <v>410</v>
      </c>
      <c r="R2" s="377"/>
      <c r="S2" s="187"/>
      <c r="T2" s="188"/>
      <c r="U2" s="188"/>
      <c r="V2" s="188"/>
      <c r="W2" s="188"/>
    </row>
    <row r="3" spans="1:19" s="197" customFormat="1" ht="30" customHeight="1" thickBot="1">
      <c r="A3" s="190"/>
      <c r="B3" s="191" t="s">
        <v>50</v>
      </c>
      <c r="C3" s="192" t="s">
        <v>53</v>
      </c>
      <c r="D3" s="193" t="s">
        <v>247</v>
      </c>
      <c r="E3" s="193" t="s">
        <v>248</v>
      </c>
      <c r="F3" s="194" t="s">
        <v>98</v>
      </c>
      <c r="G3" s="194" t="s">
        <v>99</v>
      </c>
      <c r="H3" s="194" t="s">
        <v>100</v>
      </c>
      <c r="I3" s="194" t="s">
        <v>101</v>
      </c>
      <c r="J3" s="194" t="s">
        <v>102</v>
      </c>
      <c r="K3" s="194" t="s">
        <v>103</v>
      </c>
      <c r="L3" s="194" t="s">
        <v>104</v>
      </c>
      <c r="M3" s="194" t="s">
        <v>105</v>
      </c>
      <c r="N3" s="194" t="s">
        <v>106</v>
      </c>
      <c r="O3" s="194" t="s">
        <v>107</v>
      </c>
      <c r="P3" s="194" t="s">
        <v>108</v>
      </c>
      <c r="Q3" s="194" t="s">
        <v>109</v>
      </c>
      <c r="R3" s="195" t="s">
        <v>64</v>
      </c>
      <c r="S3" s="196"/>
    </row>
    <row r="4" spans="1:19" ht="30" customHeight="1">
      <c r="A4" s="198"/>
      <c r="B4" s="199" t="s">
        <v>24</v>
      </c>
      <c r="C4" s="200" t="s">
        <v>110</v>
      </c>
      <c r="D4" s="201">
        <v>9549</v>
      </c>
      <c r="E4" s="202">
        <f aca="true" t="shared" si="0" ref="E4:E9">SUM(F4:Q4)</f>
        <v>8793</v>
      </c>
      <c r="F4" s="203">
        <v>582</v>
      </c>
      <c r="G4" s="203">
        <v>536</v>
      </c>
      <c r="H4" s="203">
        <v>869</v>
      </c>
      <c r="I4" s="203">
        <v>494</v>
      </c>
      <c r="J4" s="203">
        <v>715</v>
      </c>
      <c r="K4" s="203">
        <v>581</v>
      </c>
      <c r="L4" s="203">
        <v>928</v>
      </c>
      <c r="M4" s="203">
        <v>1116</v>
      </c>
      <c r="N4" s="203">
        <v>1035</v>
      </c>
      <c r="O4" s="203">
        <v>856</v>
      </c>
      <c r="P4" s="203">
        <v>827</v>
      </c>
      <c r="Q4" s="203">
        <v>254</v>
      </c>
      <c r="R4" s="204">
        <v>1446460</v>
      </c>
      <c r="S4" s="205"/>
    </row>
    <row r="5" spans="1:19" ht="30" customHeight="1">
      <c r="A5" s="198"/>
      <c r="B5" s="206" t="s">
        <v>1</v>
      </c>
      <c r="C5" s="207" t="s">
        <v>111</v>
      </c>
      <c r="D5" s="201">
        <v>171005</v>
      </c>
      <c r="E5" s="202">
        <f t="shared" si="0"/>
        <v>167885</v>
      </c>
      <c r="F5" s="203">
        <v>12718</v>
      </c>
      <c r="G5" s="203">
        <v>10591</v>
      </c>
      <c r="H5" s="203">
        <v>16138</v>
      </c>
      <c r="I5" s="203">
        <v>25556</v>
      </c>
      <c r="J5" s="203">
        <v>30342</v>
      </c>
      <c r="K5" s="203">
        <v>5695</v>
      </c>
      <c r="L5" s="203">
        <v>5693</v>
      </c>
      <c r="M5" s="203">
        <v>9350</v>
      </c>
      <c r="N5" s="203">
        <v>13164</v>
      </c>
      <c r="O5" s="203">
        <v>16828</v>
      </c>
      <c r="P5" s="203">
        <v>16673</v>
      </c>
      <c r="Q5" s="203">
        <v>5137</v>
      </c>
      <c r="R5" s="204">
        <v>80626440</v>
      </c>
      <c r="S5" s="205"/>
    </row>
    <row r="6" spans="1:19" ht="30" customHeight="1">
      <c r="A6" s="198"/>
      <c r="B6" s="206" t="s">
        <v>1</v>
      </c>
      <c r="C6" s="207" t="s">
        <v>112</v>
      </c>
      <c r="D6" s="201">
        <v>13501</v>
      </c>
      <c r="E6" s="202">
        <f t="shared" si="0"/>
        <v>16532</v>
      </c>
      <c r="F6" s="203">
        <v>809</v>
      </c>
      <c r="G6" s="203">
        <v>763</v>
      </c>
      <c r="H6" s="203">
        <v>942</v>
      </c>
      <c r="I6" s="203">
        <v>978</v>
      </c>
      <c r="J6" s="203">
        <v>1087</v>
      </c>
      <c r="K6" s="203">
        <v>813</v>
      </c>
      <c r="L6" s="203">
        <v>1368</v>
      </c>
      <c r="M6" s="203">
        <v>2665</v>
      </c>
      <c r="N6" s="203">
        <v>1584</v>
      </c>
      <c r="O6" s="203">
        <v>2201</v>
      </c>
      <c r="P6" s="203">
        <v>2490</v>
      </c>
      <c r="Q6" s="203">
        <v>832</v>
      </c>
      <c r="R6" s="204">
        <v>4242770</v>
      </c>
      <c r="S6" s="205"/>
    </row>
    <row r="7" spans="1:19" ht="30" customHeight="1">
      <c r="A7" s="198"/>
      <c r="B7" s="206" t="s">
        <v>25</v>
      </c>
      <c r="C7" s="207" t="s">
        <v>316</v>
      </c>
      <c r="D7" s="201">
        <v>94613</v>
      </c>
      <c r="E7" s="202">
        <f t="shared" si="0"/>
        <v>88536</v>
      </c>
      <c r="F7" s="203">
        <v>5966</v>
      </c>
      <c r="G7" s="203">
        <v>6334</v>
      </c>
      <c r="H7" s="203">
        <v>9542</v>
      </c>
      <c r="I7" s="203">
        <v>9950</v>
      </c>
      <c r="J7" s="203">
        <v>16502</v>
      </c>
      <c r="K7" s="203">
        <v>3956</v>
      </c>
      <c r="L7" s="203">
        <v>3650</v>
      </c>
      <c r="M7" s="203">
        <v>6860</v>
      </c>
      <c r="N7" s="203">
        <v>6185</v>
      </c>
      <c r="O7" s="203">
        <v>7642</v>
      </c>
      <c r="P7" s="203">
        <v>8766</v>
      </c>
      <c r="Q7" s="203">
        <v>3183</v>
      </c>
      <c r="R7" s="204">
        <v>13342630</v>
      </c>
      <c r="S7" s="205"/>
    </row>
    <row r="8" spans="1:19" ht="30" customHeight="1">
      <c r="A8" s="198"/>
      <c r="B8" s="206" t="s">
        <v>1</v>
      </c>
      <c r="C8" s="207" t="s">
        <v>113</v>
      </c>
      <c r="D8" s="201">
        <v>29337</v>
      </c>
      <c r="E8" s="202">
        <f t="shared" si="0"/>
        <v>29955</v>
      </c>
      <c r="F8" s="203">
        <v>830</v>
      </c>
      <c r="G8" s="203">
        <v>1467</v>
      </c>
      <c r="H8" s="203">
        <v>2074</v>
      </c>
      <c r="I8" s="203">
        <v>5169</v>
      </c>
      <c r="J8" s="203">
        <v>5361</v>
      </c>
      <c r="K8" s="203">
        <v>2617</v>
      </c>
      <c r="L8" s="203">
        <v>2568</v>
      </c>
      <c r="M8" s="203">
        <v>2458</v>
      </c>
      <c r="N8" s="203">
        <v>2295</v>
      </c>
      <c r="O8" s="203">
        <v>2132</v>
      </c>
      <c r="P8" s="203">
        <v>2088</v>
      </c>
      <c r="Q8" s="203">
        <v>896</v>
      </c>
      <c r="R8" s="204">
        <v>6982510</v>
      </c>
      <c r="S8" s="205"/>
    </row>
    <row r="9" spans="1:19" ht="30" customHeight="1">
      <c r="A9" s="198"/>
      <c r="B9" s="206" t="s">
        <v>1</v>
      </c>
      <c r="C9" s="207" t="s">
        <v>114</v>
      </c>
      <c r="D9" s="201">
        <v>9453</v>
      </c>
      <c r="E9" s="202">
        <f t="shared" si="0"/>
        <v>16362</v>
      </c>
      <c r="F9" s="203">
        <v>416</v>
      </c>
      <c r="G9" s="203">
        <v>811</v>
      </c>
      <c r="H9" s="203">
        <v>766</v>
      </c>
      <c r="I9" s="203">
        <v>4691</v>
      </c>
      <c r="J9" s="203">
        <v>3641</v>
      </c>
      <c r="K9" s="203">
        <v>551</v>
      </c>
      <c r="L9" s="203">
        <v>628</v>
      </c>
      <c r="M9" s="203">
        <v>1136</v>
      </c>
      <c r="N9" s="203">
        <v>872</v>
      </c>
      <c r="O9" s="203">
        <v>1182</v>
      </c>
      <c r="P9" s="203">
        <v>1085</v>
      </c>
      <c r="Q9" s="203">
        <v>583</v>
      </c>
      <c r="R9" s="204">
        <v>4009300</v>
      </c>
      <c r="S9" s="205"/>
    </row>
    <row r="10" spans="1:19" ht="30" customHeight="1">
      <c r="A10" s="198"/>
      <c r="B10" s="206"/>
      <c r="C10" s="207" t="s">
        <v>317</v>
      </c>
      <c r="D10" s="201">
        <v>2549</v>
      </c>
      <c r="E10" s="202">
        <f aca="true" t="shared" si="1" ref="E10:E16">SUM(F10:Q10)</f>
        <v>3161</v>
      </c>
      <c r="F10" s="203">
        <v>118</v>
      </c>
      <c r="G10" s="203">
        <v>229</v>
      </c>
      <c r="H10" s="203">
        <v>343</v>
      </c>
      <c r="I10" s="203">
        <v>657</v>
      </c>
      <c r="J10" s="203">
        <v>392</v>
      </c>
      <c r="K10" s="203">
        <v>83</v>
      </c>
      <c r="L10" s="203">
        <v>144</v>
      </c>
      <c r="M10" s="203">
        <v>142</v>
      </c>
      <c r="N10" s="203">
        <v>110</v>
      </c>
      <c r="O10" s="203">
        <v>114</v>
      </c>
      <c r="P10" s="203">
        <v>586</v>
      </c>
      <c r="Q10" s="203">
        <v>243</v>
      </c>
      <c r="R10" s="204">
        <v>266700</v>
      </c>
      <c r="S10" s="205"/>
    </row>
    <row r="11" spans="1:19" ht="30" customHeight="1">
      <c r="A11" s="198"/>
      <c r="B11" s="206"/>
      <c r="C11" s="207" t="s">
        <v>318</v>
      </c>
      <c r="D11" s="201">
        <v>4636</v>
      </c>
      <c r="E11" s="202">
        <f t="shared" si="1"/>
        <v>3323</v>
      </c>
      <c r="F11" s="203">
        <v>82</v>
      </c>
      <c r="G11" s="203">
        <v>178</v>
      </c>
      <c r="H11" s="203">
        <v>269</v>
      </c>
      <c r="I11" s="203">
        <v>483</v>
      </c>
      <c r="J11" s="203">
        <v>354</v>
      </c>
      <c r="K11" s="203">
        <v>283</v>
      </c>
      <c r="L11" s="203">
        <v>139</v>
      </c>
      <c r="M11" s="203">
        <v>146</v>
      </c>
      <c r="N11" s="203">
        <v>161</v>
      </c>
      <c r="O11" s="203">
        <v>287</v>
      </c>
      <c r="P11" s="203">
        <v>806</v>
      </c>
      <c r="Q11" s="203">
        <v>135</v>
      </c>
      <c r="R11" s="204">
        <v>239680</v>
      </c>
      <c r="S11" s="205"/>
    </row>
    <row r="12" spans="1:19" ht="30" customHeight="1">
      <c r="A12" s="198"/>
      <c r="B12" s="206"/>
      <c r="C12" s="207" t="s">
        <v>319</v>
      </c>
      <c r="D12" s="201">
        <v>6075</v>
      </c>
      <c r="E12" s="202">
        <f t="shared" si="1"/>
        <v>5845</v>
      </c>
      <c r="F12" s="203">
        <v>129</v>
      </c>
      <c r="G12" s="203">
        <v>409</v>
      </c>
      <c r="H12" s="203">
        <v>729</v>
      </c>
      <c r="I12" s="203">
        <v>819</v>
      </c>
      <c r="J12" s="203">
        <v>353</v>
      </c>
      <c r="K12" s="203">
        <v>571</v>
      </c>
      <c r="L12" s="203">
        <v>264</v>
      </c>
      <c r="M12" s="203">
        <v>302</v>
      </c>
      <c r="N12" s="203">
        <v>282</v>
      </c>
      <c r="O12" s="203">
        <v>433</v>
      </c>
      <c r="P12" s="203">
        <v>1344</v>
      </c>
      <c r="Q12" s="203">
        <v>210</v>
      </c>
      <c r="R12" s="208" t="s">
        <v>66</v>
      </c>
      <c r="S12" s="205"/>
    </row>
    <row r="13" spans="1:19" ht="30" customHeight="1">
      <c r="A13" s="198"/>
      <c r="B13" s="206"/>
      <c r="C13" s="207" t="s">
        <v>320</v>
      </c>
      <c r="D13" s="201">
        <v>34391</v>
      </c>
      <c r="E13" s="202">
        <f t="shared" si="1"/>
        <v>32853</v>
      </c>
      <c r="F13" s="203">
        <v>1843</v>
      </c>
      <c r="G13" s="203">
        <v>2499</v>
      </c>
      <c r="H13" s="203">
        <v>4328</v>
      </c>
      <c r="I13" s="203">
        <v>3812</v>
      </c>
      <c r="J13" s="203">
        <v>5869</v>
      </c>
      <c r="K13" s="203">
        <v>1439</v>
      </c>
      <c r="L13" s="203">
        <v>1687</v>
      </c>
      <c r="M13" s="203">
        <v>2608</v>
      </c>
      <c r="N13" s="203">
        <v>2314</v>
      </c>
      <c r="O13" s="203">
        <v>2420</v>
      </c>
      <c r="P13" s="203">
        <v>2773</v>
      </c>
      <c r="Q13" s="203">
        <v>1261</v>
      </c>
      <c r="R13" s="204">
        <v>10675490</v>
      </c>
      <c r="S13" s="205"/>
    </row>
    <row r="14" spans="1:19" ht="30" customHeight="1">
      <c r="A14" s="198"/>
      <c r="B14" s="206"/>
      <c r="C14" s="207" t="s">
        <v>321</v>
      </c>
      <c r="D14" s="201">
        <v>165801</v>
      </c>
      <c r="E14" s="202">
        <f t="shared" si="1"/>
        <v>142528</v>
      </c>
      <c r="F14" s="203">
        <v>4261</v>
      </c>
      <c r="G14" s="203">
        <v>4683</v>
      </c>
      <c r="H14" s="203">
        <v>28432</v>
      </c>
      <c r="I14" s="203">
        <v>5744</v>
      </c>
      <c r="J14" s="203">
        <v>5709</v>
      </c>
      <c r="K14" s="203">
        <v>6963</v>
      </c>
      <c r="L14" s="203">
        <v>5254</v>
      </c>
      <c r="M14" s="203">
        <v>6579</v>
      </c>
      <c r="N14" s="203">
        <v>5670</v>
      </c>
      <c r="O14" s="203">
        <v>49697</v>
      </c>
      <c r="P14" s="203">
        <v>14055</v>
      </c>
      <c r="Q14" s="203">
        <v>5481</v>
      </c>
      <c r="R14" s="208" t="s">
        <v>66</v>
      </c>
      <c r="S14" s="205"/>
    </row>
    <row r="15" spans="1:19" ht="30" customHeight="1">
      <c r="A15" s="198"/>
      <c r="B15" s="206"/>
      <c r="C15" s="207" t="s">
        <v>322</v>
      </c>
      <c r="D15" s="201">
        <v>137729</v>
      </c>
      <c r="E15" s="202">
        <f t="shared" si="1"/>
        <v>178689</v>
      </c>
      <c r="F15" s="203">
        <v>7542</v>
      </c>
      <c r="G15" s="203">
        <v>12949</v>
      </c>
      <c r="H15" s="203">
        <v>22525</v>
      </c>
      <c r="I15" s="203">
        <v>10540</v>
      </c>
      <c r="J15" s="203">
        <v>11613</v>
      </c>
      <c r="K15" s="203">
        <v>7599</v>
      </c>
      <c r="L15" s="203">
        <v>22462</v>
      </c>
      <c r="M15" s="203">
        <v>48476</v>
      </c>
      <c r="N15" s="203">
        <v>7391</v>
      </c>
      <c r="O15" s="203">
        <v>12675</v>
      </c>
      <c r="P15" s="203">
        <v>11087</v>
      </c>
      <c r="Q15" s="203">
        <v>3830</v>
      </c>
      <c r="R15" s="208" t="s">
        <v>66</v>
      </c>
      <c r="S15" s="205"/>
    </row>
    <row r="16" spans="1:19" ht="30" customHeight="1">
      <c r="A16" s="198"/>
      <c r="B16" s="206"/>
      <c r="C16" s="207" t="s">
        <v>323</v>
      </c>
      <c r="D16" s="201">
        <v>473011</v>
      </c>
      <c r="E16" s="202">
        <f t="shared" si="1"/>
        <v>544390</v>
      </c>
      <c r="F16" s="203">
        <v>22028</v>
      </c>
      <c r="G16" s="203">
        <v>37034</v>
      </c>
      <c r="H16" s="203">
        <v>66839</v>
      </c>
      <c r="I16" s="203">
        <v>121399</v>
      </c>
      <c r="J16" s="203">
        <v>126889</v>
      </c>
      <c r="K16" s="203">
        <v>27035</v>
      </c>
      <c r="L16" s="203">
        <v>6129</v>
      </c>
      <c r="M16" s="203">
        <v>6015</v>
      </c>
      <c r="N16" s="203">
        <v>17297</v>
      </c>
      <c r="O16" s="203">
        <v>23887</v>
      </c>
      <c r="P16" s="203">
        <v>49778</v>
      </c>
      <c r="Q16" s="203">
        <v>40060</v>
      </c>
      <c r="R16" s="208" t="s">
        <v>66</v>
      </c>
      <c r="S16" s="205"/>
    </row>
    <row r="17" spans="1:19" ht="30" customHeight="1">
      <c r="A17" s="198"/>
      <c r="B17" s="206" t="s">
        <v>26</v>
      </c>
      <c r="C17" s="207" t="s">
        <v>115</v>
      </c>
      <c r="D17" s="201">
        <v>389137</v>
      </c>
      <c r="E17" s="202">
        <f aca="true" t="shared" si="2" ref="E17:E34">SUM(F17:Q17)</f>
        <v>386447</v>
      </c>
      <c r="F17" s="203">
        <v>15577</v>
      </c>
      <c r="G17" s="203">
        <v>18278</v>
      </c>
      <c r="H17" s="203">
        <v>45508</v>
      </c>
      <c r="I17" s="203">
        <v>36115</v>
      </c>
      <c r="J17" s="203">
        <v>45887</v>
      </c>
      <c r="K17" s="203">
        <v>34165</v>
      </c>
      <c r="L17" s="203">
        <v>23731</v>
      </c>
      <c r="M17" s="203">
        <v>20305</v>
      </c>
      <c r="N17" s="203">
        <v>30521</v>
      </c>
      <c r="O17" s="203">
        <v>43252</v>
      </c>
      <c r="P17" s="203">
        <v>53262</v>
      </c>
      <c r="Q17" s="203">
        <v>19846</v>
      </c>
      <c r="R17" s="204">
        <v>521703450</v>
      </c>
      <c r="S17" s="205"/>
    </row>
    <row r="18" spans="1:19" ht="30" customHeight="1">
      <c r="A18" s="198"/>
      <c r="B18" s="206" t="s">
        <v>1</v>
      </c>
      <c r="C18" s="207" t="s">
        <v>116</v>
      </c>
      <c r="D18" s="201">
        <v>127629</v>
      </c>
      <c r="E18" s="202">
        <f t="shared" si="2"/>
        <v>127665</v>
      </c>
      <c r="F18" s="203">
        <v>7211</v>
      </c>
      <c r="G18" s="203">
        <v>6905</v>
      </c>
      <c r="H18" s="203">
        <v>15093</v>
      </c>
      <c r="I18" s="203">
        <v>10185</v>
      </c>
      <c r="J18" s="203">
        <v>13440</v>
      </c>
      <c r="K18" s="203">
        <v>10004</v>
      </c>
      <c r="L18" s="203">
        <v>8471</v>
      </c>
      <c r="M18" s="203">
        <v>9423</v>
      </c>
      <c r="N18" s="203">
        <v>8091</v>
      </c>
      <c r="O18" s="203">
        <v>11233</v>
      </c>
      <c r="P18" s="203">
        <v>13232</v>
      </c>
      <c r="Q18" s="203">
        <v>14377</v>
      </c>
      <c r="R18" s="204">
        <v>38299500</v>
      </c>
      <c r="S18" s="205"/>
    </row>
    <row r="19" spans="1:19" ht="30" customHeight="1">
      <c r="A19" s="198"/>
      <c r="B19" s="206" t="s">
        <v>1</v>
      </c>
      <c r="C19" s="207" t="s">
        <v>117</v>
      </c>
      <c r="D19" s="201">
        <v>241563</v>
      </c>
      <c r="E19" s="202">
        <f t="shared" si="2"/>
        <v>242552</v>
      </c>
      <c r="F19" s="203">
        <v>9820</v>
      </c>
      <c r="G19" s="203">
        <v>14857</v>
      </c>
      <c r="H19" s="203">
        <v>34962</v>
      </c>
      <c r="I19" s="203">
        <v>21204</v>
      </c>
      <c r="J19" s="203">
        <v>23945</v>
      </c>
      <c r="K19" s="203">
        <v>20013</v>
      </c>
      <c r="L19" s="203">
        <v>13378</v>
      </c>
      <c r="M19" s="203">
        <v>10087</v>
      </c>
      <c r="N19" s="203">
        <v>19920</v>
      </c>
      <c r="O19" s="203">
        <v>27299</v>
      </c>
      <c r="P19" s="203">
        <v>35533</v>
      </c>
      <c r="Q19" s="203">
        <v>11534</v>
      </c>
      <c r="R19" s="204">
        <v>84893200</v>
      </c>
      <c r="S19" s="205"/>
    </row>
    <row r="20" spans="1:19" ht="30" customHeight="1">
      <c r="A20" s="198"/>
      <c r="B20" s="206" t="s">
        <v>1</v>
      </c>
      <c r="C20" s="207" t="s">
        <v>118</v>
      </c>
      <c r="D20" s="201">
        <v>29641</v>
      </c>
      <c r="E20" s="202">
        <f t="shared" si="2"/>
        <v>32763</v>
      </c>
      <c r="F20" s="203">
        <v>1708</v>
      </c>
      <c r="G20" s="203">
        <v>2550</v>
      </c>
      <c r="H20" s="203">
        <v>5438</v>
      </c>
      <c r="I20" s="203">
        <v>2602</v>
      </c>
      <c r="J20" s="203">
        <v>3409</v>
      </c>
      <c r="K20" s="203">
        <v>2162</v>
      </c>
      <c r="L20" s="203">
        <v>2107</v>
      </c>
      <c r="M20" s="203">
        <v>2672</v>
      </c>
      <c r="N20" s="203">
        <v>2303</v>
      </c>
      <c r="O20" s="203">
        <v>2668</v>
      </c>
      <c r="P20" s="203">
        <v>3643</v>
      </c>
      <c r="Q20" s="203">
        <v>1501</v>
      </c>
      <c r="R20" s="204">
        <v>14743350</v>
      </c>
      <c r="S20" s="205"/>
    </row>
    <row r="21" spans="1:19" ht="30" customHeight="1">
      <c r="A21" s="198"/>
      <c r="B21" s="206" t="s">
        <v>1</v>
      </c>
      <c r="C21" s="207" t="s">
        <v>119</v>
      </c>
      <c r="D21" s="201">
        <v>72968</v>
      </c>
      <c r="E21" s="202">
        <f t="shared" si="2"/>
        <v>89198</v>
      </c>
      <c r="F21" s="203">
        <v>9520</v>
      </c>
      <c r="G21" s="203">
        <v>7553</v>
      </c>
      <c r="H21" s="203">
        <v>8701</v>
      </c>
      <c r="I21" s="203">
        <v>11164</v>
      </c>
      <c r="J21" s="203">
        <v>6224</v>
      </c>
      <c r="K21" s="203">
        <v>5673</v>
      </c>
      <c r="L21" s="203">
        <v>6312</v>
      </c>
      <c r="M21" s="203">
        <v>7290</v>
      </c>
      <c r="N21" s="203">
        <v>7049</v>
      </c>
      <c r="O21" s="203">
        <v>7952</v>
      </c>
      <c r="P21" s="203">
        <v>5829</v>
      </c>
      <c r="Q21" s="203">
        <v>5931</v>
      </c>
      <c r="R21" s="204">
        <v>44599000</v>
      </c>
      <c r="S21" s="205"/>
    </row>
    <row r="22" spans="1:19" ht="30" customHeight="1">
      <c r="A22" s="198"/>
      <c r="B22" s="209" t="s">
        <v>27</v>
      </c>
      <c r="C22" s="210" t="s">
        <v>324</v>
      </c>
      <c r="D22" s="211">
        <v>45746</v>
      </c>
      <c r="E22" s="212">
        <f t="shared" si="2"/>
        <v>54089</v>
      </c>
      <c r="F22" s="213">
        <v>1894</v>
      </c>
      <c r="G22" s="213">
        <v>4007</v>
      </c>
      <c r="H22" s="213">
        <v>10562</v>
      </c>
      <c r="I22" s="213">
        <v>5251</v>
      </c>
      <c r="J22" s="213">
        <v>5348</v>
      </c>
      <c r="K22" s="213">
        <v>3457</v>
      </c>
      <c r="L22" s="213">
        <v>3269</v>
      </c>
      <c r="M22" s="213">
        <v>3099</v>
      </c>
      <c r="N22" s="213">
        <v>6422</v>
      </c>
      <c r="O22" s="213">
        <v>4648</v>
      </c>
      <c r="P22" s="213">
        <v>4430</v>
      </c>
      <c r="Q22" s="213">
        <v>1702</v>
      </c>
      <c r="R22" s="214">
        <v>44652180</v>
      </c>
      <c r="S22" s="205"/>
    </row>
    <row r="23" spans="1:19" ht="30" customHeight="1">
      <c r="A23" s="198"/>
      <c r="B23" s="206" t="s">
        <v>1</v>
      </c>
      <c r="C23" s="207" t="s">
        <v>120</v>
      </c>
      <c r="D23" s="201">
        <v>7360</v>
      </c>
      <c r="E23" s="202">
        <f t="shared" si="2"/>
        <v>9177</v>
      </c>
      <c r="F23" s="203">
        <v>146</v>
      </c>
      <c r="G23" s="203">
        <v>266</v>
      </c>
      <c r="H23" s="203">
        <v>1192</v>
      </c>
      <c r="I23" s="203">
        <v>1243</v>
      </c>
      <c r="J23" s="203">
        <v>1073</v>
      </c>
      <c r="K23" s="203">
        <v>732</v>
      </c>
      <c r="L23" s="203">
        <v>555</v>
      </c>
      <c r="M23" s="203">
        <v>816</v>
      </c>
      <c r="N23" s="203">
        <v>825</v>
      </c>
      <c r="O23" s="203">
        <v>896</v>
      </c>
      <c r="P23" s="203">
        <v>995</v>
      </c>
      <c r="Q23" s="203">
        <v>438</v>
      </c>
      <c r="R23" s="208" t="s">
        <v>66</v>
      </c>
      <c r="S23" s="205"/>
    </row>
    <row r="24" spans="1:19" ht="30" customHeight="1">
      <c r="A24" s="198"/>
      <c r="B24" s="206" t="s">
        <v>1</v>
      </c>
      <c r="C24" s="207" t="s">
        <v>121</v>
      </c>
      <c r="D24" s="201">
        <v>10518</v>
      </c>
      <c r="E24" s="202">
        <f t="shared" si="2"/>
        <v>14368</v>
      </c>
      <c r="F24" s="203">
        <v>214</v>
      </c>
      <c r="G24" s="203">
        <v>1837</v>
      </c>
      <c r="H24" s="203">
        <v>6114</v>
      </c>
      <c r="I24" s="203">
        <v>677</v>
      </c>
      <c r="J24" s="203">
        <v>812</v>
      </c>
      <c r="K24" s="203">
        <v>713</v>
      </c>
      <c r="L24" s="203">
        <v>365</v>
      </c>
      <c r="M24" s="203">
        <v>290</v>
      </c>
      <c r="N24" s="203">
        <v>1113</v>
      </c>
      <c r="O24" s="203">
        <v>916</v>
      </c>
      <c r="P24" s="203">
        <v>1022</v>
      </c>
      <c r="Q24" s="203">
        <v>295</v>
      </c>
      <c r="R24" s="208" t="s">
        <v>66</v>
      </c>
      <c r="S24" s="205"/>
    </row>
    <row r="25" spans="1:19" ht="30" customHeight="1">
      <c r="A25" s="198"/>
      <c r="B25" s="206" t="s">
        <v>1</v>
      </c>
      <c r="C25" s="207" t="s">
        <v>122</v>
      </c>
      <c r="D25" s="201">
        <v>3298</v>
      </c>
      <c r="E25" s="202">
        <f t="shared" si="2"/>
        <v>4125</v>
      </c>
      <c r="F25" s="203"/>
      <c r="G25" s="203">
        <v>18</v>
      </c>
      <c r="H25" s="203">
        <v>169</v>
      </c>
      <c r="I25" s="203">
        <v>86</v>
      </c>
      <c r="J25" s="203">
        <v>226</v>
      </c>
      <c r="K25" s="203">
        <v>331</v>
      </c>
      <c r="L25" s="203">
        <v>595</v>
      </c>
      <c r="M25" s="203">
        <v>702</v>
      </c>
      <c r="N25" s="203">
        <v>455</v>
      </c>
      <c r="O25" s="203">
        <v>740</v>
      </c>
      <c r="P25" s="203">
        <v>453</v>
      </c>
      <c r="Q25" s="203">
        <v>350</v>
      </c>
      <c r="R25" s="208" t="s">
        <v>66</v>
      </c>
      <c r="S25" s="205"/>
    </row>
    <row r="26" spans="1:19" ht="30" customHeight="1">
      <c r="A26" s="198"/>
      <c r="B26" s="206" t="s">
        <v>1</v>
      </c>
      <c r="C26" s="207" t="s">
        <v>325</v>
      </c>
      <c r="D26" s="201">
        <v>21048</v>
      </c>
      <c r="E26" s="202">
        <f t="shared" si="2"/>
        <v>34103</v>
      </c>
      <c r="F26" s="215">
        <v>691</v>
      </c>
      <c r="G26" s="216">
        <v>2927</v>
      </c>
      <c r="H26" s="216">
        <v>12320</v>
      </c>
      <c r="I26" s="216">
        <v>2188</v>
      </c>
      <c r="J26" s="213">
        <v>2037</v>
      </c>
      <c r="K26" s="213">
        <v>1556</v>
      </c>
      <c r="L26" s="203">
        <v>1075</v>
      </c>
      <c r="M26" s="203">
        <v>1140</v>
      </c>
      <c r="N26" s="203">
        <v>5115</v>
      </c>
      <c r="O26" s="203">
        <v>1890</v>
      </c>
      <c r="P26" s="203">
        <v>1996</v>
      </c>
      <c r="Q26" s="203">
        <v>1168</v>
      </c>
      <c r="R26" s="208" t="s">
        <v>66</v>
      </c>
      <c r="S26" s="205"/>
    </row>
    <row r="27" spans="1:19" ht="30" customHeight="1">
      <c r="A27" s="198"/>
      <c r="B27" s="206"/>
      <c r="C27" s="217" t="s">
        <v>326</v>
      </c>
      <c r="D27" s="201">
        <v>675108</v>
      </c>
      <c r="E27" s="202">
        <f t="shared" si="2"/>
        <v>718771</v>
      </c>
      <c r="F27" s="215">
        <v>63430</v>
      </c>
      <c r="G27" s="215">
        <v>56895</v>
      </c>
      <c r="H27" s="215">
        <v>61330</v>
      </c>
      <c r="I27" s="215">
        <v>61205</v>
      </c>
      <c r="J27" s="215">
        <v>63024</v>
      </c>
      <c r="K27" s="215">
        <v>54811</v>
      </c>
      <c r="L27" s="203">
        <v>64078</v>
      </c>
      <c r="M27" s="203">
        <v>81046</v>
      </c>
      <c r="N27" s="203">
        <v>56656</v>
      </c>
      <c r="O27" s="203">
        <v>53856</v>
      </c>
      <c r="P27" s="203">
        <v>52138</v>
      </c>
      <c r="Q27" s="203">
        <v>50302</v>
      </c>
      <c r="R27" s="204">
        <v>726985252</v>
      </c>
      <c r="S27" s="205"/>
    </row>
    <row r="28" spans="1:19" ht="30" customHeight="1">
      <c r="A28" s="198"/>
      <c r="B28" s="206" t="s">
        <v>28</v>
      </c>
      <c r="C28" s="207" t="s">
        <v>249</v>
      </c>
      <c r="D28" s="218">
        <v>62084</v>
      </c>
      <c r="E28" s="219">
        <f t="shared" si="2"/>
        <v>54995</v>
      </c>
      <c r="F28" s="220">
        <v>5477</v>
      </c>
      <c r="G28" s="213">
        <v>5729</v>
      </c>
      <c r="H28" s="203">
        <v>3421</v>
      </c>
      <c r="I28" s="203">
        <v>5568</v>
      </c>
      <c r="J28" s="203">
        <v>5036</v>
      </c>
      <c r="K28" s="203">
        <v>4015</v>
      </c>
      <c r="L28" s="203">
        <v>4084</v>
      </c>
      <c r="M28" s="203">
        <v>4886</v>
      </c>
      <c r="N28" s="203">
        <v>4080</v>
      </c>
      <c r="O28" s="203">
        <v>4118</v>
      </c>
      <c r="P28" s="203">
        <v>4079</v>
      </c>
      <c r="Q28" s="203">
        <v>4502</v>
      </c>
      <c r="R28" s="204">
        <v>150515698</v>
      </c>
      <c r="S28" s="205"/>
    </row>
    <row r="29" spans="1:19" ht="30" customHeight="1">
      <c r="A29" s="198"/>
      <c r="B29" s="206"/>
      <c r="C29" s="207" t="s">
        <v>327</v>
      </c>
      <c r="D29" s="221">
        <v>163397</v>
      </c>
      <c r="E29" s="222">
        <f t="shared" si="2"/>
        <v>150527</v>
      </c>
      <c r="F29" s="220">
        <v>6096</v>
      </c>
      <c r="G29" s="220">
        <v>15739</v>
      </c>
      <c r="H29" s="220">
        <v>11686</v>
      </c>
      <c r="I29" s="203">
        <v>7795</v>
      </c>
      <c r="J29" s="203">
        <v>9191</v>
      </c>
      <c r="K29" s="203">
        <v>35755</v>
      </c>
      <c r="L29" s="203">
        <v>10400</v>
      </c>
      <c r="M29" s="203">
        <v>9291</v>
      </c>
      <c r="N29" s="203">
        <v>7170</v>
      </c>
      <c r="O29" s="203">
        <v>9811</v>
      </c>
      <c r="P29" s="203">
        <v>17160</v>
      </c>
      <c r="Q29" s="203">
        <v>10433</v>
      </c>
      <c r="R29" s="208" t="s">
        <v>66</v>
      </c>
      <c r="S29" s="205"/>
    </row>
    <row r="30" spans="1:19" ht="30" customHeight="1">
      <c r="A30" s="198"/>
      <c r="B30" s="206" t="s">
        <v>29</v>
      </c>
      <c r="C30" s="207" t="s">
        <v>123</v>
      </c>
      <c r="D30" s="201">
        <v>20754</v>
      </c>
      <c r="E30" s="202">
        <f t="shared" si="2"/>
        <v>19481</v>
      </c>
      <c r="F30" s="203">
        <v>808</v>
      </c>
      <c r="G30" s="203">
        <v>1624</v>
      </c>
      <c r="H30" s="203">
        <v>1919</v>
      </c>
      <c r="I30" s="203">
        <v>1866</v>
      </c>
      <c r="J30" s="203">
        <v>2420</v>
      </c>
      <c r="K30" s="203">
        <v>1844</v>
      </c>
      <c r="L30" s="203">
        <v>1453</v>
      </c>
      <c r="M30" s="203">
        <v>1112</v>
      </c>
      <c r="N30" s="203">
        <v>1301</v>
      </c>
      <c r="O30" s="203">
        <v>2272</v>
      </c>
      <c r="P30" s="203">
        <v>2220</v>
      </c>
      <c r="Q30" s="203">
        <v>642</v>
      </c>
      <c r="R30" s="204">
        <v>5185610</v>
      </c>
      <c r="S30" s="205"/>
    </row>
    <row r="31" spans="1:19" ht="30" customHeight="1">
      <c r="A31" s="198"/>
      <c r="B31" s="206" t="s">
        <v>1</v>
      </c>
      <c r="C31" s="207" t="s">
        <v>124</v>
      </c>
      <c r="D31" s="201">
        <v>45893</v>
      </c>
      <c r="E31" s="202">
        <f t="shared" si="2"/>
        <v>39832</v>
      </c>
      <c r="F31" s="203">
        <v>2468</v>
      </c>
      <c r="G31" s="203">
        <v>3135</v>
      </c>
      <c r="H31" s="203">
        <v>4302</v>
      </c>
      <c r="I31" s="203">
        <v>4368</v>
      </c>
      <c r="J31" s="203">
        <v>5280</v>
      </c>
      <c r="K31" s="203">
        <v>3186</v>
      </c>
      <c r="L31" s="203">
        <v>2017</v>
      </c>
      <c r="M31" s="203">
        <v>2744</v>
      </c>
      <c r="N31" s="203">
        <v>2551</v>
      </c>
      <c r="O31" s="203">
        <v>3858</v>
      </c>
      <c r="P31" s="203">
        <v>3684</v>
      </c>
      <c r="Q31" s="203">
        <v>2239</v>
      </c>
      <c r="R31" s="208" t="s">
        <v>66</v>
      </c>
      <c r="S31" s="205"/>
    </row>
    <row r="32" spans="1:19" ht="30" customHeight="1">
      <c r="A32" s="198"/>
      <c r="B32" s="206"/>
      <c r="C32" s="207" t="s">
        <v>328</v>
      </c>
      <c r="D32" s="201">
        <v>5807</v>
      </c>
      <c r="E32" s="202">
        <f t="shared" si="2"/>
        <v>7609</v>
      </c>
      <c r="F32" s="203">
        <v>471</v>
      </c>
      <c r="G32" s="203">
        <v>496</v>
      </c>
      <c r="H32" s="203">
        <v>595</v>
      </c>
      <c r="I32" s="203">
        <v>3528</v>
      </c>
      <c r="J32" s="203">
        <v>247</v>
      </c>
      <c r="K32" s="203">
        <v>290</v>
      </c>
      <c r="L32" s="203">
        <v>188</v>
      </c>
      <c r="M32" s="203">
        <v>218</v>
      </c>
      <c r="N32" s="203">
        <v>221</v>
      </c>
      <c r="O32" s="203">
        <v>362</v>
      </c>
      <c r="P32" s="203">
        <v>812</v>
      </c>
      <c r="Q32" s="203">
        <v>181</v>
      </c>
      <c r="R32" s="208" t="s">
        <v>66</v>
      </c>
      <c r="S32" s="205"/>
    </row>
    <row r="33" spans="1:19" ht="30" customHeight="1">
      <c r="A33" s="198"/>
      <c r="B33" s="206" t="s">
        <v>30</v>
      </c>
      <c r="C33" s="207" t="s">
        <v>125</v>
      </c>
      <c r="D33" s="201">
        <v>83223</v>
      </c>
      <c r="E33" s="202">
        <f t="shared" si="2"/>
        <v>77799</v>
      </c>
      <c r="F33" s="203">
        <v>6563</v>
      </c>
      <c r="G33" s="203">
        <v>5657</v>
      </c>
      <c r="H33" s="203">
        <v>6490</v>
      </c>
      <c r="I33" s="203">
        <v>7360</v>
      </c>
      <c r="J33" s="203">
        <v>8757</v>
      </c>
      <c r="K33" s="203">
        <v>6136</v>
      </c>
      <c r="L33" s="203">
        <v>5657</v>
      </c>
      <c r="M33" s="203">
        <v>4740</v>
      </c>
      <c r="N33" s="203">
        <v>5905</v>
      </c>
      <c r="O33" s="203">
        <v>6765</v>
      </c>
      <c r="P33" s="203">
        <v>6929</v>
      </c>
      <c r="Q33" s="203">
        <v>6840</v>
      </c>
      <c r="R33" s="204">
        <v>53174982</v>
      </c>
      <c r="S33" s="205"/>
    </row>
    <row r="34" spans="1:19" ht="30" customHeight="1" thickBot="1">
      <c r="A34" s="198"/>
      <c r="B34" s="223" t="s">
        <v>1</v>
      </c>
      <c r="C34" s="224" t="s">
        <v>126</v>
      </c>
      <c r="D34" s="225">
        <v>1259</v>
      </c>
      <c r="E34" s="226">
        <f t="shared" si="2"/>
        <v>1408</v>
      </c>
      <c r="F34" s="227">
        <v>82</v>
      </c>
      <c r="G34" s="227">
        <v>52</v>
      </c>
      <c r="H34" s="227">
        <v>81</v>
      </c>
      <c r="I34" s="227">
        <v>180</v>
      </c>
      <c r="J34" s="227">
        <v>489</v>
      </c>
      <c r="K34" s="227">
        <v>71</v>
      </c>
      <c r="L34" s="227">
        <v>58</v>
      </c>
      <c r="M34" s="227">
        <v>61</v>
      </c>
      <c r="N34" s="227">
        <v>95</v>
      </c>
      <c r="O34" s="227">
        <v>135</v>
      </c>
      <c r="P34" s="227">
        <v>70</v>
      </c>
      <c r="Q34" s="227">
        <v>34</v>
      </c>
      <c r="R34" s="228" t="s">
        <v>66</v>
      </c>
      <c r="S34" s="205"/>
    </row>
    <row r="35" spans="1:18" ht="33.75" customHeight="1" thickBot="1">
      <c r="A35" s="229" t="s">
        <v>466</v>
      </c>
      <c r="B35" s="230"/>
      <c r="C35" s="187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377" t="s">
        <v>467</v>
      </c>
      <c r="R35" s="377"/>
    </row>
    <row r="36" spans="1:19" s="233" customFormat="1" ht="28.5" customHeight="1" thickBot="1">
      <c r="A36" s="231"/>
      <c r="B36" s="191" t="s">
        <v>50</v>
      </c>
      <c r="C36" s="192" t="s">
        <v>53</v>
      </c>
      <c r="D36" s="193" t="s">
        <v>250</v>
      </c>
      <c r="E36" s="193" t="s">
        <v>251</v>
      </c>
      <c r="F36" s="194" t="s">
        <v>98</v>
      </c>
      <c r="G36" s="194" t="s">
        <v>99</v>
      </c>
      <c r="H36" s="194" t="s">
        <v>100</v>
      </c>
      <c r="I36" s="194" t="s">
        <v>101</v>
      </c>
      <c r="J36" s="194" t="s">
        <v>102</v>
      </c>
      <c r="K36" s="194" t="s">
        <v>103</v>
      </c>
      <c r="L36" s="194" t="s">
        <v>104</v>
      </c>
      <c r="M36" s="194" t="s">
        <v>105</v>
      </c>
      <c r="N36" s="194" t="s">
        <v>106</v>
      </c>
      <c r="O36" s="194" t="s">
        <v>107</v>
      </c>
      <c r="P36" s="194" t="s">
        <v>108</v>
      </c>
      <c r="Q36" s="194" t="s">
        <v>109</v>
      </c>
      <c r="R36" s="195" t="s">
        <v>252</v>
      </c>
      <c r="S36" s="232"/>
    </row>
    <row r="37" spans="1:19" ht="28.5" customHeight="1">
      <c r="A37" s="198"/>
      <c r="B37" s="206" t="s">
        <v>31</v>
      </c>
      <c r="C37" s="207" t="s">
        <v>127</v>
      </c>
      <c r="D37" s="201">
        <v>36879</v>
      </c>
      <c r="E37" s="202">
        <f aca="true" t="shared" si="3" ref="E37:E68">SUM(F37:Q37)</f>
        <v>29296</v>
      </c>
      <c r="F37" s="203">
        <v>1175</v>
      </c>
      <c r="G37" s="203">
        <v>1210</v>
      </c>
      <c r="H37" s="203">
        <v>1891</v>
      </c>
      <c r="I37" s="203">
        <v>4134</v>
      </c>
      <c r="J37" s="203">
        <v>4860</v>
      </c>
      <c r="K37" s="203">
        <v>1461</v>
      </c>
      <c r="L37" s="203">
        <v>1291</v>
      </c>
      <c r="M37" s="203">
        <v>1906</v>
      </c>
      <c r="N37" s="203">
        <v>2048</v>
      </c>
      <c r="O37" s="203">
        <v>3364</v>
      </c>
      <c r="P37" s="203">
        <v>4923</v>
      </c>
      <c r="Q37" s="203">
        <v>1033</v>
      </c>
      <c r="R37" s="234">
        <v>10909709</v>
      </c>
      <c r="S37" s="205"/>
    </row>
    <row r="38" spans="1:19" ht="28.5" customHeight="1">
      <c r="A38" s="198"/>
      <c r="B38" s="206" t="s">
        <v>1</v>
      </c>
      <c r="C38" s="207" t="s">
        <v>253</v>
      </c>
      <c r="D38" s="201">
        <v>5707</v>
      </c>
      <c r="E38" s="202">
        <f t="shared" si="3"/>
        <v>5910</v>
      </c>
      <c r="F38" s="203"/>
      <c r="G38" s="203"/>
      <c r="H38" s="203">
        <v>409</v>
      </c>
      <c r="I38" s="203">
        <v>1441</v>
      </c>
      <c r="J38" s="203">
        <v>639</v>
      </c>
      <c r="K38" s="203">
        <v>206</v>
      </c>
      <c r="L38" s="203">
        <v>281</v>
      </c>
      <c r="M38" s="203">
        <v>210</v>
      </c>
      <c r="N38" s="203">
        <v>250</v>
      </c>
      <c r="O38" s="203">
        <v>629</v>
      </c>
      <c r="P38" s="203">
        <v>1507</v>
      </c>
      <c r="Q38" s="203">
        <v>338</v>
      </c>
      <c r="R38" s="208">
        <v>1773000</v>
      </c>
      <c r="S38" s="205"/>
    </row>
    <row r="39" spans="1:19" ht="28.5" customHeight="1">
      <c r="A39" s="198"/>
      <c r="B39" s="206" t="s">
        <v>1</v>
      </c>
      <c r="C39" s="207" t="s">
        <v>128</v>
      </c>
      <c r="D39" s="201">
        <v>3530</v>
      </c>
      <c r="E39" s="202">
        <f t="shared" si="3"/>
        <v>940</v>
      </c>
      <c r="F39" s="203"/>
      <c r="G39" s="203"/>
      <c r="H39" s="203">
        <v>80</v>
      </c>
      <c r="I39" s="203">
        <v>200</v>
      </c>
      <c r="J39" s="203">
        <v>100</v>
      </c>
      <c r="K39" s="203">
        <v>40</v>
      </c>
      <c r="L39" s="203">
        <v>90</v>
      </c>
      <c r="M39" s="203">
        <v>210</v>
      </c>
      <c r="N39" s="203">
        <v>100</v>
      </c>
      <c r="O39" s="203">
        <v>60</v>
      </c>
      <c r="P39" s="203">
        <v>60</v>
      </c>
      <c r="Q39" s="203"/>
      <c r="R39" s="208">
        <v>136000</v>
      </c>
      <c r="S39" s="205"/>
    </row>
    <row r="40" spans="1:19" ht="28.5" customHeight="1">
      <c r="A40" s="198"/>
      <c r="B40" s="206" t="s">
        <v>1</v>
      </c>
      <c r="C40" s="207" t="s">
        <v>129</v>
      </c>
      <c r="D40" s="201">
        <v>8954</v>
      </c>
      <c r="E40" s="202">
        <f t="shared" si="3"/>
        <v>6697</v>
      </c>
      <c r="F40" s="203">
        <v>295</v>
      </c>
      <c r="G40" s="203">
        <v>241</v>
      </c>
      <c r="H40" s="203">
        <v>684</v>
      </c>
      <c r="I40" s="203">
        <v>533</v>
      </c>
      <c r="J40" s="203">
        <v>1010</v>
      </c>
      <c r="K40" s="203">
        <v>634</v>
      </c>
      <c r="L40" s="203">
        <v>424</v>
      </c>
      <c r="M40" s="203">
        <v>496</v>
      </c>
      <c r="N40" s="203">
        <v>486</v>
      </c>
      <c r="O40" s="203">
        <v>541</v>
      </c>
      <c r="P40" s="203">
        <v>1121</v>
      </c>
      <c r="Q40" s="203">
        <v>232</v>
      </c>
      <c r="R40" s="208" t="s">
        <v>66</v>
      </c>
      <c r="S40" s="205"/>
    </row>
    <row r="41" spans="1:19" ht="28.5" customHeight="1">
      <c r="A41" s="198"/>
      <c r="B41" s="206" t="s">
        <v>1</v>
      </c>
      <c r="C41" s="207" t="s">
        <v>130</v>
      </c>
      <c r="D41" s="201">
        <v>4754</v>
      </c>
      <c r="E41" s="202">
        <f t="shared" si="3"/>
        <v>4853</v>
      </c>
      <c r="F41" s="235"/>
      <c r="G41" s="236"/>
      <c r="H41" s="203">
        <v>283</v>
      </c>
      <c r="I41" s="203">
        <v>780</v>
      </c>
      <c r="J41" s="203">
        <v>543</v>
      </c>
      <c r="K41" s="203">
        <v>203</v>
      </c>
      <c r="L41" s="203">
        <v>243</v>
      </c>
      <c r="M41" s="203">
        <v>328</v>
      </c>
      <c r="N41" s="203">
        <v>419</v>
      </c>
      <c r="O41" s="203">
        <v>578</v>
      </c>
      <c r="P41" s="203">
        <v>1076</v>
      </c>
      <c r="Q41" s="203">
        <v>400</v>
      </c>
      <c r="R41" s="234">
        <v>2334400</v>
      </c>
      <c r="S41" s="205"/>
    </row>
    <row r="42" spans="1:19" ht="28.5" customHeight="1">
      <c r="A42" s="198"/>
      <c r="B42" s="206" t="s">
        <v>1</v>
      </c>
      <c r="C42" s="207" t="s">
        <v>131</v>
      </c>
      <c r="D42" s="201">
        <v>34339</v>
      </c>
      <c r="E42" s="202">
        <f t="shared" si="3"/>
        <v>36942</v>
      </c>
      <c r="F42" s="203">
        <v>476</v>
      </c>
      <c r="G42" s="203">
        <v>754</v>
      </c>
      <c r="H42" s="203">
        <v>1355</v>
      </c>
      <c r="I42" s="203">
        <v>1693</v>
      </c>
      <c r="J42" s="203">
        <v>4174</v>
      </c>
      <c r="K42" s="203">
        <v>1268</v>
      </c>
      <c r="L42" s="203">
        <v>6405</v>
      </c>
      <c r="M42" s="203">
        <v>12049</v>
      </c>
      <c r="N42" s="203">
        <v>2624</v>
      </c>
      <c r="O42" s="203">
        <v>3352</v>
      </c>
      <c r="P42" s="203">
        <v>2394</v>
      </c>
      <c r="Q42" s="203">
        <v>398</v>
      </c>
      <c r="R42" s="204">
        <v>9813950</v>
      </c>
      <c r="S42" s="205"/>
    </row>
    <row r="43" spans="1:19" ht="28.5" customHeight="1">
      <c r="A43" s="198"/>
      <c r="B43" s="206" t="s">
        <v>1</v>
      </c>
      <c r="C43" s="207" t="s">
        <v>132</v>
      </c>
      <c r="D43" s="201">
        <v>374</v>
      </c>
      <c r="E43" s="202">
        <f t="shared" si="3"/>
        <v>204</v>
      </c>
      <c r="F43" s="203">
        <v>11</v>
      </c>
      <c r="G43" s="203">
        <v>6</v>
      </c>
      <c r="H43" s="203">
        <v>19</v>
      </c>
      <c r="I43" s="203">
        <v>58</v>
      </c>
      <c r="J43" s="203">
        <v>17</v>
      </c>
      <c r="K43" s="203">
        <v>11</v>
      </c>
      <c r="L43" s="203">
        <v>5</v>
      </c>
      <c r="M43" s="203">
        <v>11</v>
      </c>
      <c r="N43" s="203">
        <v>11</v>
      </c>
      <c r="O43" s="203">
        <v>13</v>
      </c>
      <c r="P43" s="203">
        <v>33</v>
      </c>
      <c r="Q43" s="203">
        <v>9</v>
      </c>
      <c r="R43" s="208" t="s">
        <v>66</v>
      </c>
      <c r="S43" s="205"/>
    </row>
    <row r="44" spans="1:19" ht="28.5" customHeight="1">
      <c r="A44" s="198"/>
      <c r="B44" s="206" t="s">
        <v>32</v>
      </c>
      <c r="C44" s="207" t="s">
        <v>133</v>
      </c>
      <c r="D44" s="201">
        <v>7780</v>
      </c>
      <c r="E44" s="202">
        <f t="shared" si="3"/>
        <v>7400</v>
      </c>
      <c r="F44" s="203">
        <v>300</v>
      </c>
      <c r="G44" s="203">
        <v>400</v>
      </c>
      <c r="H44" s="203">
        <v>700</v>
      </c>
      <c r="I44" s="203">
        <v>700</v>
      </c>
      <c r="J44" s="203">
        <v>900</v>
      </c>
      <c r="K44" s="203">
        <v>600</v>
      </c>
      <c r="L44" s="203">
        <v>400</v>
      </c>
      <c r="M44" s="203">
        <v>500</v>
      </c>
      <c r="N44" s="203">
        <v>900</v>
      </c>
      <c r="O44" s="203">
        <v>800</v>
      </c>
      <c r="P44" s="203">
        <v>800</v>
      </c>
      <c r="Q44" s="203">
        <v>400</v>
      </c>
      <c r="R44" s="208" t="s">
        <v>66</v>
      </c>
      <c r="S44" s="205"/>
    </row>
    <row r="45" spans="1:19" ht="28.5" customHeight="1">
      <c r="A45" s="198"/>
      <c r="B45" s="206" t="s">
        <v>1</v>
      </c>
      <c r="C45" s="207" t="s">
        <v>329</v>
      </c>
      <c r="D45" s="201">
        <v>178100</v>
      </c>
      <c r="E45" s="202">
        <f t="shared" si="3"/>
        <v>175000</v>
      </c>
      <c r="F45" s="203">
        <v>11000</v>
      </c>
      <c r="G45" s="203">
        <v>12000</v>
      </c>
      <c r="H45" s="203">
        <v>14000</v>
      </c>
      <c r="I45" s="203">
        <v>20000</v>
      </c>
      <c r="J45" s="203">
        <v>22000</v>
      </c>
      <c r="K45" s="237">
        <v>19000</v>
      </c>
      <c r="L45" s="203">
        <v>15000</v>
      </c>
      <c r="M45" s="203">
        <v>11000</v>
      </c>
      <c r="N45" s="203">
        <v>13000</v>
      </c>
      <c r="O45" s="203">
        <v>14000</v>
      </c>
      <c r="P45" s="203">
        <v>11000</v>
      </c>
      <c r="Q45" s="203">
        <v>13000</v>
      </c>
      <c r="R45" s="208" t="s">
        <v>66</v>
      </c>
      <c r="S45" s="205"/>
    </row>
    <row r="46" spans="1:19" ht="28.5" customHeight="1">
      <c r="A46" s="198"/>
      <c r="B46" s="206" t="s">
        <v>1</v>
      </c>
      <c r="C46" s="207" t="s">
        <v>330</v>
      </c>
      <c r="D46" s="201">
        <v>262586</v>
      </c>
      <c r="E46" s="202">
        <f t="shared" si="3"/>
        <v>319705</v>
      </c>
      <c r="F46" s="203">
        <v>16928</v>
      </c>
      <c r="G46" s="203">
        <v>19924</v>
      </c>
      <c r="H46" s="203">
        <v>25122</v>
      </c>
      <c r="I46" s="203">
        <v>26160</v>
      </c>
      <c r="J46" s="238">
        <v>29567</v>
      </c>
      <c r="K46" s="213">
        <v>22752</v>
      </c>
      <c r="L46" s="239">
        <v>20094</v>
      </c>
      <c r="M46" s="203">
        <v>28238</v>
      </c>
      <c r="N46" s="203">
        <v>37644</v>
      </c>
      <c r="O46" s="203">
        <v>32723</v>
      </c>
      <c r="P46" s="203">
        <v>35306</v>
      </c>
      <c r="Q46" s="203">
        <v>25247</v>
      </c>
      <c r="R46" s="204">
        <v>433516391</v>
      </c>
      <c r="S46" s="205"/>
    </row>
    <row r="47" spans="1:19" ht="28.5" customHeight="1">
      <c r="A47" s="198"/>
      <c r="B47" s="209" t="s">
        <v>331</v>
      </c>
      <c r="C47" s="207" t="s">
        <v>332</v>
      </c>
      <c r="D47" s="201">
        <v>19771</v>
      </c>
      <c r="E47" s="202">
        <f t="shared" si="3"/>
        <v>16230</v>
      </c>
      <c r="F47" s="203">
        <v>834</v>
      </c>
      <c r="G47" s="203">
        <v>1089</v>
      </c>
      <c r="H47" s="203">
        <v>1346</v>
      </c>
      <c r="I47" s="203">
        <v>1306</v>
      </c>
      <c r="J47" s="238">
        <v>1618</v>
      </c>
      <c r="K47" s="203">
        <v>767</v>
      </c>
      <c r="L47" s="239">
        <v>761</v>
      </c>
      <c r="M47" s="203">
        <v>1285</v>
      </c>
      <c r="N47" s="203">
        <v>1370</v>
      </c>
      <c r="O47" s="203">
        <v>3185</v>
      </c>
      <c r="P47" s="203">
        <v>2127</v>
      </c>
      <c r="Q47" s="203">
        <v>542</v>
      </c>
      <c r="R47" s="204">
        <v>7911200</v>
      </c>
      <c r="S47" s="205"/>
    </row>
    <row r="48" spans="1:19" ht="28.5" customHeight="1">
      <c r="A48" s="198"/>
      <c r="B48" s="209" t="s">
        <v>33</v>
      </c>
      <c r="C48" s="207" t="s">
        <v>254</v>
      </c>
      <c r="D48" s="201">
        <v>62518</v>
      </c>
      <c r="E48" s="202">
        <f t="shared" si="3"/>
        <v>60909</v>
      </c>
      <c r="F48" s="203">
        <v>2339</v>
      </c>
      <c r="G48" s="203">
        <v>2141</v>
      </c>
      <c r="H48" s="203">
        <v>5216</v>
      </c>
      <c r="I48" s="203">
        <v>5783</v>
      </c>
      <c r="J48" s="203">
        <v>6839</v>
      </c>
      <c r="K48" s="203">
        <v>4781</v>
      </c>
      <c r="L48" s="203">
        <v>6629</v>
      </c>
      <c r="M48" s="203">
        <v>4531</v>
      </c>
      <c r="N48" s="203">
        <v>5361</v>
      </c>
      <c r="O48" s="203">
        <v>6364</v>
      </c>
      <c r="P48" s="203">
        <v>6279</v>
      </c>
      <c r="Q48" s="203">
        <v>4646</v>
      </c>
      <c r="R48" s="204">
        <v>936317549</v>
      </c>
      <c r="S48" s="205"/>
    </row>
    <row r="49" spans="1:19" ht="28.5" customHeight="1">
      <c r="A49" s="198"/>
      <c r="B49" s="206" t="s">
        <v>1</v>
      </c>
      <c r="C49" s="207" t="s">
        <v>134</v>
      </c>
      <c r="D49" s="201">
        <v>161500</v>
      </c>
      <c r="E49" s="202">
        <f t="shared" si="3"/>
        <v>153700</v>
      </c>
      <c r="F49" s="203">
        <v>1300</v>
      </c>
      <c r="G49" s="203">
        <v>4300</v>
      </c>
      <c r="H49" s="203">
        <v>10100</v>
      </c>
      <c r="I49" s="203">
        <v>25000</v>
      </c>
      <c r="J49" s="203">
        <v>32800</v>
      </c>
      <c r="K49" s="203">
        <v>6600</v>
      </c>
      <c r="L49" s="203">
        <v>9800</v>
      </c>
      <c r="M49" s="203">
        <v>11100</v>
      </c>
      <c r="N49" s="203">
        <v>11200</v>
      </c>
      <c r="O49" s="203">
        <v>18900</v>
      </c>
      <c r="P49" s="203">
        <v>19600</v>
      </c>
      <c r="Q49" s="203">
        <v>3000</v>
      </c>
      <c r="R49" s="208" t="s">
        <v>66</v>
      </c>
      <c r="S49" s="205"/>
    </row>
    <row r="50" spans="1:19" ht="28.5" customHeight="1">
      <c r="A50" s="198"/>
      <c r="B50" s="209" t="s">
        <v>333</v>
      </c>
      <c r="C50" s="240" t="s">
        <v>334</v>
      </c>
      <c r="D50" s="201">
        <v>15040</v>
      </c>
      <c r="E50" s="202">
        <f t="shared" si="3"/>
        <v>9143</v>
      </c>
      <c r="F50" s="241">
        <v>267</v>
      </c>
      <c r="G50" s="242">
        <v>433</v>
      </c>
      <c r="H50" s="203">
        <v>762</v>
      </c>
      <c r="I50" s="203">
        <v>913</v>
      </c>
      <c r="J50" s="203">
        <v>1471</v>
      </c>
      <c r="K50" s="203">
        <v>456</v>
      </c>
      <c r="L50" s="203">
        <v>580</v>
      </c>
      <c r="M50" s="203">
        <v>892</v>
      </c>
      <c r="N50" s="203">
        <v>561</v>
      </c>
      <c r="O50" s="203">
        <v>1394</v>
      </c>
      <c r="P50" s="203">
        <v>1012</v>
      </c>
      <c r="Q50" s="203">
        <v>402</v>
      </c>
      <c r="R50" s="208">
        <v>5735080</v>
      </c>
      <c r="S50" s="205"/>
    </row>
    <row r="51" spans="1:19" ht="28.5" customHeight="1">
      <c r="A51" s="198"/>
      <c r="B51" s="209"/>
      <c r="C51" s="240" t="s">
        <v>335</v>
      </c>
      <c r="D51" s="201">
        <v>7769</v>
      </c>
      <c r="E51" s="202">
        <f t="shared" si="3"/>
        <v>7805</v>
      </c>
      <c r="F51" s="203">
        <v>74</v>
      </c>
      <c r="G51" s="203">
        <v>60</v>
      </c>
      <c r="H51" s="203">
        <v>278</v>
      </c>
      <c r="I51" s="203">
        <v>261</v>
      </c>
      <c r="J51" s="203">
        <v>532</v>
      </c>
      <c r="K51" s="203">
        <v>393</v>
      </c>
      <c r="L51" s="203">
        <v>1631</v>
      </c>
      <c r="M51" s="203">
        <v>2667</v>
      </c>
      <c r="N51" s="203">
        <v>937</v>
      </c>
      <c r="O51" s="203">
        <v>516</v>
      </c>
      <c r="P51" s="203">
        <v>274</v>
      </c>
      <c r="Q51" s="203">
        <v>182</v>
      </c>
      <c r="R51" s="208">
        <v>16537779</v>
      </c>
      <c r="S51" s="205"/>
    </row>
    <row r="52" spans="1:19" ht="28.5" customHeight="1">
      <c r="A52" s="198"/>
      <c r="B52" s="209"/>
      <c r="C52" s="240" t="s">
        <v>336</v>
      </c>
      <c r="D52" s="201">
        <v>157892</v>
      </c>
      <c r="E52" s="202">
        <f t="shared" si="3"/>
        <v>170074</v>
      </c>
      <c r="F52" s="213">
        <v>8574</v>
      </c>
      <c r="G52" s="213">
        <v>9067</v>
      </c>
      <c r="H52" s="203">
        <v>12402</v>
      </c>
      <c r="I52" s="203">
        <v>17772</v>
      </c>
      <c r="J52" s="203">
        <v>21678</v>
      </c>
      <c r="K52" s="203">
        <v>11678</v>
      </c>
      <c r="L52" s="203">
        <v>13539</v>
      </c>
      <c r="M52" s="203">
        <v>16576</v>
      </c>
      <c r="N52" s="203">
        <v>14457</v>
      </c>
      <c r="O52" s="203">
        <v>18873</v>
      </c>
      <c r="P52" s="203">
        <v>15705</v>
      </c>
      <c r="Q52" s="203">
        <v>9753</v>
      </c>
      <c r="R52" s="208">
        <v>220866060</v>
      </c>
      <c r="S52" s="205"/>
    </row>
    <row r="53" spans="1:19" ht="28.5" customHeight="1">
      <c r="A53" s="198"/>
      <c r="B53" s="209" t="s">
        <v>34</v>
      </c>
      <c r="C53" s="243" t="s">
        <v>135</v>
      </c>
      <c r="D53" s="201">
        <v>8594</v>
      </c>
      <c r="E53" s="202">
        <f t="shared" si="3"/>
        <v>5352</v>
      </c>
      <c r="F53" s="213">
        <v>162</v>
      </c>
      <c r="G53" s="213">
        <v>10</v>
      </c>
      <c r="H53" s="213">
        <v>133</v>
      </c>
      <c r="I53" s="213">
        <v>164</v>
      </c>
      <c r="J53" s="213">
        <v>392</v>
      </c>
      <c r="K53" s="213">
        <v>197</v>
      </c>
      <c r="L53" s="213">
        <v>969</v>
      </c>
      <c r="M53" s="213">
        <v>2184</v>
      </c>
      <c r="N53" s="213">
        <v>632</v>
      </c>
      <c r="O53" s="213">
        <v>264</v>
      </c>
      <c r="P53" s="213">
        <v>142</v>
      </c>
      <c r="Q53" s="213">
        <v>103</v>
      </c>
      <c r="R53" s="214">
        <v>8336445</v>
      </c>
      <c r="S53" s="205"/>
    </row>
    <row r="54" spans="1:19" ht="28.5" customHeight="1">
      <c r="A54" s="198"/>
      <c r="B54" s="209"/>
      <c r="C54" s="210" t="s">
        <v>337</v>
      </c>
      <c r="D54" s="201">
        <v>8170</v>
      </c>
      <c r="E54" s="202">
        <f t="shared" si="3"/>
        <v>9523</v>
      </c>
      <c r="F54" s="213">
        <v>577</v>
      </c>
      <c r="G54" s="213">
        <v>749</v>
      </c>
      <c r="H54" s="213">
        <v>955</v>
      </c>
      <c r="I54" s="213">
        <v>823</v>
      </c>
      <c r="J54" s="213">
        <v>847</v>
      </c>
      <c r="K54" s="213">
        <v>605</v>
      </c>
      <c r="L54" s="213">
        <v>736</v>
      </c>
      <c r="M54" s="213">
        <v>1010</v>
      </c>
      <c r="N54" s="213">
        <v>634</v>
      </c>
      <c r="O54" s="213">
        <v>1006</v>
      </c>
      <c r="P54" s="213">
        <v>892</v>
      </c>
      <c r="Q54" s="213">
        <v>689</v>
      </c>
      <c r="R54" s="214">
        <v>13860000</v>
      </c>
      <c r="S54" s="205"/>
    </row>
    <row r="55" spans="1:19" ht="28.5" customHeight="1">
      <c r="A55" s="198"/>
      <c r="B55" s="209" t="s">
        <v>1</v>
      </c>
      <c r="C55" s="243" t="s">
        <v>136</v>
      </c>
      <c r="D55" s="201">
        <v>17390</v>
      </c>
      <c r="E55" s="202">
        <f t="shared" si="3"/>
        <v>23941</v>
      </c>
      <c r="F55" s="213">
        <v>182</v>
      </c>
      <c r="G55" s="213">
        <v>241</v>
      </c>
      <c r="H55" s="213">
        <v>378</v>
      </c>
      <c r="I55" s="213">
        <v>467</v>
      </c>
      <c r="J55" s="213">
        <v>666</v>
      </c>
      <c r="K55" s="213">
        <v>728</v>
      </c>
      <c r="L55" s="213">
        <v>8425</v>
      </c>
      <c r="M55" s="213">
        <v>10745</v>
      </c>
      <c r="N55" s="213">
        <v>420</v>
      </c>
      <c r="O55" s="213">
        <v>547</v>
      </c>
      <c r="P55" s="213">
        <v>911</v>
      </c>
      <c r="Q55" s="213">
        <v>231</v>
      </c>
      <c r="R55" s="208">
        <v>16700000</v>
      </c>
      <c r="S55" s="205"/>
    </row>
    <row r="56" spans="1:19" ht="28.5" customHeight="1">
      <c r="A56" s="198"/>
      <c r="B56" s="209" t="s">
        <v>1</v>
      </c>
      <c r="C56" s="243" t="s">
        <v>137</v>
      </c>
      <c r="D56" s="201">
        <v>583</v>
      </c>
      <c r="E56" s="202">
        <f t="shared" si="3"/>
        <v>926</v>
      </c>
      <c r="F56" s="213"/>
      <c r="G56" s="213"/>
      <c r="H56" s="213"/>
      <c r="I56" s="213">
        <v>22</v>
      </c>
      <c r="J56" s="213">
        <v>275</v>
      </c>
      <c r="K56" s="213"/>
      <c r="L56" s="213">
        <v>240</v>
      </c>
      <c r="M56" s="213">
        <v>297</v>
      </c>
      <c r="N56" s="213">
        <v>10</v>
      </c>
      <c r="O56" s="213">
        <v>67</v>
      </c>
      <c r="P56" s="213">
        <v>10</v>
      </c>
      <c r="Q56" s="213">
        <v>5</v>
      </c>
      <c r="R56" s="208">
        <v>749175</v>
      </c>
      <c r="S56" s="205"/>
    </row>
    <row r="57" spans="1:19" s="247" customFormat="1" ht="28.5" customHeight="1">
      <c r="A57" s="244"/>
      <c r="B57" s="206" t="s">
        <v>35</v>
      </c>
      <c r="C57" s="207" t="s">
        <v>468</v>
      </c>
      <c r="D57" s="201">
        <v>40050</v>
      </c>
      <c r="E57" s="202">
        <f t="shared" si="3"/>
        <v>47650</v>
      </c>
      <c r="F57" s="203">
        <v>2470</v>
      </c>
      <c r="G57" s="203">
        <v>5170</v>
      </c>
      <c r="H57" s="203">
        <v>3870</v>
      </c>
      <c r="I57" s="203">
        <v>6740</v>
      </c>
      <c r="J57" s="203">
        <v>4130</v>
      </c>
      <c r="K57" s="203">
        <v>2930</v>
      </c>
      <c r="L57" s="203">
        <v>5900</v>
      </c>
      <c r="M57" s="203">
        <v>2950</v>
      </c>
      <c r="N57" s="203">
        <v>3230</v>
      </c>
      <c r="O57" s="203">
        <v>4830</v>
      </c>
      <c r="P57" s="203">
        <v>3520</v>
      </c>
      <c r="Q57" s="203">
        <v>1910</v>
      </c>
      <c r="R57" s="245" t="s">
        <v>66</v>
      </c>
      <c r="S57" s="246"/>
    </row>
    <row r="58" spans="1:19" s="247" customFormat="1" ht="28.5" customHeight="1">
      <c r="A58" s="244"/>
      <c r="B58" s="206" t="s">
        <v>1</v>
      </c>
      <c r="C58" s="207" t="s">
        <v>74</v>
      </c>
      <c r="D58" s="201">
        <v>4920</v>
      </c>
      <c r="E58" s="202">
        <f t="shared" si="3"/>
        <v>4530</v>
      </c>
      <c r="F58" s="203">
        <v>250</v>
      </c>
      <c r="G58" s="203">
        <v>470</v>
      </c>
      <c r="H58" s="203">
        <v>540</v>
      </c>
      <c r="I58" s="203">
        <v>260</v>
      </c>
      <c r="J58" s="203">
        <v>620</v>
      </c>
      <c r="K58" s="203">
        <v>240</v>
      </c>
      <c r="L58" s="203">
        <v>190</v>
      </c>
      <c r="M58" s="203">
        <v>270</v>
      </c>
      <c r="N58" s="203">
        <v>420</v>
      </c>
      <c r="O58" s="203">
        <v>520</v>
      </c>
      <c r="P58" s="203">
        <v>580</v>
      </c>
      <c r="Q58" s="203">
        <v>170</v>
      </c>
      <c r="R58" s="208" t="s">
        <v>66</v>
      </c>
      <c r="S58" s="246"/>
    </row>
    <row r="59" spans="1:19" s="247" customFormat="1" ht="28.5" customHeight="1">
      <c r="A59" s="244"/>
      <c r="B59" s="206" t="s">
        <v>1</v>
      </c>
      <c r="C59" s="207" t="s">
        <v>138</v>
      </c>
      <c r="D59" s="201">
        <v>6330</v>
      </c>
      <c r="E59" s="202">
        <f t="shared" si="3"/>
        <v>3000</v>
      </c>
      <c r="F59" s="203"/>
      <c r="G59" s="203"/>
      <c r="H59" s="203">
        <v>1150</v>
      </c>
      <c r="I59" s="203">
        <v>140</v>
      </c>
      <c r="J59" s="203">
        <v>120</v>
      </c>
      <c r="K59" s="203">
        <v>10</v>
      </c>
      <c r="L59" s="203">
        <v>470</v>
      </c>
      <c r="M59" s="203">
        <v>220</v>
      </c>
      <c r="N59" s="203">
        <v>230</v>
      </c>
      <c r="O59" s="203">
        <v>660</v>
      </c>
      <c r="P59" s="203"/>
      <c r="Q59" s="203"/>
      <c r="R59" s="208" t="s">
        <v>66</v>
      </c>
      <c r="S59" s="246"/>
    </row>
    <row r="60" spans="1:19" s="247" customFormat="1" ht="28.5" customHeight="1">
      <c r="A60" s="244"/>
      <c r="B60" s="206"/>
      <c r="C60" s="207" t="s">
        <v>338</v>
      </c>
      <c r="D60" s="201">
        <v>13030</v>
      </c>
      <c r="E60" s="202">
        <f t="shared" si="3"/>
        <v>10260</v>
      </c>
      <c r="F60" s="241">
        <v>140</v>
      </c>
      <c r="G60" s="213">
        <v>1630</v>
      </c>
      <c r="H60" s="248">
        <v>2650</v>
      </c>
      <c r="I60" s="249">
        <v>640</v>
      </c>
      <c r="J60" s="249">
        <v>1500</v>
      </c>
      <c r="K60" s="249">
        <v>430</v>
      </c>
      <c r="L60" s="249">
        <v>390</v>
      </c>
      <c r="M60" s="213">
        <v>440</v>
      </c>
      <c r="N60" s="213">
        <v>620</v>
      </c>
      <c r="O60" s="213">
        <v>810</v>
      </c>
      <c r="P60" s="203">
        <v>750</v>
      </c>
      <c r="Q60" s="203">
        <v>260</v>
      </c>
      <c r="R60" s="208" t="s">
        <v>66</v>
      </c>
      <c r="S60" s="246"/>
    </row>
    <row r="61" spans="1:19" s="247" customFormat="1" ht="28.5" customHeight="1">
      <c r="A61" s="244"/>
      <c r="B61" s="206"/>
      <c r="C61" s="207" t="s">
        <v>339</v>
      </c>
      <c r="D61" s="201">
        <v>23290</v>
      </c>
      <c r="E61" s="202">
        <f t="shared" si="3"/>
        <v>21510</v>
      </c>
      <c r="F61" s="203">
        <v>330</v>
      </c>
      <c r="G61" s="203">
        <v>3940</v>
      </c>
      <c r="H61" s="203">
        <v>9680</v>
      </c>
      <c r="I61" s="203">
        <v>1250</v>
      </c>
      <c r="J61" s="203">
        <v>1020</v>
      </c>
      <c r="K61" s="203">
        <v>590</v>
      </c>
      <c r="L61" s="203">
        <v>470</v>
      </c>
      <c r="M61" s="203">
        <v>560</v>
      </c>
      <c r="N61" s="250">
        <v>900</v>
      </c>
      <c r="O61" s="203">
        <v>1010</v>
      </c>
      <c r="P61" s="203">
        <v>1390</v>
      </c>
      <c r="Q61" s="203">
        <v>370</v>
      </c>
      <c r="R61" s="208" t="s">
        <v>66</v>
      </c>
      <c r="S61" s="246"/>
    </row>
    <row r="62" spans="1:19" s="247" customFormat="1" ht="28.5" customHeight="1">
      <c r="A62" s="244"/>
      <c r="B62" s="206"/>
      <c r="C62" s="207" t="s">
        <v>340</v>
      </c>
      <c r="D62" s="201">
        <v>12500</v>
      </c>
      <c r="E62" s="202">
        <f t="shared" si="3"/>
        <v>12460</v>
      </c>
      <c r="F62" s="203">
        <v>120</v>
      </c>
      <c r="G62" s="203">
        <v>1990</v>
      </c>
      <c r="H62" s="203">
        <v>2370</v>
      </c>
      <c r="I62" s="203">
        <v>1120</v>
      </c>
      <c r="J62" s="203">
        <v>1370</v>
      </c>
      <c r="K62" s="203">
        <v>500</v>
      </c>
      <c r="L62" s="203">
        <v>620</v>
      </c>
      <c r="M62" s="203">
        <v>380</v>
      </c>
      <c r="N62" s="250">
        <v>1120</v>
      </c>
      <c r="O62" s="203">
        <v>1250</v>
      </c>
      <c r="P62" s="203">
        <v>1500</v>
      </c>
      <c r="Q62" s="203">
        <v>120</v>
      </c>
      <c r="R62" s="208" t="s">
        <v>66</v>
      </c>
      <c r="S62" s="246"/>
    </row>
    <row r="63" spans="1:19" s="247" customFormat="1" ht="28.5" customHeight="1">
      <c r="A63" s="244"/>
      <c r="B63" s="206"/>
      <c r="C63" s="207" t="s">
        <v>341</v>
      </c>
      <c r="D63" s="201">
        <v>132900</v>
      </c>
      <c r="E63" s="202">
        <f t="shared" si="3"/>
        <v>132850</v>
      </c>
      <c r="F63" s="203">
        <v>4620</v>
      </c>
      <c r="G63" s="203">
        <v>10090</v>
      </c>
      <c r="H63" s="203">
        <v>15570</v>
      </c>
      <c r="I63" s="203">
        <v>9390</v>
      </c>
      <c r="J63" s="203">
        <v>9050</v>
      </c>
      <c r="K63" s="203">
        <v>6460</v>
      </c>
      <c r="L63" s="203">
        <v>9760</v>
      </c>
      <c r="M63" s="203">
        <v>9070</v>
      </c>
      <c r="N63" s="250">
        <v>15360</v>
      </c>
      <c r="O63" s="203">
        <v>15870</v>
      </c>
      <c r="P63" s="203">
        <v>21730</v>
      </c>
      <c r="Q63" s="203">
        <v>5880</v>
      </c>
      <c r="R63" s="208" t="s">
        <v>66</v>
      </c>
      <c r="S63" s="246"/>
    </row>
    <row r="64" spans="1:19" s="247" customFormat="1" ht="28.5" customHeight="1">
      <c r="A64" s="244"/>
      <c r="B64" s="206"/>
      <c r="C64" s="207" t="s">
        <v>342</v>
      </c>
      <c r="D64" s="251" t="s">
        <v>255</v>
      </c>
      <c r="E64" s="202">
        <f t="shared" si="3"/>
        <v>3270</v>
      </c>
      <c r="F64" s="359" t="s">
        <v>343</v>
      </c>
      <c r="G64" s="203">
        <v>590</v>
      </c>
      <c r="H64" s="203">
        <v>980</v>
      </c>
      <c r="I64" s="203">
        <v>230</v>
      </c>
      <c r="J64" s="203">
        <v>350</v>
      </c>
      <c r="K64" s="203">
        <v>90</v>
      </c>
      <c r="L64" s="203">
        <v>110</v>
      </c>
      <c r="M64" s="203">
        <v>260</v>
      </c>
      <c r="N64" s="250">
        <v>360</v>
      </c>
      <c r="O64" s="203">
        <v>110</v>
      </c>
      <c r="P64" s="203">
        <v>180</v>
      </c>
      <c r="Q64" s="203">
        <v>10</v>
      </c>
      <c r="R64" s="208" t="s">
        <v>66</v>
      </c>
      <c r="S64" s="246"/>
    </row>
    <row r="65" spans="1:19" s="247" customFormat="1" ht="28.5" customHeight="1">
      <c r="A65" s="244"/>
      <c r="B65" s="206"/>
      <c r="C65" s="207" t="s">
        <v>344</v>
      </c>
      <c r="D65" s="201">
        <v>1900</v>
      </c>
      <c r="E65" s="202">
        <f t="shared" si="3"/>
        <v>1880</v>
      </c>
      <c r="F65" s="203">
        <v>50</v>
      </c>
      <c r="G65" s="203">
        <v>120</v>
      </c>
      <c r="H65" s="203">
        <v>220</v>
      </c>
      <c r="I65" s="203">
        <v>270</v>
      </c>
      <c r="J65" s="203">
        <v>210</v>
      </c>
      <c r="K65" s="203">
        <v>60</v>
      </c>
      <c r="L65" s="203">
        <v>130</v>
      </c>
      <c r="M65" s="203">
        <v>150</v>
      </c>
      <c r="N65" s="250">
        <v>160</v>
      </c>
      <c r="O65" s="203">
        <v>180</v>
      </c>
      <c r="P65" s="203">
        <v>300</v>
      </c>
      <c r="Q65" s="203">
        <v>30</v>
      </c>
      <c r="R65" s="208" t="s">
        <v>66</v>
      </c>
      <c r="S65" s="246"/>
    </row>
    <row r="66" spans="1:19" s="247" customFormat="1" ht="28.5" customHeight="1">
      <c r="A66" s="244"/>
      <c r="B66" s="206" t="s">
        <v>36</v>
      </c>
      <c r="C66" s="207" t="s">
        <v>139</v>
      </c>
      <c r="D66" s="201">
        <v>137261</v>
      </c>
      <c r="E66" s="202">
        <f t="shared" si="3"/>
        <v>132374</v>
      </c>
      <c r="F66" s="203">
        <v>5792</v>
      </c>
      <c r="G66" s="203">
        <v>10573</v>
      </c>
      <c r="H66" s="203">
        <v>11228</v>
      </c>
      <c r="I66" s="203">
        <v>7886</v>
      </c>
      <c r="J66" s="203">
        <v>8465</v>
      </c>
      <c r="K66" s="203">
        <v>8390</v>
      </c>
      <c r="L66" s="203">
        <v>8114</v>
      </c>
      <c r="M66" s="203">
        <v>8962</v>
      </c>
      <c r="N66" s="203">
        <v>17840</v>
      </c>
      <c r="O66" s="203">
        <v>16900</v>
      </c>
      <c r="P66" s="203">
        <v>21788</v>
      </c>
      <c r="Q66" s="203">
        <v>6436</v>
      </c>
      <c r="R66" s="208" t="s">
        <v>66</v>
      </c>
      <c r="S66" s="246"/>
    </row>
    <row r="67" spans="1:19" s="247" customFormat="1" ht="28.5" customHeight="1">
      <c r="A67" s="244"/>
      <c r="B67" s="206" t="s">
        <v>1</v>
      </c>
      <c r="C67" s="207" t="s">
        <v>140</v>
      </c>
      <c r="D67" s="201">
        <v>96000</v>
      </c>
      <c r="E67" s="202">
        <f t="shared" si="3"/>
        <v>82700</v>
      </c>
      <c r="F67" s="203">
        <v>2000</v>
      </c>
      <c r="G67" s="203">
        <v>2300</v>
      </c>
      <c r="H67" s="203">
        <v>3800</v>
      </c>
      <c r="I67" s="203">
        <v>5000</v>
      </c>
      <c r="J67" s="203">
        <v>5500</v>
      </c>
      <c r="K67" s="203">
        <v>4800</v>
      </c>
      <c r="L67" s="203">
        <v>6300</v>
      </c>
      <c r="M67" s="203">
        <v>8000</v>
      </c>
      <c r="N67" s="203">
        <v>17000</v>
      </c>
      <c r="O67" s="203">
        <v>16000</v>
      </c>
      <c r="P67" s="203">
        <v>8000</v>
      </c>
      <c r="Q67" s="203">
        <v>4000</v>
      </c>
      <c r="R67" s="208" t="s">
        <v>66</v>
      </c>
      <c r="S67" s="246"/>
    </row>
    <row r="68" spans="1:19" s="247" customFormat="1" ht="28.5" customHeight="1" thickBot="1">
      <c r="A68" s="244"/>
      <c r="B68" s="223" t="s">
        <v>1</v>
      </c>
      <c r="C68" s="224" t="s">
        <v>141</v>
      </c>
      <c r="D68" s="225">
        <v>3720</v>
      </c>
      <c r="E68" s="226">
        <f t="shared" si="3"/>
        <v>5027</v>
      </c>
      <c r="F68" s="227"/>
      <c r="G68" s="227">
        <v>15</v>
      </c>
      <c r="H68" s="227">
        <v>224</v>
      </c>
      <c r="I68" s="227">
        <v>1763</v>
      </c>
      <c r="J68" s="227">
        <v>163</v>
      </c>
      <c r="K68" s="227">
        <v>134</v>
      </c>
      <c r="L68" s="227">
        <v>1129</v>
      </c>
      <c r="M68" s="227">
        <v>749</v>
      </c>
      <c r="N68" s="227">
        <v>222</v>
      </c>
      <c r="O68" s="227">
        <v>213</v>
      </c>
      <c r="P68" s="227">
        <v>276</v>
      </c>
      <c r="Q68" s="227">
        <v>139</v>
      </c>
      <c r="R68" s="228" t="s">
        <v>66</v>
      </c>
      <c r="S68" s="246"/>
    </row>
    <row r="69" spans="1:19" s="247" customFormat="1" ht="21.75" customHeight="1" thickBot="1">
      <c r="A69" s="229" t="s">
        <v>469</v>
      </c>
      <c r="B69" s="230"/>
      <c r="C69" s="187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377" t="s">
        <v>470</v>
      </c>
      <c r="R69" s="377"/>
      <c r="S69" s="246"/>
    </row>
    <row r="70" spans="1:19" s="233" customFormat="1" ht="30" customHeight="1" thickBot="1">
      <c r="A70" s="231"/>
      <c r="B70" s="191" t="s">
        <v>50</v>
      </c>
      <c r="C70" s="192" t="s">
        <v>53</v>
      </c>
      <c r="D70" s="193" t="s">
        <v>256</v>
      </c>
      <c r="E70" s="193" t="s">
        <v>257</v>
      </c>
      <c r="F70" s="194" t="s">
        <v>98</v>
      </c>
      <c r="G70" s="194" t="s">
        <v>99</v>
      </c>
      <c r="H70" s="194" t="s">
        <v>100</v>
      </c>
      <c r="I70" s="194" t="s">
        <v>101</v>
      </c>
      <c r="J70" s="194" t="s">
        <v>102</v>
      </c>
      <c r="K70" s="194" t="s">
        <v>103</v>
      </c>
      <c r="L70" s="194" t="s">
        <v>104</v>
      </c>
      <c r="M70" s="194" t="s">
        <v>105</v>
      </c>
      <c r="N70" s="194" t="s">
        <v>106</v>
      </c>
      <c r="O70" s="194" t="s">
        <v>107</v>
      </c>
      <c r="P70" s="194" t="s">
        <v>108</v>
      </c>
      <c r="Q70" s="194" t="s">
        <v>109</v>
      </c>
      <c r="R70" s="195" t="s">
        <v>258</v>
      </c>
      <c r="S70" s="232"/>
    </row>
    <row r="71" spans="1:19" s="247" customFormat="1" ht="30" customHeight="1">
      <c r="A71" s="244"/>
      <c r="B71" s="252" t="s">
        <v>345</v>
      </c>
      <c r="C71" s="207" t="s">
        <v>346</v>
      </c>
      <c r="D71" s="201">
        <v>24113</v>
      </c>
      <c r="E71" s="202">
        <f>SUM(F71:Q71)</f>
        <v>22100</v>
      </c>
      <c r="F71" s="253">
        <v>1300</v>
      </c>
      <c r="G71" s="254">
        <v>700</v>
      </c>
      <c r="H71" s="254">
        <v>1500</v>
      </c>
      <c r="I71" s="254">
        <v>2100</v>
      </c>
      <c r="J71" s="254">
        <v>2700</v>
      </c>
      <c r="K71" s="203">
        <v>1500</v>
      </c>
      <c r="L71" s="203">
        <v>1800</v>
      </c>
      <c r="M71" s="203">
        <v>2000</v>
      </c>
      <c r="N71" s="203">
        <v>1700</v>
      </c>
      <c r="O71" s="203">
        <v>2100</v>
      </c>
      <c r="P71" s="203">
        <v>2300</v>
      </c>
      <c r="Q71" s="203">
        <v>2400</v>
      </c>
      <c r="R71" s="204">
        <v>326887250</v>
      </c>
      <c r="S71" s="246"/>
    </row>
    <row r="72" spans="1:19" s="247" customFormat="1" ht="30" customHeight="1">
      <c r="A72" s="244"/>
      <c r="B72" s="206" t="s">
        <v>1</v>
      </c>
      <c r="C72" s="207" t="s">
        <v>347</v>
      </c>
      <c r="D72" s="201">
        <v>90200</v>
      </c>
      <c r="E72" s="202">
        <f>SUM(F72:Q72)</f>
        <v>90000</v>
      </c>
      <c r="F72" s="203">
        <v>200</v>
      </c>
      <c r="G72" s="203">
        <v>700</v>
      </c>
      <c r="H72" s="203">
        <v>1000</v>
      </c>
      <c r="I72" s="203">
        <v>1900</v>
      </c>
      <c r="J72" s="203">
        <v>3800</v>
      </c>
      <c r="K72" s="203">
        <v>17000</v>
      </c>
      <c r="L72" s="203">
        <v>19500</v>
      </c>
      <c r="M72" s="203">
        <v>27500</v>
      </c>
      <c r="N72" s="203">
        <v>12500</v>
      </c>
      <c r="O72" s="203">
        <v>5000</v>
      </c>
      <c r="P72" s="203">
        <v>600</v>
      </c>
      <c r="Q72" s="203">
        <v>300</v>
      </c>
      <c r="R72" s="208" t="s">
        <v>66</v>
      </c>
      <c r="S72" s="246"/>
    </row>
    <row r="73" spans="1:19" s="247" customFormat="1" ht="30" customHeight="1">
      <c r="A73" s="244"/>
      <c r="B73" s="206"/>
      <c r="C73" s="207" t="s">
        <v>348</v>
      </c>
      <c r="D73" s="201">
        <v>10395</v>
      </c>
      <c r="E73" s="202">
        <f>SUM(F73:Q73)</f>
        <v>10400</v>
      </c>
      <c r="F73" s="203">
        <v>400</v>
      </c>
      <c r="G73" s="203">
        <v>500</v>
      </c>
      <c r="H73" s="203">
        <v>700</v>
      </c>
      <c r="I73" s="203">
        <v>900</v>
      </c>
      <c r="J73" s="203">
        <v>1000</v>
      </c>
      <c r="K73" s="203">
        <v>600</v>
      </c>
      <c r="L73" s="203">
        <v>800</v>
      </c>
      <c r="M73" s="203">
        <v>900</v>
      </c>
      <c r="N73" s="203">
        <v>2300</v>
      </c>
      <c r="O73" s="203">
        <v>700</v>
      </c>
      <c r="P73" s="203">
        <v>1200</v>
      </c>
      <c r="Q73" s="203">
        <v>400</v>
      </c>
      <c r="R73" s="208">
        <v>19341000</v>
      </c>
      <c r="S73" s="246"/>
    </row>
    <row r="74" spans="1:19" s="247" customFormat="1" ht="30" customHeight="1">
      <c r="A74" s="244"/>
      <c r="B74" s="206"/>
      <c r="C74" s="207" t="s">
        <v>349</v>
      </c>
      <c r="D74" s="251" t="s">
        <v>259</v>
      </c>
      <c r="E74" s="202">
        <f>SUM(F74:Q74)</f>
        <v>376200</v>
      </c>
      <c r="F74" s="374" t="s">
        <v>350</v>
      </c>
      <c r="G74" s="375"/>
      <c r="H74" s="376"/>
      <c r="I74" s="203">
        <v>39000</v>
      </c>
      <c r="J74" s="203">
        <v>46700</v>
      </c>
      <c r="K74" s="203">
        <v>34300</v>
      </c>
      <c r="L74" s="203">
        <v>38000</v>
      </c>
      <c r="M74" s="203">
        <v>44100</v>
      </c>
      <c r="N74" s="203">
        <v>47300</v>
      </c>
      <c r="O74" s="203">
        <v>46000</v>
      </c>
      <c r="P74" s="203">
        <v>45400</v>
      </c>
      <c r="Q74" s="203">
        <v>35400</v>
      </c>
      <c r="R74" s="208">
        <v>406198000</v>
      </c>
      <c r="S74" s="246"/>
    </row>
    <row r="75" spans="1:19" s="247" customFormat="1" ht="30" customHeight="1">
      <c r="A75" s="244"/>
      <c r="B75" s="252" t="s">
        <v>351</v>
      </c>
      <c r="C75" s="207" t="s">
        <v>352</v>
      </c>
      <c r="D75" s="201">
        <v>227635</v>
      </c>
      <c r="E75" s="202">
        <f>SUM(F75:Q75)</f>
        <v>158535</v>
      </c>
      <c r="F75" s="203">
        <v>1334</v>
      </c>
      <c r="G75" s="203">
        <v>1649</v>
      </c>
      <c r="H75" s="203">
        <v>3973</v>
      </c>
      <c r="I75" s="203">
        <v>5325</v>
      </c>
      <c r="J75" s="203">
        <v>4741</v>
      </c>
      <c r="K75" s="203">
        <v>1924</v>
      </c>
      <c r="L75" s="203">
        <v>2433</v>
      </c>
      <c r="M75" s="203">
        <v>2244</v>
      </c>
      <c r="N75" s="203">
        <v>3391</v>
      </c>
      <c r="O75" s="203">
        <v>123426</v>
      </c>
      <c r="P75" s="203">
        <v>4087</v>
      </c>
      <c r="Q75" s="203">
        <v>4008</v>
      </c>
      <c r="R75" s="208" t="s">
        <v>66</v>
      </c>
      <c r="S75" s="246"/>
    </row>
    <row r="76" spans="1:19" s="247" customFormat="1" ht="30" customHeight="1">
      <c r="A76" s="244"/>
      <c r="B76" s="252"/>
      <c r="C76" s="207" t="s">
        <v>353</v>
      </c>
      <c r="D76" s="201"/>
      <c r="E76" s="202"/>
      <c r="F76" s="203"/>
      <c r="G76" s="203"/>
      <c r="H76" s="203"/>
      <c r="I76" s="203"/>
      <c r="J76" s="203"/>
      <c r="K76" s="203"/>
      <c r="L76" s="203"/>
      <c r="M76" s="203"/>
      <c r="N76" s="203"/>
      <c r="O76" s="255">
        <v>-142460</v>
      </c>
      <c r="P76" s="203"/>
      <c r="Q76" s="203"/>
      <c r="R76" s="208"/>
      <c r="S76" s="246"/>
    </row>
    <row r="77" spans="1:19" s="247" customFormat="1" ht="30" customHeight="1">
      <c r="A77" s="244"/>
      <c r="B77" s="206" t="s">
        <v>37</v>
      </c>
      <c r="C77" s="207" t="s">
        <v>260</v>
      </c>
      <c r="D77" s="201">
        <v>3500</v>
      </c>
      <c r="E77" s="202">
        <f aca="true" t="shared" si="4" ref="E77:E101">SUM(F77:Q77)</f>
        <v>2900</v>
      </c>
      <c r="F77" s="203">
        <v>200</v>
      </c>
      <c r="G77" s="203">
        <v>200</v>
      </c>
      <c r="H77" s="203">
        <v>600</v>
      </c>
      <c r="I77" s="203">
        <v>1500</v>
      </c>
      <c r="J77" s="203">
        <v>200</v>
      </c>
      <c r="K77" s="203">
        <v>100</v>
      </c>
      <c r="L77" s="203"/>
      <c r="M77" s="203"/>
      <c r="N77" s="203">
        <v>100</v>
      </c>
      <c r="O77" s="203"/>
      <c r="P77" s="203"/>
      <c r="Q77" s="203"/>
      <c r="R77" s="208" t="s">
        <v>66</v>
      </c>
      <c r="S77" s="246"/>
    </row>
    <row r="78" spans="1:19" s="247" customFormat="1" ht="30" customHeight="1">
      <c r="A78" s="244"/>
      <c r="B78" s="206" t="s">
        <v>1</v>
      </c>
      <c r="C78" s="207" t="s">
        <v>142</v>
      </c>
      <c r="D78" s="201">
        <v>3100</v>
      </c>
      <c r="E78" s="202">
        <f t="shared" si="4"/>
        <v>3100</v>
      </c>
      <c r="F78" s="203">
        <v>100</v>
      </c>
      <c r="G78" s="203">
        <v>100</v>
      </c>
      <c r="H78" s="203">
        <v>200</v>
      </c>
      <c r="I78" s="203">
        <v>500</v>
      </c>
      <c r="J78" s="203">
        <v>500</v>
      </c>
      <c r="K78" s="203">
        <v>300</v>
      </c>
      <c r="L78" s="203"/>
      <c r="M78" s="203"/>
      <c r="N78" s="203">
        <v>100</v>
      </c>
      <c r="O78" s="203">
        <v>500</v>
      </c>
      <c r="P78" s="203">
        <v>300</v>
      </c>
      <c r="Q78" s="203">
        <v>500</v>
      </c>
      <c r="R78" s="208" t="s">
        <v>66</v>
      </c>
      <c r="S78" s="246"/>
    </row>
    <row r="79" spans="1:19" s="247" customFormat="1" ht="30" customHeight="1">
      <c r="A79" s="244"/>
      <c r="B79" s="206" t="s">
        <v>38</v>
      </c>
      <c r="C79" s="207" t="s">
        <v>143</v>
      </c>
      <c r="D79" s="201">
        <v>2570</v>
      </c>
      <c r="E79" s="202">
        <f t="shared" si="4"/>
        <v>2316</v>
      </c>
      <c r="F79" s="203"/>
      <c r="G79" s="203">
        <v>222</v>
      </c>
      <c r="H79" s="203">
        <v>162</v>
      </c>
      <c r="I79" s="203">
        <v>72</v>
      </c>
      <c r="J79" s="203">
        <v>220</v>
      </c>
      <c r="K79" s="203">
        <v>62</v>
      </c>
      <c r="L79" s="203">
        <v>390</v>
      </c>
      <c r="M79" s="203">
        <v>750</v>
      </c>
      <c r="N79" s="203"/>
      <c r="O79" s="203">
        <v>218</v>
      </c>
      <c r="P79" s="203"/>
      <c r="Q79" s="203">
        <v>220</v>
      </c>
      <c r="R79" s="204">
        <v>804000</v>
      </c>
      <c r="S79" s="246"/>
    </row>
    <row r="80" spans="1:19" s="247" customFormat="1" ht="30" customHeight="1">
      <c r="A80" s="244"/>
      <c r="B80" s="206" t="s">
        <v>1</v>
      </c>
      <c r="C80" s="207" t="s">
        <v>354</v>
      </c>
      <c r="D80" s="201">
        <v>34771</v>
      </c>
      <c r="E80" s="202">
        <f t="shared" si="4"/>
        <v>32733</v>
      </c>
      <c r="F80" s="203">
        <v>2466</v>
      </c>
      <c r="G80" s="203">
        <v>2382</v>
      </c>
      <c r="H80" s="203">
        <v>2999</v>
      </c>
      <c r="I80" s="203">
        <v>3155</v>
      </c>
      <c r="J80" s="203">
        <v>3577</v>
      </c>
      <c r="K80" s="203">
        <v>2734</v>
      </c>
      <c r="L80" s="203">
        <v>2687</v>
      </c>
      <c r="M80" s="203">
        <v>2475</v>
      </c>
      <c r="N80" s="203">
        <v>2509</v>
      </c>
      <c r="O80" s="203">
        <v>2675</v>
      </c>
      <c r="P80" s="203">
        <v>2636</v>
      </c>
      <c r="Q80" s="203">
        <v>2438</v>
      </c>
      <c r="R80" s="204">
        <v>102564000</v>
      </c>
      <c r="S80" s="246"/>
    </row>
    <row r="81" spans="1:19" s="247" customFormat="1" ht="30" customHeight="1">
      <c r="A81" s="244"/>
      <c r="B81" s="206" t="s">
        <v>1</v>
      </c>
      <c r="C81" s="207" t="s">
        <v>144</v>
      </c>
      <c r="D81" s="201">
        <v>370</v>
      </c>
      <c r="E81" s="202">
        <f t="shared" si="4"/>
        <v>600</v>
      </c>
      <c r="F81" s="203">
        <v>20</v>
      </c>
      <c r="G81" s="203">
        <v>150</v>
      </c>
      <c r="H81" s="203">
        <v>60</v>
      </c>
      <c r="I81" s="203">
        <v>20</v>
      </c>
      <c r="J81" s="203">
        <v>40</v>
      </c>
      <c r="K81" s="203"/>
      <c r="L81" s="203"/>
      <c r="M81" s="203">
        <v>10</v>
      </c>
      <c r="N81" s="203">
        <v>70</v>
      </c>
      <c r="O81" s="203">
        <v>150</v>
      </c>
      <c r="P81" s="203">
        <v>80</v>
      </c>
      <c r="Q81" s="203"/>
      <c r="R81" s="204">
        <v>649930</v>
      </c>
      <c r="S81" s="246"/>
    </row>
    <row r="82" spans="1:19" s="247" customFormat="1" ht="30" customHeight="1">
      <c r="A82" s="244"/>
      <c r="B82" s="206" t="s">
        <v>39</v>
      </c>
      <c r="C82" s="207" t="s">
        <v>145</v>
      </c>
      <c r="D82" s="201">
        <v>900</v>
      </c>
      <c r="E82" s="202">
        <f t="shared" si="4"/>
        <v>900</v>
      </c>
      <c r="F82" s="203"/>
      <c r="G82" s="203"/>
      <c r="H82" s="203">
        <v>200</v>
      </c>
      <c r="I82" s="203">
        <v>100</v>
      </c>
      <c r="J82" s="203">
        <v>100</v>
      </c>
      <c r="K82" s="203"/>
      <c r="L82" s="203">
        <v>100</v>
      </c>
      <c r="M82" s="203"/>
      <c r="N82" s="203">
        <v>100</v>
      </c>
      <c r="O82" s="203">
        <v>200</v>
      </c>
      <c r="P82" s="203">
        <v>100</v>
      </c>
      <c r="Q82" s="203"/>
      <c r="R82" s="204">
        <v>550000</v>
      </c>
      <c r="S82" s="246"/>
    </row>
    <row r="83" spans="1:19" s="247" customFormat="1" ht="30" customHeight="1">
      <c r="A83" s="244"/>
      <c r="B83" s="206"/>
      <c r="C83" s="207" t="s">
        <v>261</v>
      </c>
      <c r="D83" s="201">
        <v>167000</v>
      </c>
      <c r="E83" s="202">
        <f t="shared" si="4"/>
        <v>165276</v>
      </c>
      <c r="F83" s="203">
        <v>14570</v>
      </c>
      <c r="G83" s="203">
        <v>13065</v>
      </c>
      <c r="H83" s="203">
        <v>14046</v>
      </c>
      <c r="I83" s="203">
        <v>13633</v>
      </c>
      <c r="J83" s="203">
        <v>13464</v>
      </c>
      <c r="K83" s="203">
        <v>9735</v>
      </c>
      <c r="L83" s="203">
        <v>18013</v>
      </c>
      <c r="M83" s="203">
        <v>22553</v>
      </c>
      <c r="N83" s="203">
        <v>12806</v>
      </c>
      <c r="O83" s="203">
        <v>11307</v>
      </c>
      <c r="P83" s="203">
        <v>11128</v>
      </c>
      <c r="Q83" s="203">
        <v>10956</v>
      </c>
      <c r="R83" s="204">
        <v>120902000</v>
      </c>
      <c r="S83" s="246"/>
    </row>
    <row r="84" spans="1:19" s="247" customFormat="1" ht="30" customHeight="1">
      <c r="A84" s="244"/>
      <c r="B84" s="206" t="s">
        <v>40</v>
      </c>
      <c r="C84" s="207" t="s">
        <v>146</v>
      </c>
      <c r="D84" s="201">
        <v>2100</v>
      </c>
      <c r="E84" s="202">
        <f t="shared" si="4"/>
        <v>2200</v>
      </c>
      <c r="F84" s="203">
        <v>100</v>
      </c>
      <c r="G84" s="203"/>
      <c r="H84" s="203">
        <v>200</v>
      </c>
      <c r="I84" s="203">
        <v>300</v>
      </c>
      <c r="J84" s="203">
        <v>400</v>
      </c>
      <c r="K84" s="203"/>
      <c r="L84" s="203">
        <v>200</v>
      </c>
      <c r="M84" s="203">
        <v>300</v>
      </c>
      <c r="N84" s="203">
        <v>200</v>
      </c>
      <c r="O84" s="203">
        <v>100</v>
      </c>
      <c r="P84" s="203">
        <v>200</v>
      </c>
      <c r="Q84" s="203">
        <v>200</v>
      </c>
      <c r="R84" s="204">
        <v>440000</v>
      </c>
      <c r="S84" s="246"/>
    </row>
    <row r="85" spans="1:19" s="247" customFormat="1" ht="30" customHeight="1">
      <c r="A85" s="244"/>
      <c r="B85" s="206" t="s">
        <v>1</v>
      </c>
      <c r="C85" s="207" t="s">
        <v>355</v>
      </c>
      <c r="D85" s="201">
        <v>1800</v>
      </c>
      <c r="E85" s="202">
        <f t="shared" si="4"/>
        <v>5000</v>
      </c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>
        <v>5000</v>
      </c>
      <c r="Q85" s="203"/>
      <c r="R85" s="204">
        <v>7500000</v>
      </c>
      <c r="S85" s="246"/>
    </row>
    <row r="86" spans="1:19" s="247" customFormat="1" ht="30" customHeight="1">
      <c r="A86" s="244"/>
      <c r="B86" s="206" t="s">
        <v>1</v>
      </c>
      <c r="C86" s="207" t="s">
        <v>147</v>
      </c>
      <c r="D86" s="201">
        <v>15011</v>
      </c>
      <c r="E86" s="202">
        <f t="shared" si="4"/>
        <v>17283</v>
      </c>
      <c r="F86" s="203">
        <v>1379</v>
      </c>
      <c r="G86" s="203">
        <v>1454</v>
      </c>
      <c r="H86" s="203">
        <v>1460</v>
      </c>
      <c r="I86" s="203">
        <v>1431</v>
      </c>
      <c r="J86" s="203">
        <v>1267</v>
      </c>
      <c r="K86" s="203">
        <v>1422</v>
      </c>
      <c r="L86" s="203">
        <v>1500</v>
      </c>
      <c r="M86" s="203">
        <v>1522</v>
      </c>
      <c r="N86" s="203">
        <v>1754</v>
      </c>
      <c r="O86" s="203">
        <v>1497</v>
      </c>
      <c r="P86" s="203">
        <v>1333</v>
      </c>
      <c r="Q86" s="203">
        <v>1264</v>
      </c>
      <c r="R86" s="204">
        <v>6897200</v>
      </c>
      <c r="S86" s="246"/>
    </row>
    <row r="87" spans="1:19" s="247" customFormat="1" ht="30" customHeight="1">
      <c r="A87" s="244"/>
      <c r="B87" s="206" t="s">
        <v>41</v>
      </c>
      <c r="C87" s="207" t="s">
        <v>148</v>
      </c>
      <c r="D87" s="201">
        <v>179370</v>
      </c>
      <c r="E87" s="202">
        <f t="shared" si="4"/>
        <v>167367</v>
      </c>
      <c r="F87" s="203">
        <v>10824</v>
      </c>
      <c r="G87" s="203">
        <v>9805</v>
      </c>
      <c r="H87" s="203">
        <v>13995</v>
      </c>
      <c r="I87" s="203">
        <v>17581</v>
      </c>
      <c r="J87" s="203">
        <v>19816</v>
      </c>
      <c r="K87" s="203">
        <v>9615</v>
      </c>
      <c r="L87" s="203">
        <v>17085</v>
      </c>
      <c r="M87" s="203">
        <v>27073</v>
      </c>
      <c r="N87" s="203">
        <v>10874</v>
      </c>
      <c r="O87" s="203">
        <v>11020</v>
      </c>
      <c r="P87" s="203">
        <v>12613</v>
      </c>
      <c r="Q87" s="203">
        <v>7066</v>
      </c>
      <c r="R87" s="204">
        <v>513650816</v>
      </c>
      <c r="S87" s="246"/>
    </row>
    <row r="88" spans="1:19" s="247" customFormat="1" ht="30" customHeight="1">
      <c r="A88" s="244"/>
      <c r="B88" s="206"/>
      <c r="C88" s="207" t="s">
        <v>356</v>
      </c>
      <c r="D88" s="201">
        <v>10442</v>
      </c>
      <c r="E88" s="202">
        <f t="shared" si="4"/>
        <v>11475</v>
      </c>
      <c r="F88" s="248">
        <v>533</v>
      </c>
      <c r="G88" s="249">
        <v>389</v>
      </c>
      <c r="H88" s="249">
        <v>831</v>
      </c>
      <c r="I88" s="213">
        <v>626</v>
      </c>
      <c r="J88" s="213">
        <v>1210</v>
      </c>
      <c r="K88" s="213">
        <v>316</v>
      </c>
      <c r="L88" s="213">
        <v>1890</v>
      </c>
      <c r="M88" s="213">
        <v>3398</v>
      </c>
      <c r="N88" s="203">
        <v>811</v>
      </c>
      <c r="O88" s="203">
        <v>492</v>
      </c>
      <c r="P88" s="203">
        <v>420</v>
      </c>
      <c r="Q88" s="203">
        <v>559</v>
      </c>
      <c r="R88" s="208">
        <v>25625509</v>
      </c>
      <c r="S88" s="246"/>
    </row>
    <row r="89" spans="1:19" s="247" customFormat="1" ht="30" customHeight="1">
      <c r="A89" s="244"/>
      <c r="B89" s="206" t="s">
        <v>42</v>
      </c>
      <c r="C89" s="207" t="s">
        <v>262</v>
      </c>
      <c r="D89" s="201">
        <v>54063</v>
      </c>
      <c r="E89" s="202">
        <f t="shared" si="4"/>
        <v>54346</v>
      </c>
      <c r="F89" s="203">
        <v>4351</v>
      </c>
      <c r="G89" s="203">
        <v>3425</v>
      </c>
      <c r="H89" s="203">
        <v>4949</v>
      </c>
      <c r="I89" s="203">
        <v>5002</v>
      </c>
      <c r="J89" s="203">
        <v>4857</v>
      </c>
      <c r="K89" s="203">
        <v>4329</v>
      </c>
      <c r="L89" s="203">
        <v>4545</v>
      </c>
      <c r="M89" s="203">
        <v>4051</v>
      </c>
      <c r="N89" s="203">
        <v>4748</v>
      </c>
      <c r="O89" s="203">
        <v>4659</v>
      </c>
      <c r="P89" s="203">
        <v>4754</v>
      </c>
      <c r="Q89" s="203">
        <v>4676</v>
      </c>
      <c r="R89" s="204">
        <v>741526301</v>
      </c>
      <c r="S89" s="246"/>
    </row>
    <row r="90" spans="1:19" s="247" customFormat="1" ht="30" customHeight="1">
      <c r="A90" s="244"/>
      <c r="B90" s="206" t="s">
        <v>1</v>
      </c>
      <c r="C90" s="207" t="s">
        <v>357</v>
      </c>
      <c r="D90" s="201">
        <v>9900</v>
      </c>
      <c r="E90" s="202">
        <f t="shared" si="4"/>
        <v>9750</v>
      </c>
      <c r="F90" s="203">
        <v>1580</v>
      </c>
      <c r="G90" s="203">
        <v>390</v>
      </c>
      <c r="H90" s="203">
        <v>1780</v>
      </c>
      <c r="I90" s="203">
        <v>490</v>
      </c>
      <c r="J90" s="203">
        <v>490</v>
      </c>
      <c r="K90" s="203">
        <v>390</v>
      </c>
      <c r="L90" s="203">
        <v>590</v>
      </c>
      <c r="M90" s="203">
        <v>690</v>
      </c>
      <c r="N90" s="203">
        <v>490</v>
      </c>
      <c r="O90" s="203">
        <v>1880</v>
      </c>
      <c r="P90" s="203">
        <v>490</v>
      </c>
      <c r="Q90" s="203">
        <v>490</v>
      </c>
      <c r="R90" s="204">
        <v>11188000</v>
      </c>
      <c r="S90" s="246"/>
    </row>
    <row r="91" spans="1:19" s="247" customFormat="1" ht="30" customHeight="1">
      <c r="A91" s="244"/>
      <c r="B91" s="206" t="s">
        <v>1</v>
      </c>
      <c r="C91" s="207" t="s">
        <v>149</v>
      </c>
      <c r="D91" s="201">
        <v>9100</v>
      </c>
      <c r="E91" s="202">
        <f t="shared" si="4"/>
        <v>9010</v>
      </c>
      <c r="F91" s="203">
        <v>590</v>
      </c>
      <c r="G91" s="203">
        <v>100</v>
      </c>
      <c r="H91" s="203">
        <v>300</v>
      </c>
      <c r="I91" s="203">
        <v>500</v>
      </c>
      <c r="J91" s="203">
        <v>690</v>
      </c>
      <c r="K91" s="203">
        <v>200</v>
      </c>
      <c r="L91" s="203">
        <v>1080</v>
      </c>
      <c r="M91" s="203">
        <v>1980</v>
      </c>
      <c r="N91" s="203">
        <v>500</v>
      </c>
      <c r="O91" s="203">
        <v>1980</v>
      </c>
      <c r="P91" s="203">
        <v>590</v>
      </c>
      <c r="Q91" s="203">
        <v>500</v>
      </c>
      <c r="R91" s="204">
        <v>4508000</v>
      </c>
      <c r="S91" s="246"/>
    </row>
    <row r="92" spans="1:19" s="247" customFormat="1" ht="30" customHeight="1">
      <c r="A92" s="244"/>
      <c r="B92" s="206" t="s">
        <v>43</v>
      </c>
      <c r="C92" s="207" t="s">
        <v>150</v>
      </c>
      <c r="D92" s="201">
        <v>36100</v>
      </c>
      <c r="E92" s="202">
        <f t="shared" si="4"/>
        <v>38100</v>
      </c>
      <c r="F92" s="203">
        <v>2400</v>
      </c>
      <c r="G92" s="203">
        <v>2200</v>
      </c>
      <c r="H92" s="203">
        <v>3500</v>
      </c>
      <c r="I92" s="203">
        <v>8000</v>
      </c>
      <c r="J92" s="203">
        <v>3000</v>
      </c>
      <c r="K92" s="203">
        <v>3000</v>
      </c>
      <c r="L92" s="203">
        <v>3000</v>
      </c>
      <c r="M92" s="203">
        <v>2500</v>
      </c>
      <c r="N92" s="203">
        <v>2000</v>
      </c>
      <c r="O92" s="203">
        <v>3500</v>
      </c>
      <c r="P92" s="203">
        <v>3000</v>
      </c>
      <c r="Q92" s="203">
        <v>2000</v>
      </c>
      <c r="R92" s="208" t="s">
        <v>66</v>
      </c>
      <c r="S92" s="246"/>
    </row>
    <row r="93" spans="1:19" s="247" customFormat="1" ht="30" customHeight="1">
      <c r="A93" s="244"/>
      <c r="B93" s="206" t="s">
        <v>1</v>
      </c>
      <c r="C93" s="207" t="s">
        <v>358</v>
      </c>
      <c r="D93" s="201">
        <v>26100</v>
      </c>
      <c r="E93" s="202">
        <f t="shared" si="4"/>
        <v>27300</v>
      </c>
      <c r="F93" s="203">
        <v>3000</v>
      </c>
      <c r="G93" s="203">
        <v>500</v>
      </c>
      <c r="H93" s="203">
        <v>2000</v>
      </c>
      <c r="I93" s="203">
        <v>3000</v>
      </c>
      <c r="J93" s="203">
        <v>4000</v>
      </c>
      <c r="K93" s="203">
        <v>500</v>
      </c>
      <c r="L93" s="203">
        <v>2000</v>
      </c>
      <c r="M93" s="203">
        <v>2600</v>
      </c>
      <c r="N93" s="203">
        <v>3000</v>
      </c>
      <c r="O93" s="203">
        <v>3200</v>
      </c>
      <c r="P93" s="203">
        <v>3000</v>
      </c>
      <c r="Q93" s="203">
        <v>500</v>
      </c>
      <c r="R93" s="208" t="s">
        <v>66</v>
      </c>
      <c r="S93" s="246"/>
    </row>
    <row r="94" spans="1:19" s="247" customFormat="1" ht="30" customHeight="1">
      <c r="A94" s="244"/>
      <c r="B94" s="206" t="s">
        <v>1</v>
      </c>
      <c r="C94" s="207" t="s">
        <v>151</v>
      </c>
      <c r="D94" s="201">
        <v>13994</v>
      </c>
      <c r="E94" s="202">
        <f t="shared" si="4"/>
        <v>14493</v>
      </c>
      <c r="F94" s="203">
        <v>612</v>
      </c>
      <c r="G94" s="203">
        <v>2508</v>
      </c>
      <c r="H94" s="203">
        <v>1313</v>
      </c>
      <c r="I94" s="203">
        <v>844</v>
      </c>
      <c r="J94" s="203">
        <v>1699</v>
      </c>
      <c r="K94" s="203">
        <v>747</v>
      </c>
      <c r="L94" s="203">
        <v>911</v>
      </c>
      <c r="M94" s="203">
        <v>1242</v>
      </c>
      <c r="N94" s="203">
        <v>1498</v>
      </c>
      <c r="O94" s="203">
        <v>1041</v>
      </c>
      <c r="P94" s="203">
        <v>1677</v>
      </c>
      <c r="Q94" s="203">
        <v>401</v>
      </c>
      <c r="R94" s="204">
        <v>6943112</v>
      </c>
      <c r="S94" s="246"/>
    </row>
    <row r="95" spans="1:19" s="247" customFormat="1" ht="30" customHeight="1">
      <c r="A95" s="244"/>
      <c r="B95" s="206" t="s">
        <v>1</v>
      </c>
      <c r="C95" s="207" t="s">
        <v>152</v>
      </c>
      <c r="D95" s="201">
        <v>7500</v>
      </c>
      <c r="E95" s="202">
        <f t="shared" si="4"/>
        <v>8340</v>
      </c>
      <c r="F95" s="203">
        <v>1800</v>
      </c>
      <c r="G95" s="203">
        <v>900</v>
      </c>
      <c r="H95" s="203">
        <v>150</v>
      </c>
      <c r="I95" s="203">
        <v>1100</v>
      </c>
      <c r="J95" s="203">
        <v>850</v>
      </c>
      <c r="K95" s="203">
        <v>550</v>
      </c>
      <c r="L95" s="203">
        <v>170</v>
      </c>
      <c r="M95" s="203">
        <v>150</v>
      </c>
      <c r="N95" s="203">
        <v>1200</v>
      </c>
      <c r="O95" s="203">
        <v>220</v>
      </c>
      <c r="P95" s="203">
        <v>1100</v>
      </c>
      <c r="Q95" s="203">
        <v>150</v>
      </c>
      <c r="R95" s="204">
        <v>5000000</v>
      </c>
      <c r="S95" s="246"/>
    </row>
    <row r="96" spans="1:19" s="247" customFormat="1" ht="30" customHeight="1">
      <c r="A96" s="244"/>
      <c r="B96" s="206"/>
      <c r="C96" s="207" t="s">
        <v>359</v>
      </c>
      <c r="D96" s="201">
        <v>9338</v>
      </c>
      <c r="E96" s="202">
        <f t="shared" si="4"/>
        <v>9647</v>
      </c>
      <c r="F96" s="203">
        <v>76</v>
      </c>
      <c r="G96" s="203">
        <v>170</v>
      </c>
      <c r="H96" s="203">
        <v>760</v>
      </c>
      <c r="I96" s="203">
        <v>679</v>
      </c>
      <c r="J96" s="203">
        <v>938</v>
      </c>
      <c r="K96" s="203">
        <v>440</v>
      </c>
      <c r="L96" s="203">
        <v>2394</v>
      </c>
      <c r="M96" s="203">
        <v>2125</v>
      </c>
      <c r="N96" s="203">
        <v>821</v>
      </c>
      <c r="O96" s="203">
        <v>797</v>
      </c>
      <c r="P96" s="203">
        <v>224</v>
      </c>
      <c r="Q96" s="203">
        <v>223</v>
      </c>
      <c r="R96" s="204">
        <v>10615754</v>
      </c>
      <c r="S96" s="246"/>
    </row>
    <row r="97" spans="1:19" s="247" customFormat="1" ht="30" customHeight="1">
      <c r="A97" s="244"/>
      <c r="B97" s="206"/>
      <c r="C97" s="207" t="s">
        <v>360</v>
      </c>
      <c r="D97" s="256">
        <v>4948</v>
      </c>
      <c r="E97" s="202">
        <f t="shared" si="4"/>
        <v>4768</v>
      </c>
      <c r="F97" s="203"/>
      <c r="G97" s="203">
        <v>4768</v>
      </c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8">
        <v>1393250</v>
      </c>
      <c r="S97" s="246"/>
    </row>
    <row r="98" spans="1:19" s="247" customFormat="1" ht="30" customHeight="1">
      <c r="A98" s="244"/>
      <c r="B98" s="206"/>
      <c r="C98" s="207" t="s">
        <v>361</v>
      </c>
      <c r="D98" s="256">
        <v>22459</v>
      </c>
      <c r="E98" s="202">
        <f t="shared" si="4"/>
        <v>21150</v>
      </c>
      <c r="F98" s="203">
        <v>2300</v>
      </c>
      <c r="G98" s="203">
        <v>2200</v>
      </c>
      <c r="H98" s="203">
        <v>2000</v>
      </c>
      <c r="I98" s="203">
        <v>2000</v>
      </c>
      <c r="J98" s="203">
        <v>1700</v>
      </c>
      <c r="K98" s="203">
        <v>1750</v>
      </c>
      <c r="L98" s="203">
        <v>2000</v>
      </c>
      <c r="M98" s="203">
        <v>1400</v>
      </c>
      <c r="N98" s="203">
        <v>1300</v>
      </c>
      <c r="O98" s="203">
        <v>1600</v>
      </c>
      <c r="P98" s="203">
        <v>1500</v>
      </c>
      <c r="Q98" s="203">
        <v>1400</v>
      </c>
      <c r="R98" s="208">
        <v>4230000</v>
      </c>
      <c r="S98" s="246"/>
    </row>
    <row r="99" spans="1:19" s="247" customFormat="1" ht="30" customHeight="1">
      <c r="A99" s="244"/>
      <c r="B99" s="206" t="s">
        <v>44</v>
      </c>
      <c r="C99" s="207" t="s">
        <v>153</v>
      </c>
      <c r="D99" s="201">
        <v>36923</v>
      </c>
      <c r="E99" s="202">
        <f t="shared" si="4"/>
        <v>40152</v>
      </c>
      <c r="F99" s="203">
        <v>581</v>
      </c>
      <c r="G99" s="203">
        <v>1508</v>
      </c>
      <c r="H99" s="203">
        <v>478</v>
      </c>
      <c r="I99" s="203">
        <v>1004</v>
      </c>
      <c r="J99" s="203">
        <v>1769</v>
      </c>
      <c r="K99" s="203">
        <v>2088</v>
      </c>
      <c r="L99" s="203">
        <v>1147</v>
      </c>
      <c r="M99" s="203">
        <v>1458</v>
      </c>
      <c r="N99" s="203">
        <v>26900</v>
      </c>
      <c r="O99" s="203">
        <v>1119</v>
      </c>
      <c r="P99" s="203">
        <v>1283</v>
      </c>
      <c r="Q99" s="203">
        <v>817</v>
      </c>
      <c r="R99" s="204">
        <v>8808316</v>
      </c>
      <c r="S99" s="246"/>
    </row>
    <row r="100" spans="1:19" s="247" customFormat="1" ht="30" customHeight="1">
      <c r="A100" s="244"/>
      <c r="B100" s="206" t="s">
        <v>1</v>
      </c>
      <c r="C100" s="207" t="s">
        <v>263</v>
      </c>
      <c r="D100" s="201">
        <v>12760</v>
      </c>
      <c r="E100" s="202">
        <f t="shared" si="4"/>
        <v>8295</v>
      </c>
      <c r="F100" s="203">
        <v>146</v>
      </c>
      <c r="G100" s="203">
        <v>312</v>
      </c>
      <c r="H100" s="203">
        <v>369</v>
      </c>
      <c r="I100" s="203">
        <v>1695</v>
      </c>
      <c r="J100" s="203">
        <v>638</v>
      </c>
      <c r="K100" s="203">
        <v>614</v>
      </c>
      <c r="L100" s="203">
        <v>533</v>
      </c>
      <c r="M100" s="203">
        <v>591</v>
      </c>
      <c r="N100" s="203">
        <v>562</v>
      </c>
      <c r="O100" s="203">
        <v>744</v>
      </c>
      <c r="P100" s="203">
        <v>1811</v>
      </c>
      <c r="Q100" s="203">
        <v>280</v>
      </c>
      <c r="R100" s="208" t="s">
        <v>66</v>
      </c>
      <c r="S100" s="246"/>
    </row>
    <row r="101" spans="1:19" s="247" customFormat="1" ht="30" customHeight="1" thickBot="1">
      <c r="A101" s="244"/>
      <c r="B101" s="223" t="s">
        <v>1</v>
      </c>
      <c r="C101" s="224" t="s">
        <v>154</v>
      </c>
      <c r="D101" s="225">
        <v>9961</v>
      </c>
      <c r="E101" s="226">
        <f t="shared" si="4"/>
        <v>9071</v>
      </c>
      <c r="F101" s="227">
        <v>590</v>
      </c>
      <c r="G101" s="227">
        <v>499</v>
      </c>
      <c r="H101" s="227">
        <v>515</v>
      </c>
      <c r="I101" s="227">
        <v>744</v>
      </c>
      <c r="J101" s="227">
        <v>706</v>
      </c>
      <c r="K101" s="227">
        <v>637</v>
      </c>
      <c r="L101" s="227">
        <v>728</v>
      </c>
      <c r="M101" s="227">
        <v>953</v>
      </c>
      <c r="N101" s="227">
        <v>1238</v>
      </c>
      <c r="O101" s="227">
        <v>733</v>
      </c>
      <c r="P101" s="227">
        <v>975</v>
      </c>
      <c r="Q101" s="227">
        <v>753</v>
      </c>
      <c r="R101" s="257">
        <v>5600634</v>
      </c>
      <c r="S101" s="246"/>
    </row>
    <row r="102" spans="1:19" s="247" customFormat="1" ht="21.75" customHeight="1" thickBot="1">
      <c r="A102" s="229" t="s">
        <v>471</v>
      </c>
      <c r="B102" s="230"/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377" t="s">
        <v>472</v>
      </c>
      <c r="R102" s="377"/>
      <c r="S102" s="246"/>
    </row>
    <row r="103" spans="1:19" s="233" customFormat="1" ht="31.5" customHeight="1" thickBot="1">
      <c r="A103" s="231"/>
      <c r="B103" s="191" t="s">
        <v>50</v>
      </c>
      <c r="C103" s="192" t="s">
        <v>53</v>
      </c>
      <c r="D103" s="193" t="s">
        <v>264</v>
      </c>
      <c r="E103" s="193" t="s">
        <v>265</v>
      </c>
      <c r="F103" s="194" t="s">
        <v>98</v>
      </c>
      <c r="G103" s="194" t="s">
        <v>99</v>
      </c>
      <c r="H103" s="194" t="s">
        <v>100</v>
      </c>
      <c r="I103" s="194" t="s">
        <v>101</v>
      </c>
      <c r="J103" s="194" t="s">
        <v>102</v>
      </c>
      <c r="K103" s="194" t="s">
        <v>103</v>
      </c>
      <c r="L103" s="194" t="s">
        <v>104</v>
      </c>
      <c r="M103" s="194" t="s">
        <v>105</v>
      </c>
      <c r="N103" s="194" t="s">
        <v>106</v>
      </c>
      <c r="O103" s="194" t="s">
        <v>107</v>
      </c>
      <c r="P103" s="194" t="s">
        <v>108</v>
      </c>
      <c r="Q103" s="194" t="s">
        <v>109</v>
      </c>
      <c r="R103" s="195" t="s">
        <v>266</v>
      </c>
      <c r="S103" s="232"/>
    </row>
    <row r="104" spans="1:19" s="247" customFormat="1" ht="31.5" customHeight="1">
      <c r="A104" s="244"/>
      <c r="B104" s="206" t="s">
        <v>45</v>
      </c>
      <c r="C104" s="207" t="s">
        <v>155</v>
      </c>
      <c r="D104" s="201">
        <v>23351</v>
      </c>
      <c r="E104" s="202">
        <f>SUM(F104:Q104)</f>
        <v>27014</v>
      </c>
      <c r="F104" s="203">
        <v>449</v>
      </c>
      <c r="G104" s="203">
        <v>408</v>
      </c>
      <c r="H104" s="203">
        <v>944</v>
      </c>
      <c r="I104" s="203">
        <v>2445</v>
      </c>
      <c r="J104" s="203">
        <v>4394</v>
      </c>
      <c r="K104" s="203">
        <v>920</v>
      </c>
      <c r="L104" s="203">
        <v>3402</v>
      </c>
      <c r="M104" s="203">
        <v>7302</v>
      </c>
      <c r="N104" s="203">
        <v>1964</v>
      </c>
      <c r="O104" s="203">
        <v>1653</v>
      </c>
      <c r="P104" s="203">
        <v>2661</v>
      </c>
      <c r="Q104" s="203">
        <v>472</v>
      </c>
      <c r="R104" s="204">
        <v>83194545</v>
      </c>
      <c r="S104" s="246"/>
    </row>
    <row r="105" spans="1:19" s="247" customFormat="1" ht="31.5" customHeight="1">
      <c r="A105" s="244"/>
      <c r="B105" s="206" t="s">
        <v>46</v>
      </c>
      <c r="C105" s="207" t="s">
        <v>267</v>
      </c>
      <c r="D105" s="201">
        <v>13200</v>
      </c>
      <c r="E105" s="202">
        <f aca="true" t="shared" si="5" ref="E105:E120">SUM(F105:Q105)</f>
        <v>13500</v>
      </c>
      <c r="F105" s="203"/>
      <c r="G105" s="203"/>
      <c r="H105" s="203"/>
      <c r="I105" s="203">
        <v>7000</v>
      </c>
      <c r="J105" s="203">
        <v>6500</v>
      </c>
      <c r="K105" s="203"/>
      <c r="L105" s="203"/>
      <c r="M105" s="203"/>
      <c r="N105" s="203"/>
      <c r="O105" s="203"/>
      <c r="P105" s="203"/>
      <c r="Q105" s="203"/>
      <c r="R105" s="204">
        <v>7425000</v>
      </c>
      <c r="S105" s="246"/>
    </row>
    <row r="106" spans="1:19" s="247" customFormat="1" ht="31.5" customHeight="1">
      <c r="A106" s="244"/>
      <c r="B106" s="206" t="s">
        <v>1</v>
      </c>
      <c r="C106" s="207" t="s">
        <v>156</v>
      </c>
      <c r="D106" s="201">
        <v>23000</v>
      </c>
      <c r="E106" s="202">
        <f t="shared" si="5"/>
        <v>17600</v>
      </c>
      <c r="F106" s="203">
        <v>300</v>
      </c>
      <c r="G106" s="203">
        <v>300</v>
      </c>
      <c r="H106" s="203">
        <v>900</v>
      </c>
      <c r="I106" s="203">
        <v>2000</v>
      </c>
      <c r="J106" s="203">
        <v>4200</v>
      </c>
      <c r="K106" s="203">
        <v>1600</v>
      </c>
      <c r="L106" s="203">
        <v>2300</v>
      </c>
      <c r="M106" s="203">
        <v>1800</v>
      </c>
      <c r="N106" s="203">
        <v>1800</v>
      </c>
      <c r="O106" s="203">
        <v>1200</v>
      </c>
      <c r="P106" s="203">
        <v>900</v>
      </c>
      <c r="Q106" s="203">
        <v>300</v>
      </c>
      <c r="R106" s="204">
        <v>10560000</v>
      </c>
      <c r="S106" s="246"/>
    </row>
    <row r="107" spans="1:19" s="247" customFormat="1" ht="31.5" customHeight="1">
      <c r="A107" s="244"/>
      <c r="B107" s="206" t="s">
        <v>1</v>
      </c>
      <c r="C107" s="207" t="s">
        <v>157</v>
      </c>
      <c r="D107" s="201">
        <v>14500</v>
      </c>
      <c r="E107" s="202">
        <f t="shared" si="5"/>
        <v>12500</v>
      </c>
      <c r="F107" s="203">
        <v>200</v>
      </c>
      <c r="G107" s="203">
        <v>200</v>
      </c>
      <c r="H107" s="203">
        <v>800</v>
      </c>
      <c r="I107" s="203">
        <v>1600</v>
      </c>
      <c r="J107" s="203">
        <v>1800</v>
      </c>
      <c r="K107" s="203">
        <v>1000</v>
      </c>
      <c r="L107" s="203">
        <v>1200</v>
      </c>
      <c r="M107" s="203">
        <v>1400</v>
      </c>
      <c r="N107" s="203">
        <v>1300</v>
      </c>
      <c r="O107" s="203">
        <v>1000</v>
      </c>
      <c r="P107" s="203">
        <v>1600</v>
      </c>
      <c r="Q107" s="203">
        <v>400</v>
      </c>
      <c r="R107" s="208" t="s">
        <v>66</v>
      </c>
      <c r="S107" s="246"/>
    </row>
    <row r="108" spans="1:19" s="247" customFormat="1" ht="31.5" customHeight="1">
      <c r="A108" s="244"/>
      <c r="B108" s="206" t="s">
        <v>1</v>
      </c>
      <c r="C108" s="207" t="s">
        <v>158</v>
      </c>
      <c r="D108" s="201">
        <v>32627</v>
      </c>
      <c r="E108" s="202">
        <f t="shared" si="5"/>
        <v>30012</v>
      </c>
      <c r="F108" s="203">
        <v>2248</v>
      </c>
      <c r="G108" s="203">
        <v>1900</v>
      </c>
      <c r="H108" s="203">
        <v>3080</v>
      </c>
      <c r="I108" s="203">
        <v>2955</v>
      </c>
      <c r="J108" s="203">
        <v>3184</v>
      </c>
      <c r="K108" s="203">
        <v>1764</v>
      </c>
      <c r="L108" s="203">
        <v>2404</v>
      </c>
      <c r="M108" s="203">
        <v>4913</v>
      </c>
      <c r="N108" s="203">
        <v>2133</v>
      </c>
      <c r="O108" s="203">
        <v>1912</v>
      </c>
      <c r="P108" s="203">
        <v>1992</v>
      </c>
      <c r="Q108" s="203">
        <v>1527</v>
      </c>
      <c r="R108" s="204">
        <v>106807129</v>
      </c>
      <c r="S108" s="246"/>
    </row>
    <row r="109" spans="1:19" s="247" customFormat="1" ht="31.5" customHeight="1">
      <c r="A109" s="244"/>
      <c r="B109" s="206" t="s">
        <v>1</v>
      </c>
      <c r="C109" s="207" t="s">
        <v>362</v>
      </c>
      <c r="D109" s="201">
        <v>3409</v>
      </c>
      <c r="E109" s="202">
        <f t="shared" si="5"/>
        <v>3313</v>
      </c>
      <c r="F109" s="203">
        <v>61</v>
      </c>
      <c r="G109" s="203">
        <v>109</v>
      </c>
      <c r="H109" s="203">
        <v>219</v>
      </c>
      <c r="I109" s="203">
        <v>255</v>
      </c>
      <c r="J109" s="203">
        <v>670</v>
      </c>
      <c r="K109" s="203">
        <v>278</v>
      </c>
      <c r="L109" s="203">
        <v>295</v>
      </c>
      <c r="M109" s="203">
        <v>270</v>
      </c>
      <c r="N109" s="203">
        <v>273</v>
      </c>
      <c r="O109" s="203">
        <v>464</v>
      </c>
      <c r="P109" s="203">
        <v>333</v>
      </c>
      <c r="Q109" s="203">
        <v>86</v>
      </c>
      <c r="R109" s="204">
        <v>835950</v>
      </c>
      <c r="S109" s="246"/>
    </row>
    <row r="110" spans="1:19" s="247" customFormat="1" ht="31.5" customHeight="1">
      <c r="A110" s="244"/>
      <c r="B110" s="206" t="s">
        <v>1</v>
      </c>
      <c r="C110" s="207" t="s">
        <v>159</v>
      </c>
      <c r="D110" s="201">
        <v>9900</v>
      </c>
      <c r="E110" s="202">
        <f t="shared" si="5"/>
        <v>8000</v>
      </c>
      <c r="F110" s="203">
        <v>700</v>
      </c>
      <c r="G110" s="203">
        <v>200</v>
      </c>
      <c r="H110" s="203">
        <v>400</v>
      </c>
      <c r="I110" s="203">
        <v>800</v>
      </c>
      <c r="J110" s="203">
        <v>800</v>
      </c>
      <c r="K110" s="203">
        <v>400</v>
      </c>
      <c r="L110" s="203">
        <v>700</v>
      </c>
      <c r="M110" s="203">
        <v>700</v>
      </c>
      <c r="N110" s="203">
        <v>1700</v>
      </c>
      <c r="O110" s="203">
        <v>700</v>
      </c>
      <c r="P110" s="203">
        <v>500</v>
      </c>
      <c r="Q110" s="203">
        <v>400</v>
      </c>
      <c r="R110" s="208" t="s">
        <v>66</v>
      </c>
      <c r="S110" s="246"/>
    </row>
    <row r="111" spans="1:19" s="247" customFormat="1" ht="31.5" customHeight="1">
      <c r="A111" s="244"/>
      <c r="B111" s="209" t="s">
        <v>1</v>
      </c>
      <c r="C111" s="243" t="s">
        <v>160</v>
      </c>
      <c r="D111" s="201">
        <v>27650</v>
      </c>
      <c r="E111" s="202">
        <f t="shared" si="5"/>
        <v>28654</v>
      </c>
      <c r="F111" s="213">
        <v>1088</v>
      </c>
      <c r="G111" s="213">
        <v>1040</v>
      </c>
      <c r="H111" s="213">
        <v>1826</v>
      </c>
      <c r="I111" s="213">
        <v>2775</v>
      </c>
      <c r="J111" s="213">
        <v>6562</v>
      </c>
      <c r="K111" s="213">
        <v>1899</v>
      </c>
      <c r="L111" s="213">
        <v>2514</v>
      </c>
      <c r="M111" s="213">
        <v>3339</v>
      </c>
      <c r="N111" s="213">
        <v>2380</v>
      </c>
      <c r="O111" s="213">
        <v>2014</v>
      </c>
      <c r="P111" s="213">
        <v>2336</v>
      </c>
      <c r="Q111" s="213">
        <v>881</v>
      </c>
      <c r="R111" s="214">
        <v>67395558</v>
      </c>
      <c r="S111" s="246"/>
    </row>
    <row r="112" spans="1:19" s="247" customFormat="1" ht="31.5" customHeight="1">
      <c r="A112" s="244"/>
      <c r="B112" s="206" t="s">
        <v>1</v>
      </c>
      <c r="C112" s="207" t="s">
        <v>161</v>
      </c>
      <c r="D112" s="201">
        <v>28705</v>
      </c>
      <c r="E112" s="202">
        <f t="shared" si="5"/>
        <v>29771</v>
      </c>
      <c r="F112" s="203">
        <v>1054</v>
      </c>
      <c r="G112" s="203">
        <v>1146</v>
      </c>
      <c r="H112" s="203">
        <v>1449</v>
      </c>
      <c r="I112" s="203">
        <v>1960</v>
      </c>
      <c r="J112" s="203">
        <v>4925</v>
      </c>
      <c r="K112" s="203">
        <v>1433</v>
      </c>
      <c r="L112" s="203">
        <v>3869</v>
      </c>
      <c r="M112" s="203">
        <v>6080</v>
      </c>
      <c r="N112" s="203">
        <v>2004</v>
      </c>
      <c r="O112" s="203">
        <v>1539</v>
      </c>
      <c r="P112" s="203">
        <v>3155</v>
      </c>
      <c r="Q112" s="203">
        <v>1157</v>
      </c>
      <c r="R112" s="204">
        <v>60749300</v>
      </c>
      <c r="S112" s="246"/>
    </row>
    <row r="113" spans="1:19" s="247" customFormat="1" ht="31.5" customHeight="1">
      <c r="A113" s="244"/>
      <c r="B113" s="206" t="s">
        <v>1</v>
      </c>
      <c r="C113" s="207" t="s">
        <v>162</v>
      </c>
      <c r="D113" s="201">
        <v>19819</v>
      </c>
      <c r="E113" s="202">
        <f t="shared" si="5"/>
        <v>19096</v>
      </c>
      <c r="F113" s="203">
        <v>222</v>
      </c>
      <c r="G113" s="203">
        <v>6</v>
      </c>
      <c r="H113" s="203">
        <v>285</v>
      </c>
      <c r="I113" s="203">
        <v>425</v>
      </c>
      <c r="J113" s="203">
        <v>1561</v>
      </c>
      <c r="K113" s="203">
        <v>475</v>
      </c>
      <c r="L113" s="203">
        <v>4233</v>
      </c>
      <c r="M113" s="203">
        <v>7922</v>
      </c>
      <c r="N113" s="203">
        <v>2671</v>
      </c>
      <c r="O113" s="203">
        <v>768</v>
      </c>
      <c r="P113" s="203">
        <v>435</v>
      </c>
      <c r="Q113" s="203">
        <v>93</v>
      </c>
      <c r="R113" s="204">
        <v>23255681</v>
      </c>
      <c r="S113" s="246"/>
    </row>
    <row r="114" spans="1:19" s="247" customFormat="1" ht="31.5" customHeight="1">
      <c r="A114" s="244"/>
      <c r="B114" s="206" t="s">
        <v>1</v>
      </c>
      <c r="C114" s="207" t="s">
        <v>163</v>
      </c>
      <c r="D114" s="201">
        <v>29825</v>
      </c>
      <c r="E114" s="202">
        <f t="shared" si="5"/>
        <v>29933</v>
      </c>
      <c r="F114" s="203">
        <v>1439</v>
      </c>
      <c r="G114" s="203">
        <v>1023</v>
      </c>
      <c r="H114" s="203">
        <v>1750</v>
      </c>
      <c r="I114" s="203">
        <v>2943</v>
      </c>
      <c r="J114" s="203">
        <v>4283</v>
      </c>
      <c r="K114" s="203">
        <v>2133</v>
      </c>
      <c r="L114" s="203">
        <v>3048</v>
      </c>
      <c r="M114" s="203">
        <v>5711</v>
      </c>
      <c r="N114" s="203">
        <v>2675</v>
      </c>
      <c r="O114" s="203">
        <v>1682</v>
      </c>
      <c r="P114" s="203">
        <v>2078</v>
      </c>
      <c r="Q114" s="203">
        <v>1168</v>
      </c>
      <c r="R114" s="204">
        <v>24058146</v>
      </c>
      <c r="S114" s="246"/>
    </row>
    <row r="115" spans="1:19" s="247" customFormat="1" ht="31.5" customHeight="1">
      <c r="A115" s="244"/>
      <c r="B115" s="206"/>
      <c r="C115" s="207" t="s">
        <v>363</v>
      </c>
      <c r="D115" s="201">
        <v>6500</v>
      </c>
      <c r="E115" s="202">
        <f t="shared" si="5"/>
        <v>7300</v>
      </c>
      <c r="F115" s="203"/>
      <c r="G115" s="203"/>
      <c r="H115" s="203">
        <v>100</v>
      </c>
      <c r="I115" s="203">
        <v>4000</v>
      </c>
      <c r="J115" s="203">
        <v>3000</v>
      </c>
      <c r="K115" s="203">
        <v>200</v>
      </c>
      <c r="L115" s="203"/>
      <c r="M115" s="203"/>
      <c r="N115" s="203"/>
      <c r="O115" s="203"/>
      <c r="P115" s="203"/>
      <c r="Q115" s="203"/>
      <c r="R115" s="208" t="s">
        <v>66</v>
      </c>
      <c r="S115" s="246"/>
    </row>
    <row r="116" spans="1:19" s="247" customFormat="1" ht="31.5" customHeight="1">
      <c r="A116" s="244"/>
      <c r="B116" s="206" t="s">
        <v>47</v>
      </c>
      <c r="C116" s="207" t="s">
        <v>164</v>
      </c>
      <c r="D116" s="201">
        <v>14515</v>
      </c>
      <c r="E116" s="202">
        <f t="shared" si="5"/>
        <v>15155</v>
      </c>
      <c r="F116" s="203">
        <v>988</v>
      </c>
      <c r="G116" s="203">
        <v>932</v>
      </c>
      <c r="H116" s="203">
        <v>1164</v>
      </c>
      <c r="I116" s="203">
        <v>1664</v>
      </c>
      <c r="J116" s="203">
        <v>1011</v>
      </c>
      <c r="K116" s="203">
        <v>886</v>
      </c>
      <c r="L116" s="203">
        <v>1212</v>
      </c>
      <c r="M116" s="203">
        <v>1458</v>
      </c>
      <c r="N116" s="203">
        <v>1684</v>
      </c>
      <c r="O116" s="203">
        <v>1501</v>
      </c>
      <c r="P116" s="203">
        <v>1400</v>
      </c>
      <c r="Q116" s="203">
        <v>1255</v>
      </c>
      <c r="R116" s="204">
        <v>21007274</v>
      </c>
      <c r="S116" s="246"/>
    </row>
    <row r="117" spans="1:19" s="247" customFormat="1" ht="31.5" customHeight="1">
      <c r="A117" s="244"/>
      <c r="B117" s="206" t="s">
        <v>48</v>
      </c>
      <c r="C117" s="207" t="s">
        <v>165</v>
      </c>
      <c r="D117" s="201">
        <v>5610</v>
      </c>
      <c r="E117" s="202">
        <f t="shared" si="5"/>
        <v>4648</v>
      </c>
      <c r="F117" s="203">
        <v>185</v>
      </c>
      <c r="G117" s="203">
        <v>98</v>
      </c>
      <c r="H117" s="203">
        <v>385</v>
      </c>
      <c r="I117" s="203">
        <v>589</v>
      </c>
      <c r="J117" s="203">
        <v>302</v>
      </c>
      <c r="K117" s="203">
        <v>132</v>
      </c>
      <c r="L117" s="203">
        <v>146</v>
      </c>
      <c r="M117" s="203">
        <v>227</v>
      </c>
      <c r="N117" s="203">
        <v>791</v>
      </c>
      <c r="O117" s="203">
        <v>670</v>
      </c>
      <c r="P117" s="203">
        <v>1036</v>
      </c>
      <c r="Q117" s="203">
        <v>87</v>
      </c>
      <c r="R117" s="204">
        <v>178450</v>
      </c>
      <c r="S117" s="246"/>
    </row>
    <row r="118" spans="1:19" s="247" customFormat="1" ht="31.5" customHeight="1">
      <c r="A118" s="244"/>
      <c r="B118" s="206" t="s">
        <v>1</v>
      </c>
      <c r="C118" s="207" t="s">
        <v>166</v>
      </c>
      <c r="D118" s="201">
        <v>2771</v>
      </c>
      <c r="E118" s="202">
        <f t="shared" si="5"/>
        <v>2554</v>
      </c>
      <c r="F118" s="203"/>
      <c r="G118" s="203">
        <v>62</v>
      </c>
      <c r="H118" s="203"/>
      <c r="I118" s="203"/>
      <c r="J118" s="203"/>
      <c r="K118" s="203">
        <v>114</v>
      </c>
      <c r="L118" s="203"/>
      <c r="M118" s="203"/>
      <c r="N118" s="203">
        <v>373</v>
      </c>
      <c r="O118" s="203">
        <v>787</v>
      </c>
      <c r="P118" s="203">
        <v>1218</v>
      </c>
      <c r="Q118" s="203"/>
      <c r="R118" s="208" t="s">
        <v>66</v>
      </c>
      <c r="S118" s="246"/>
    </row>
    <row r="119" spans="1:19" s="247" customFormat="1" ht="31.5" customHeight="1">
      <c r="A119" s="244"/>
      <c r="B119" s="206" t="s">
        <v>49</v>
      </c>
      <c r="C119" s="207" t="s">
        <v>167</v>
      </c>
      <c r="D119" s="201">
        <v>129300</v>
      </c>
      <c r="E119" s="202">
        <f t="shared" si="5"/>
        <v>79400</v>
      </c>
      <c r="F119" s="203">
        <v>2300</v>
      </c>
      <c r="G119" s="203">
        <v>2900</v>
      </c>
      <c r="H119" s="203">
        <v>6700</v>
      </c>
      <c r="I119" s="203">
        <v>9300</v>
      </c>
      <c r="J119" s="203">
        <v>14900</v>
      </c>
      <c r="K119" s="203">
        <v>1700</v>
      </c>
      <c r="L119" s="203">
        <v>2000</v>
      </c>
      <c r="M119" s="203">
        <v>2900</v>
      </c>
      <c r="N119" s="250">
        <v>2700</v>
      </c>
      <c r="O119" s="203">
        <v>27000</v>
      </c>
      <c r="P119" s="203">
        <v>4600</v>
      </c>
      <c r="Q119" s="203">
        <v>2400</v>
      </c>
      <c r="R119" s="204">
        <v>694770</v>
      </c>
      <c r="S119" s="246"/>
    </row>
    <row r="120" spans="1:19" s="247" customFormat="1" ht="31.5" customHeight="1" thickBot="1">
      <c r="A120" s="244"/>
      <c r="B120" s="258" t="s">
        <v>1</v>
      </c>
      <c r="C120" s="259" t="s">
        <v>268</v>
      </c>
      <c r="D120" s="260">
        <v>1288</v>
      </c>
      <c r="E120" s="261">
        <f t="shared" si="5"/>
        <v>1622</v>
      </c>
      <c r="F120" s="262">
        <v>24</v>
      </c>
      <c r="G120" s="262">
        <v>166</v>
      </c>
      <c r="H120" s="262">
        <v>23</v>
      </c>
      <c r="I120" s="262">
        <v>26</v>
      </c>
      <c r="J120" s="262">
        <v>61</v>
      </c>
      <c r="K120" s="262">
        <v>73</v>
      </c>
      <c r="L120" s="262">
        <v>45</v>
      </c>
      <c r="M120" s="262">
        <v>168</v>
      </c>
      <c r="N120" s="262">
        <v>4</v>
      </c>
      <c r="O120" s="262">
        <v>145</v>
      </c>
      <c r="P120" s="262">
        <v>875</v>
      </c>
      <c r="Q120" s="262">
        <v>12</v>
      </c>
      <c r="R120" s="228" t="s">
        <v>66</v>
      </c>
      <c r="S120" s="246"/>
    </row>
  </sheetData>
  <mergeCells count="5">
    <mergeCell ref="F74:H74"/>
    <mergeCell ref="Q102:R102"/>
    <mergeCell ref="Q2:R2"/>
    <mergeCell ref="Q35:R35"/>
    <mergeCell ref="Q69:R69"/>
  </mergeCells>
  <printOptions horizontalCentered="1" verticalCentered="1"/>
  <pageMargins left="0.7874015748031497" right="0.3937007874015748" top="0.4724409448818898" bottom="0.1968503937007874" header="0" footer="0"/>
  <pageSetup blackAndWhite="1" horizontalDpi="300" verticalDpi="300" orientation="portrait" paperSize="9" scale="56" r:id="rId1"/>
  <rowBreaks count="3" manualBreakCount="3">
    <brk id="34" max="17" man="1"/>
    <brk id="68" max="17" man="1"/>
    <brk id="101" max="17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7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100" customWidth="1"/>
    <col min="2" max="2" width="10.625" style="100" customWidth="1"/>
    <col min="3" max="3" width="25.625" style="318" customWidth="1"/>
    <col min="4" max="5" width="17.625" style="100" customWidth="1"/>
    <col min="6" max="17" width="11.625" style="100" customWidth="1"/>
    <col min="18" max="18" width="18.625" style="347" customWidth="1"/>
    <col min="19" max="19" width="7.375" style="100" customWidth="1"/>
    <col min="20" max="16384" width="9.00390625" style="100" customWidth="1"/>
  </cols>
  <sheetData>
    <row r="2" spans="1:18" s="102" customFormat="1" ht="20.25" customHeight="1">
      <c r="A2" s="104" t="s">
        <v>412</v>
      </c>
      <c r="B2" s="264"/>
      <c r="C2" s="153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378" t="s">
        <v>51</v>
      </c>
      <c r="R2" s="378"/>
    </row>
    <row r="3" spans="1:19" s="271" customFormat="1" ht="30" customHeight="1">
      <c r="A3" s="265"/>
      <c r="B3" s="266" t="s">
        <v>50</v>
      </c>
      <c r="C3" s="267" t="s">
        <v>53</v>
      </c>
      <c r="D3" s="268" t="s">
        <v>247</v>
      </c>
      <c r="E3" s="268" t="s">
        <v>248</v>
      </c>
      <c r="F3" s="269" t="s">
        <v>98</v>
      </c>
      <c r="G3" s="269" t="s">
        <v>99</v>
      </c>
      <c r="H3" s="269" t="s">
        <v>100</v>
      </c>
      <c r="I3" s="269" t="s">
        <v>101</v>
      </c>
      <c r="J3" s="269" t="s">
        <v>102</v>
      </c>
      <c r="K3" s="269" t="s">
        <v>103</v>
      </c>
      <c r="L3" s="269" t="s">
        <v>104</v>
      </c>
      <c r="M3" s="269" t="s">
        <v>105</v>
      </c>
      <c r="N3" s="269" t="s">
        <v>106</v>
      </c>
      <c r="O3" s="269" t="s">
        <v>107</v>
      </c>
      <c r="P3" s="269" t="s">
        <v>108</v>
      </c>
      <c r="Q3" s="269" t="s">
        <v>109</v>
      </c>
      <c r="R3" s="270" t="s">
        <v>64</v>
      </c>
      <c r="S3" s="265"/>
    </row>
    <row r="4" spans="1:19" ht="30" customHeight="1">
      <c r="A4" s="272"/>
      <c r="B4" s="273" t="s">
        <v>214</v>
      </c>
      <c r="C4" s="119" t="s">
        <v>168</v>
      </c>
      <c r="D4" s="274">
        <v>3781</v>
      </c>
      <c r="E4" s="275">
        <f aca="true" t="shared" si="0" ref="E4:E34">SUM(F4:Q4)</f>
        <v>3486</v>
      </c>
      <c r="F4" s="93">
        <v>159</v>
      </c>
      <c r="G4" s="93">
        <v>225</v>
      </c>
      <c r="H4" s="93">
        <v>286</v>
      </c>
      <c r="I4" s="93">
        <v>406</v>
      </c>
      <c r="J4" s="93">
        <v>359</v>
      </c>
      <c r="K4" s="93">
        <v>368</v>
      </c>
      <c r="L4" s="93">
        <v>313</v>
      </c>
      <c r="M4" s="93">
        <v>367</v>
      </c>
      <c r="N4" s="93">
        <v>326</v>
      </c>
      <c r="O4" s="93">
        <v>355</v>
      </c>
      <c r="P4" s="93">
        <v>208</v>
      </c>
      <c r="Q4" s="93">
        <v>114</v>
      </c>
      <c r="R4" s="276">
        <v>234285</v>
      </c>
      <c r="S4" s="272"/>
    </row>
    <row r="5" spans="1:19" ht="30" customHeight="1">
      <c r="A5" s="272"/>
      <c r="B5" s="273" t="s">
        <v>1</v>
      </c>
      <c r="C5" s="119" t="s">
        <v>169</v>
      </c>
      <c r="D5" s="274">
        <v>74685</v>
      </c>
      <c r="E5" s="275">
        <f t="shared" si="0"/>
        <v>90068</v>
      </c>
      <c r="F5" s="93"/>
      <c r="G5" s="93"/>
      <c r="H5" s="93">
        <v>5695</v>
      </c>
      <c r="I5" s="93">
        <v>18595</v>
      </c>
      <c r="J5" s="93">
        <v>21306</v>
      </c>
      <c r="K5" s="93">
        <v>18834</v>
      </c>
      <c r="L5" s="93">
        <v>2292</v>
      </c>
      <c r="M5" s="93">
        <v>1699</v>
      </c>
      <c r="N5" s="93">
        <v>2573</v>
      </c>
      <c r="O5" s="93">
        <v>12967</v>
      </c>
      <c r="P5" s="93">
        <v>6107</v>
      </c>
      <c r="Q5" s="93"/>
      <c r="R5" s="276">
        <v>33613455</v>
      </c>
      <c r="S5" s="272"/>
    </row>
    <row r="6" spans="1:19" ht="30" customHeight="1">
      <c r="A6" s="272"/>
      <c r="B6" s="273" t="s">
        <v>215</v>
      </c>
      <c r="C6" s="119" t="s">
        <v>170</v>
      </c>
      <c r="D6" s="274">
        <v>32561</v>
      </c>
      <c r="E6" s="275">
        <f t="shared" si="0"/>
        <v>48466</v>
      </c>
      <c r="F6" s="93">
        <v>1678</v>
      </c>
      <c r="G6" s="93">
        <v>1782</v>
      </c>
      <c r="H6" s="93">
        <v>3537</v>
      </c>
      <c r="I6" s="93">
        <v>3579</v>
      </c>
      <c r="J6" s="93">
        <v>4950</v>
      </c>
      <c r="K6" s="93">
        <v>4623</v>
      </c>
      <c r="L6" s="93">
        <v>5087</v>
      </c>
      <c r="M6" s="93">
        <v>4684</v>
      </c>
      <c r="N6" s="94">
        <v>4848</v>
      </c>
      <c r="O6" s="139">
        <v>4910</v>
      </c>
      <c r="P6" s="139">
        <v>4493</v>
      </c>
      <c r="Q6" s="93">
        <v>4295</v>
      </c>
      <c r="R6" s="276">
        <v>384973000</v>
      </c>
      <c r="S6" s="272"/>
    </row>
    <row r="7" spans="1:19" ht="30" customHeight="1">
      <c r="A7" s="272"/>
      <c r="B7" s="273" t="s">
        <v>1</v>
      </c>
      <c r="C7" s="119" t="s">
        <v>171</v>
      </c>
      <c r="D7" s="274">
        <v>49976</v>
      </c>
      <c r="E7" s="275">
        <f t="shared" si="0"/>
        <v>56919</v>
      </c>
      <c r="F7" s="93">
        <v>2402</v>
      </c>
      <c r="G7" s="93">
        <v>2779</v>
      </c>
      <c r="H7" s="93">
        <v>3636</v>
      </c>
      <c r="I7" s="93">
        <v>6171</v>
      </c>
      <c r="J7" s="93">
        <v>4793</v>
      </c>
      <c r="K7" s="93">
        <v>3916</v>
      </c>
      <c r="L7" s="93">
        <v>4429</v>
      </c>
      <c r="M7" s="93">
        <v>6251</v>
      </c>
      <c r="N7" s="93">
        <v>5772</v>
      </c>
      <c r="O7" s="93">
        <v>6151</v>
      </c>
      <c r="P7" s="93">
        <v>5689</v>
      </c>
      <c r="Q7" s="93">
        <v>4930</v>
      </c>
      <c r="R7" s="276">
        <v>63023205</v>
      </c>
      <c r="S7" s="272"/>
    </row>
    <row r="8" spans="1:19" ht="30" customHeight="1">
      <c r="A8" s="272"/>
      <c r="B8" s="273"/>
      <c r="C8" s="119" t="s">
        <v>364</v>
      </c>
      <c r="D8" s="274">
        <v>8519</v>
      </c>
      <c r="E8" s="275">
        <f t="shared" si="0"/>
        <v>12902</v>
      </c>
      <c r="F8" s="93">
        <v>621</v>
      </c>
      <c r="G8" s="93">
        <v>1657</v>
      </c>
      <c r="H8" s="93">
        <v>1631</v>
      </c>
      <c r="I8" s="93">
        <v>422</v>
      </c>
      <c r="J8" s="93">
        <v>687</v>
      </c>
      <c r="K8" s="93">
        <v>517</v>
      </c>
      <c r="L8" s="93">
        <v>461</v>
      </c>
      <c r="M8" s="93">
        <v>951</v>
      </c>
      <c r="N8" s="93">
        <v>271</v>
      </c>
      <c r="O8" s="93">
        <v>3704</v>
      </c>
      <c r="P8" s="93">
        <v>1960</v>
      </c>
      <c r="Q8" s="93">
        <v>20</v>
      </c>
      <c r="R8" s="276">
        <v>2196160</v>
      </c>
      <c r="S8" s="272"/>
    </row>
    <row r="9" spans="1:19" ht="30" customHeight="1">
      <c r="A9" s="272"/>
      <c r="B9" s="273"/>
      <c r="C9" s="141" t="s">
        <v>365</v>
      </c>
      <c r="D9" s="277" t="s">
        <v>269</v>
      </c>
      <c r="E9" s="275">
        <f>SUM(F9:Q9)</f>
        <v>29624</v>
      </c>
      <c r="F9" s="371" t="s">
        <v>366</v>
      </c>
      <c r="G9" s="379"/>
      <c r="H9" s="379"/>
      <c r="I9" s="379"/>
      <c r="J9" s="379"/>
      <c r="K9" s="379"/>
      <c r="L9" s="380"/>
      <c r="M9" s="93">
        <v>11480</v>
      </c>
      <c r="N9" s="93">
        <v>4224</v>
      </c>
      <c r="O9" s="93">
        <v>5490</v>
      </c>
      <c r="P9" s="93">
        <v>6624</v>
      </c>
      <c r="Q9" s="93">
        <v>1806</v>
      </c>
      <c r="R9" s="276">
        <v>30438380</v>
      </c>
      <c r="S9" s="272"/>
    </row>
    <row r="10" spans="1:19" ht="30" customHeight="1">
      <c r="A10" s="272"/>
      <c r="B10" s="273" t="s">
        <v>216</v>
      </c>
      <c r="C10" s="119" t="s">
        <v>172</v>
      </c>
      <c r="D10" s="274">
        <v>20753</v>
      </c>
      <c r="E10" s="275">
        <f t="shared" si="0"/>
        <v>21972</v>
      </c>
      <c r="F10" s="93">
        <v>700</v>
      </c>
      <c r="G10" s="93">
        <v>1185</v>
      </c>
      <c r="H10" s="93">
        <v>1198</v>
      </c>
      <c r="I10" s="93">
        <v>1620</v>
      </c>
      <c r="J10" s="93">
        <v>1923</v>
      </c>
      <c r="K10" s="93">
        <v>2750</v>
      </c>
      <c r="L10" s="93">
        <v>1692</v>
      </c>
      <c r="M10" s="93">
        <v>1407</v>
      </c>
      <c r="N10" s="93">
        <v>2100</v>
      </c>
      <c r="O10" s="93">
        <v>3233</v>
      </c>
      <c r="P10" s="93">
        <v>3384</v>
      </c>
      <c r="Q10" s="93">
        <v>780</v>
      </c>
      <c r="R10" s="276">
        <v>2856755</v>
      </c>
      <c r="S10" s="272"/>
    </row>
    <row r="11" spans="1:19" ht="30" customHeight="1">
      <c r="A11" s="272"/>
      <c r="B11" s="273" t="s">
        <v>1</v>
      </c>
      <c r="C11" s="119" t="s">
        <v>173</v>
      </c>
      <c r="D11" s="274">
        <v>37444</v>
      </c>
      <c r="E11" s="275">
        <f t="shared" si="0"/>
        <v>47404</v>
      </c>
      <c r="F11" s="93">
        <v>3989</v>
      </c>
      <c r="G11" s="93">
        <v>6041</v>
      </c>
      <c r="H11" s="93">
        <v>2579</v>
      </c>
      <c r="I11" s="96">
        <v>3165</v>
      </c>
      <c r="J11" s="93">
        <v>4596</v>
      </c>
      <c r="K11" s="93">
        <v>2873</v>
      </c>
      <c r="L11" s="93">
        <v>3435</v>
      </c>
      <c r="M11" s="93">
        <v>5103</v>
      </c>
      <c r="N11" s="93">
        <v>2099</v>
      </c>
      <c r="O11" s="93">
        <v>6103</v>
      </c>
      <c r="P11" s="93">
        <v>4639</v>
      </c>
      <c r="Q11" s="93">
        <v>2782</v>
      </c>
      <c r="R11" s="276">
        <v>11163702</v>
      </c>
      <c r="S11" s="272"/>
    </row>
    <row r="12" spans="1:19" ht="30" customHeight="1">
      <c r="A12" s="272"/>
      <c r="B12" s="273" t="s">
        <v>217</v>
      </c>
      <c r="C12" s="119" t="s">
        <v>174</v>
      </c>
      <c r="D12" s="274">
        <v>68</v>
      </c>
      <c r="E12" s="275">
        <f t="shared" si="0"/>
        <v>65</v>
      </c>
      <c r="F12" s="93"/>
      <c r="G12" s="93"/>
      <c r="H12" s="93"/>
      <c r="I12" s="93"/>
      <c r="J12" s="93"/>
      <c r="K12" s="93"/>
      <c r="L12" s="93">
        <v>51</v>
      </c>
      <c r="M12" s="93">
        <v>14</v>
      </c>
      <c r="N12" s="93"/>
      <c r="O12" s="93"/>
      <c r="P12" s="93"/>
      <c r="Q12" s="93"/>
      <c r="R12" s="276">
        <v>11180</v>
      </c>
      <c r="S12" s="272"/>
    </row>
    <row r="13" spans="1:19" ht="30" customHeight="1">
      <c r="A13" s="272"/>
      <c r="B13" s="273" t="s">
        <v>218</v>
      </c>
      <c r="C13" s="119" t="s">
        <v>270</v>
      </c>
      <c r="D13" s="274">
        <v>38444</v>
      </c>
      <c r="E13" s="275">
        <f t="shared" si="0"/>
        <v>38006</v>
      </c>
      <c r="F13" s="93">
        <v>2561</v>
      </c>
      <c r="G13" s="93">
        <v>2002</v>
      </c>
      <c r="H13" s="93">
        <v>3192</v>
      </c>
      <c r="I13" s="93">
        <v>4162</v>
      </c>
      <c r="J13" s="93">
        <v>3444</v>
      </c>
      <c r="K13" s="93">
        <v>2721</v>
      </c>
      <c r="L13" s="93">
        <v>3317</v>
      </c>
      <c r="M13" s="93">
        <v>2882</v>
      </c>
      <c r="N13" s="93">
        <v>2702</v>
      </c>
      <c r="O13" s="93">
        <v>3779</v>
      </c>
      <c r="P13" s="93">
        <v>3812</v>
      </c>
      <c r="Q13" s="93">
        <v>3432</v>
      </c>
      <c r="R13" s="276">
        <v>620370000</v>
      </c>
      <c r="S13" s="272"/>
    </row>
    <row r="14" spans="1:19" ht="30" customHeight="1">
      <c r="A14" s="272"/>
      <c r="B14" s="273" t="s">
        <v>1</v>
      </c>
      <c r="C14" s="119" t="s">
        <v>175</v>
      </c>
      <c r="D14" s="274">
        <v>20000</v>
      </c>
      <c r="E14" s="275">
        <f t="shared" si="0"/>
        <v>20000</v>
      </c>
      <c r="F14" s="93"/>
      <c r="G14" s="93"/>
      <c r="H14" s="93"/>
      <c r="I14" s="93">
        <v>20000</v>
      </c>
      <c r="J14" s="93"/>
      <c r="K14" s="93"/>
      <c r="L14" s="93"/>
      <c r="M14" s="93"/>
      <c r="N14" s="93"/>
      <c r="O14" s="93"/>
      <c r="P14" s="93"/>
      <c r="Q14" s="93"/>
      <c r="R14" s="276">
        <v>10000000</v>
      </c>
      <c r="S14" s="272"/>
    </row>
    <row r="15" spans="1:19" ht="30" customHeight="1">
      <c r="A15" s="272"/>
      <c r="B15" s="273" t="s">
        <v>219</v>
      </c>
      <c r="C15" s="119" t="s">
        <v>176</v>
      </c>
      <c r="D15" s="274">
        <v>116088</v>
      </c>
      <c r="E15" s="275">
        <f t="shared" si="0"/>
        <v>96698</v>
      </c>
      <c r="F15" s="93">
        <v>5280</v>
      </c>
      <c r="G15" s="93">
        <v>5003</v>
      </c>
      <c r="H15" s="93">
        <v>7811</v>
      </c>
      <c r="I15" s="93">
        <v>9994</v>
      </c>
      <c r="J15" s="93">
        <v>9811</v>
      </c>
      <c r="K15" s="93">
        <v>8474</v>
      </c>
      <c r="L15" s="93">
        <v>9635</v>
      </c>
      <c r="M15" s="93">
        <v>8572</v>
      </c>
      <c r="N15" s="93">
        <v>7562</v>
      </c>
      <c r="O15" s="93">
        <v>8897</v>
      </c>
      <c r="P15" s="93">
        <v>8579</v>
      </c>
      <c r="Q15" s="93">
        <v>7080</v>
      </c>
      <c r="R15" s="276">
        <v>1076585410</v>
      </c>
      <c r="S15" s="272"/>
    </row>
    <row r="16" spans="1:19" ht="30" customHeight="1">
      <c r="A16" s="272"/>
      <c r="B16" s="273" t="s">
        <v>1</v>
      </c>
      <c r="C16" s="119" t="s">
        <v>74</v>
      </c>
      <c r="D16" s="274">
        <v>3967</v>
      </c>
      <c r="E16" s="275">
        <f t="shared" si="0"/>
        <v>2240</v>
      </c>
      <c r="F16" s="93">
        <v>105</v>
      </c>
      <c r="G16" s="93">
        <v>190</v>
      </c>
      <c r="H16" s="93">
        <v>228</v>
      </c>
      <c r="I16" s="93">
        <v>98</v>
      </c>
      <c r="J16" s="93">
        <v>114</v>
      </c>
      <c r="K16" s="93">
        <v>92</v>
      </c>
      <c r="L16" s="93">
        <v>250</v>
      </c>
      <c r="M16" s="93">
        <v>269</v>
      </c>
      <c r="N16" s="93">
        <v>175</v>
      </c>
      <c r="O16" s="93">
        <v>501</v>
      </c>
      <c r="P16" s="93">
        <v>184</v>
      </c>
      <c r="Q16" s="93">
        <v>34</v>
      </c>
      <c r="R16" s="276" t="s">
        <v>66</v>
      </c>
      <c r="S16" s="272"/>
    </row>
    <row r="17" spans="1:19" ht="30" customHeight="1">
      <c r="A17" s="272"/>
      <c r="B17" s="273" t="s">
        <v>1</v>
      </c>
      <c r="C17" s="119" t="s">
        <v>177</v>
      </c>
      <c r="D17" s="274">
        <v>497</v>
      </c>
      <c r="E17" s="275">
        <f t="shared" si="0"/>
        <v>563</v>
      </c>
      <c r="F17" s="93">
        <v>52</v>
      </c>
      <c r="G17" s="93">
        <v>24</v>
      </c>
      <c r="H17" s="93">
        <v>11</v>
      </c>
      <c r="I17" s="93">
        <v>30</v>
      </c>
      <c r="J17" s="93">
        <v>33</v>
      </c>
      <c r="K17" s="93">
        <v>39</v>
      </c>
      <c r="L17" s="93">
        <v>58</v>
      </c>
      <c r="M17" s="93">
        <v>63</v>
      </c>
      <c r="N17" s="93">
        <v>54</v>
      </c>
      <c r="O17" s="93">
        <v>105</v>
      </c>
      <c r="P17" s="93">
        <v>71</v>
      </c>
      <c r="Q17" s="93">
        <v>23</v>
      </c>
      <c r="R17" s="276" t="s">
        <v>66</v>
      </c>
      <c r="S17" s="272"/>
    </row>
    <row r="18" spans="1:19" ht="30" customHeight="1">
      <c r="A18" s="272"/>
      <c r="B18" s="273" t="s">
        <v>1</v>
      </c>
      <c r="C18" s="119" t="s">
        <v>367</v>
      </c>
      <c r="D18" s="277" t="s">
        <v>271</v>
      </c>
      <c r="E18" s="275">
        <f>SUM(F18:Q18)</f>
        <v>37610</v>
      </c>
      <c r="F18" s="371" t="s">
        <v>368</v>
      </c>
      <c r="G18" s="372"/>
      <c r="H18" s="372"/>
      <c r="I18" s="373"/>
      <c r="J18" s="93">
        <v>1889</v>
      </c>
      <c r="K18" s="93">
        <v>4128</v>
      </c>
      <c r="L18" s="93">
        <v>4866</v>
      </c>
      <c r="M18" s="93">
        <v>5439</v>
      </c>
      <c r="N18" s="93">
        <v>5023</v>
      </c>
      <c r="O18" s="93">
        <v>5262</v>
      </c>
      <c r="P18" s="93">
        <v>5644</v>
      </c>
      <c r="Q18" s="93">
        <v>5359</v>
      </c>
      <c r="R18" s="276">
        <v>8752775</v>
      </c>
      <c r="S18" s="272"/>
    </row>
    <row r="19" spans="1:19" ht="30" customHeight="1">
      <c r="A19" s="272"/>
      <c r="B19" s="273" t="s">
        <v>220</v>
      </c>
      <c r="C19" s="119" t="s">
        <v>178</v>
      </c>
      <c r="D19" s="274">
        <v>3759</v>
      </c>
      <c r="E19" s="275">
        <f t="shared" si="0"/>
        <v>3177</v>
      </c>
      <c r="F19" s="93">
        <v>126</v>
      </c>
      <c r="G19" s="93">
        <v>200</v>
      </c>
      <c r="H19" s="93">
        <v>195</v>
      </c>
      <c r="I19" s="93">
        <v>582</v>
      </c>
      <c r="J19" s="93">
        <v>316</v>
      </c>
      <c r="K19" s="93">
        <v>152</v>
      </c>
      <c r="L19" s="93">
        <v>204</v>
      </c>
      <c r="M19" s="93">
        <v>237</v>
      </c>
      <c r="N19" s="93">
        <v>182</v>
      </c>
      <c r="O19" s="93">
        <v>587</v>
      </c>
      <c r="P19" s="93">
        <v>246</v>
      </c>
      <c r="Q19" s="93">
        <v>150</v>
      </c>
      <c r="R19" s="276">
        <v>642495</v>
      </c>
      <c r="S19" s="272"/>
    </row>
    <row r="20" spans="1:19" ht="30" customHeight="1">
      <c r="A20" s="272"/>
      <c r="B20" s="273"/>
      <c r="C20" s="119" t="s">
        <v>491</v>
      </c>
      <c r="D20" s="274">
        <v>67988</v>
      </c>
      <c r="E20" s="275">
        <f t="shared" si="0"/>
        <v>41731</v>
      </c>
      <c r="F20" s="96">
        <v>3482</v>
      </c>
      <c r="G20" s="93">
        <v>1964</v>
      </c>
      <c r="H20" s="93">
        <v>3127</v>
      </c>
      <c r="I20" s="93">
        <v>3394</v>
      </c>
      <c r="J20" s="93">
        <v>6275</v>
      </c>
      <c r="K20" s="93">
        <v>2675</v>
      </c>
      <c r="L20" s="93">
        <v>4557</v>
      </c>
      <c r="M20" s="93">
        <v>3857</v>
      </c>
      <c r="N20" s="93">
        <v>2991</v>
      </c>
      <c r="O20" s="93">
        <v>3674</v>
      </c>
      <c r="P20" s="93">
        <v>3216</v>
      </c>
      <c r="Q20" s="93">
        <v>2519</v>
      </c>
      <c r="R20" s="276">
        <v>30846164</v>
      </c>
      <c r="S20" s="272"/>
    </row>
    <row r="21" spans="1:19" ht="30" customHeight="1">
      <c r="A21" s="272"/>
      <c r="B21" s="273"/>
      <c r="C21" s="141" t="s">
        <v>369</v>
      </c>
      <c r="D21" s="274">
        <v>470799</v>
      </c>
      <c r="E21" s="275">
        <f t="shared" si="0"/>
        <v>468591</v>
      </c>
      <c r="F21" s="93">
        <v>23754</v>
      </c>
      <c r="G21" s="93">
        <v>27825</v>
      </c>
      <c r="H21" s="93">
        <v>32585</v>
      </c>
      <c r="I21" s="93">
        <v>37804</v>
      </c>
      <c r="J21" s="93">
        <v>36277</v>
      </c>
      <c r="K21" s="93">
        <v>35048</v>
      </c>
      <c r="L21" s="93">
        <v>83372</v>
      </c>
      <c r="M21" s="93">
        <v>36836</v>
      </c>
      <c r="N21" s="93">
        <v>43887</v>
      </c>
      <c r="O21" s="93">
        <v>39372</v>
      </c>
      <c r="P21" s="93">
        <v>32758</v>
      </c>
      <c r="Q21" s="93">
        <v>39073</v>
      </c>
      <c r="R21" s="276">
        <v>614813015</v>
      </c>
      <c r="S21" s="272"/>
    </row>
    <row r="22" spans="1:19" ht="30" customHeight="1">
      <c r="A22" s="272"/>
      <c r="B22" s="273"/>
      <c r="C22" s="119" t="s">
        <v>370</v>
      </c>
      <c r="D22" s="274">
        <v>84770</v>
      </c>
      <c r="E22" s="275">
        <f t="shared" si="0"/>
        <v>77354</v>
      </c>
      <c r="F22" s="93">
        <v>7585</v>
      </c>
      <c r="G22" s="93">
        <v>6462</v>
      </c>
      <c r="H22" s="93">
        <v>6867</v>
      </c>
      <c r="I22" s="93">
        <v>6899</v>
      </c>
      <c r="J22" s="93">
        <v>7350</v>
      </c>
      <c r="K22" s="93">
        <v>5924</v>
      </c>
      <c r="L22" s="93">
        <v>5739</v>
      </c>
      <c r="M22" s="93">
        <v>6589</v>
      </c>
      <c r="N22" s="93">
        <v>5908</v>
      </c>
      <c r="O22" s="93">
        <v>5960</v>
      </c>
      <c r="P22" s="93">
        <v>6234</v>
      </c>
      <c r="Q22" s="93">
        <v>5837</v>
      </c>
      <c r="R22" s="276">
        <v>247443265</v>
      </c>
      <c r="S22" s="272"/>
    </row>
    <row r="23" spans="1:19" ht="30" customHeight="1">
      <c r="A23" s="272"/>
      <c r="B23" s="273" t="s">
        <v>221</v>
      </c>
      <c r="C23" s="119" t="s">
        <v>179</v>
      </c>
      <c r="D23" s="274">
        <v>2473</v>
      </c>
      <c r="E23" s="275">
        <f t="shared" si="0"/>
        <v>1840</v>
      </c>
      <c r="F23" s="93"/>
      <c r="G23" s="93"/>
      <c r="H23" s="93"/>
      <c r="I23" s="93">
        <v>864</v>
      </c>
      <c r="J23" s="93"/>
      <c r="K23" s="93"/>
      <c r="L23" s="93"/>
      <c r="M23" s="93"/>
      <c r="N23" s="93"/>
      <c r="O23" s="93">
        <v>976</v>
      </c>
      <c r="P23" s="93"/>
      <c r="Q23" s="93"/>
      <c r="R23" s="276" t="s">
        <v>66</v>
      </c>
      <c r="S23" s="272"/>
    </row>
    <row r="24" spans="1:19" ht="30" customHeight="1">
      <c r="A24" s="272"/>
      <c r="B24" s="273" t="s">
        <v>1</v>
      </c>
      <c r="C24" s="119" t="s">
        <v>180</v>
      </c>
      <c r="D24" s="274">
        <v>10902</v>
      </c>
      <c r="E24" s="275">
        <f t="shared" si="0"/>
        <v>9106</v>
      </c>
      <c r="F24" s="93">
        <v>353</v>
      </c>
      <c r="G24" s="93">
        <v>423</v>
      </c>
      <c r="H24" s="93">
        <v>880</v>
      </c>
      <c r="I24" s="93">
        <v>1339</v>
      </c>
      <c r="J24" s="93">
        <v>1099</v>
      </c>
      <c r="K24" s="93">
        <v>446</v>
      </c>
      <c r="L24" s="93">
        <v>385</v>
      </c>
      <c r="M24" s="93">
        <v>556</v>
      </c>
      <c r="N24" s="93">
        <v>635</v>
      </c>
      <c r="O24" s="93">
        <v>1735</v>
      </c>
      <c r="P24" s="93">
        <v>800</v>
      </c>
      <c r="Q24" s="93">
        <v>455</v>
      </c>
      <c r="R24" s="276">
        <v>2511420</v>
      </c>
      <c r="S24" s="272"/>
    </row>
    <row r="25" spans="1:19" ht="30" customHeight="1">
      <c r="A25" s="272"/>
      <c r="B25" s="273" t="s">
        <v>1</v>
      </c>
      <c r="C25" s="119" t="s">
        <v>371</v>
      </c>
      <c r="D25" s="274">
        <v>1575</v>
      </c>
      <c r="E25" s="275">
        <f t="shared" si="0"/>
        <v>1164</v>
      </c>
      <c r="F25" s="93"/>
      <c r="G25" s="93"/>
      <c r="H25" s="93"/>
      <c r="I25" s="93">
        <v>37</v>
      </c>
      <c r="J25" s="93">
        <v>125</v>
      </c>
      <c r="K25" s="93">
        <v>37</v>
      </c>
      <c r="L25" s="93">
        <v>350</v>
      </c>
      <c r="M25" s="93">
        <v>517</v>
      </c>
      <c r="N25" s="93">
        <v>49</v>
      </c>
      <c r="O25" s="93">
        <v>49</v>
      </c>
      <c r="P25" s="93"/>
      <c r="Q25" s="93"/>
      <c r="R25" s="276">
        <v>267860</v>
      </c>
      <c r="S25" s="272"/>
    </row>
    <row r="26" spans="1:19" ht="30" customHeight="1">
      <c r="A26" s="272"/>
      <c r="B26" s="273" t="s">
        <v>1</v>
      </c>
      <c r="C26" s="119" t="s">
        <v>181</v>
      </c>
      <c r="D26" s="274">
        <v>8469</v>
      </c>
      <c r="E26" s="275">
        <f t="shared" si="0"/>
        <v>9225</v>
      </c>
      <c r="F26" s="93"/>
      <c r="G26" s="93"/>
      <c r="H26" s="93"/>
      <c r="I26" s="93"/>
      <c r="J26" s="93"/>
      <c r="K26" s="93"/>
      <c r="L26" s="93">
        <v>3868</v>
      </c>
      <c r="M26" s="93">
        <v>5357</v>
      </c>
      <c r="N26" s="93"/>
      <c r="O26" s="93"/>
      <c r="P26" s="93"/>
      <c r="Q26" s="93"/>
      <c r="R26" s="276">
        <v>1318350</v>
      </c>
      <c r="S26" s="272"/>
    </row>
    <row r="27" spans="1:19" ht="30" customHeight="1">
      <c r="A27" s="272"/>
      <c r="B27" s="273" t="s">
        <v>1</v>
      </c>
      <c r="C27" s="119" t="s">
        <v>272</v>
      </c>
      <c r="D27" s="274">
        <v>49942</v>
      </c>
      <c r="E27" s="275">
        <f t="shared" si="0"/>
        <v>51264</v>
      </c>
      <c r="F27" s="96">
        <v>2909</v>
      </c>
      <c r="G27" s="93">
        <v>2917</v>
      </c>
      <c r="H27" s="93">
        <v>4899</v>
      </c>
      <c r="I27" s="93">
        <v>4397</v>
      </c>
      <c r="J27" s="93">
        <v>4689</v>
      </c>
      <c r="K27" s="93">
        <v>4091</v>
      </c>
      <c r="L27" s="93">
        <v>4408</v>
      </c>
      <c r="M27" s="93">
        <v>4462</v>
      </c>
      <c r="N27" s="93">
        <v>3689</v>
      </c>
      <c r="O27" s="93">
        <v>3901</v>
      </c>
      <c r="P27" s="93">
        <v>5703</v>
      </c>
      <c r="Q27" s="93">
        <v>5199</v>
      </c>
      <c r="R27" s="276">
        <v>633849255</v>
      </c>
      <c r="S27" s="272"/>
    </row>
    <row r="28" spans="1:19" ht="30" customHeight="1">
      <c r="A28" s="272"/>
      <c r="B28" s="273" t="s">
        <v>372</v>
      </c>
      <c r="C28" s="119" t="s">
        <v>373</v>
      </c>
      <c r="D28" s="274">
        <v>618</v>
      </c>
      <c r="E28" s="275">
        <f t="shared" si="0"/>
        <v>662</v>
      </c>
      <c r="F28" s="93">
        <v>116</v>
      </c>
      <c r="G28" s="93">
        <v>12</v>
      </c>
      <c r="H28" s="93">
        <v>29</v>
      </c>
      <c r="I28" s="93">
        <v>27</v>
      </c>
      <c r="J28" s="93">
        <v>54</v>
      </c>
      <c r="K28" s="93">
        <v>14</v>
      </c>
      <c r="L28" s="93">
        <v>29</v>
      </c>
      <c r="M28" s="93">
        <v>27</v>
      </c>
      <c r="N28" s="93">
        <v>36</v>
      </c>
      <c r="O28" s="93">
        <v>137</v>
      </c>
      <c r="P28" s="93">
        <v>137</v>
      </c>
      <c r="Q28" s="93">
        <v>44</v>
      </c>
      <c r="R28" s="276" t="s">
        <v>66</v>
      </c>
      <c r="S28" s="272"/>
    </row>
    <row r="29" spans="1:19" ht="30" customHeight="1">
      <c r="A29" s="272"/>
      <c r="B29" s="273"/>
      <c r="C29" s="119" t="s">
        <v>374</v>
      </c>
      <c r="D29" s="274">
        <v>35257</v>
      </c>
      <c r="E29" s="275">
        <f t="shared" si="0"/>
        <v>140565</v>
      </c>
      <c r="F29" s="93">
        <v>15599</v>
      </c>
      <c r="G29" s="93">
        <v>14330</v>
      </c>
      <c r="H29" s="93">
        <v>13534</v>
      </c>
      <c r="I29" s="93">
        <v>12309</v>
      </c>
      <c r="J29" s="93">
        <v>11810</v>
      </c>
      <c r="K29" s="93">
        <v>9723</v>
      </c>
      <c r="L29" s="93">
        <v>10224</v>
      </c>
      <c r="M29" s="93">
        <v>12094</v>
      </c>
      <c r="N29" s="93">
        <v>10034</v>
      </c>
      <c r="O29" s="93">
        <v>10076</v>
      </c>
      <c r="P29" s="93">
        <v>9955</v>
      </c>
      <c r="Q29" s="93">
        <v>10877</v>
      </c>
      <c r="R29" s="276">
        <v>36075219</v>
      </c>
      <c r="S29" s="272"/>
    </row>
    <row r="30" spans="1:19" ht="30" customHeight="1">
      <c r="A30" s="272"/>
      <c r="B30" s="273" t="s">
        <v>222</v>
      </c>
      <c r="C30" s="119" t="s">
        <v>375</v>
      </c>
      <c r="D30" s="274">
        <v>14549</v>
      </c>
      <c r="E30" s="275">
        <f t="shared" si="0"/>
        <v>15472</v>
      </c>
      <c r="F30" s="93">
        <v>220</v>
      </c>
      <c r="G30" s="93">
        <v>825</v>
      </c>
      <c r="H30" s="93">
        <v>1458</v>
      </c>
      <c r="I30" s="93">
        <v>1522</v>
      </c>
      <c r="J30" s="93">
        <v>738</v>
      </c>
      <c r="K30" s="93">
        <v>562</v>
      </c>
      <c r="L30" s="93">
        <v>1617</v>
      </c>
      <c r="M30" s="93">
        <v>3419</v>
      </c>
      <c r="N30" s="93">
        <v>1473</v>
      </c>
      <c r="O30" s="93">
        <v>2816</v>
      </c>
      <c r="P30" s="93">
        <v>505</v>
      </c>
      <c r="Q30" s="93">
        <v>317</v>
      </c>
      <c r="R30" s="276">
        <v>3162220</v>
      </c>
      <c r="S30" s="272"/>
    </row>
    <row r="31" spans="1:19" ht="30" customHeight="1">
      <c r="A31" s="272"/>
      <c r="B31" s="273" t="s">
        <v>223</v>
      </c>
      <c r="C31" s="278" t="s">
        <v>376</v>
      </c>
      <c r="D31" s="274">
        <v>312607</v>
      </c>
      <c r="E31" s="275">
        <f t="shared" si="0"/>
        <v>362617</v>
      </c>
      <c r="F31" s="279">
        <v>17734</v>
      </c>
      <c r="G31" s="279">
        <v>21454</v>
      </c>
      <c r="H31" s="280">
        <v>26891</v>
      </c>
      <c r="I31" s="93">
        <v>32716</v>
      </c>
      <c r="J31" s="93">
        <v>34432</v>
      </c>
      <c r="K31" s="93">
        <v>31504</v>
      </c>
      <c r="L31" s="93">
        <v>30538</v>
      </c>
      <c r="M31" s="93">
        <v>30104</v>
      </c>
      <c r="N31" s="93">
        <v>35437</v>
      </c>
      <c r="O31" s="93">
        <v>34696</v>
      </c>
      <c r="P31" s="93">
        <v>31975</v>
      </c>
      <c r="Q31" s="93">
        <v>35136</v>
      </c>
      <c r="R31" s="276">
        <v>482234500</v>
      </c>
      <c r="S31" s="272"/>
    </row>
    <row r="32" spans="1:19" ht="30" customHeight="1">
      <c r="A32" s="272"/>
      <c r="B32" s="273" t="s">
        <v>1</v>
      </c>
      <c r="C32" s="119" t="s">
        <v>182</v>
      </c>
      <c r="D32" s="274">
        <v>1669</v>
      </c>
      <c r="E32" s="275">
        <f t="shared" si="0"/>
        <v>1394</v>
      </c>
      <c r="F32" s="281"/>
      <c r="G32" s="282"/>
      <c r="H32" s="282"/>
      <c r="I32" s="282"/>
      <c r="J32" s="282"/>
      <c r="K32" s="282"/>
      <c r="L32" s="93">
        <v>695</v>
      </c>
      <c r="M32" s="93">
        <v>636</v>
      </c>
      <c r="N32" s="93">
        <v>63</v>
      </c>
      <c r="O32" s="282"/>
      <c r="P32" s="282"/>
      <c r="Q32" s="282"/>
      <c r="R32" s="276">
        <v>1084172</v>
      </c>
      <c r="S32" s="272"/>
    </row>
    <row r="33" spans="1:19" ht="30" customHeight="1">
      <c r="A33" s="272"/>
      <c r="B33" s="283"/>
      <c r="C33" s="119" t="s">
        <v>377</v>
      </c>
      <c r="D33" s="274">
        <v>2711</v>
      </c>
      <c r="E33" s="275">
        <f t="shared" si="0"/>
        <v>3768</v>
      </c>
      <c r="F33" s="281">
        <v>304</v>
      </c>
      <c r="G33" s="282">
        <v>415</v>
      </c>
      <c r="H33" s="282">
        <v>380</v>
      </c>
      <c r="I33" s="282">
        <v>146</v>
      </c>
      <c r="J33" s="282">
        <v>214</v>
      </c>
      <c r="K33" s="282">
        <v>382</v>
      </c>
      <c r="L33" s="284">
        <v>175</v>
      </c>
      <c r="M33" s="284">
        <v>180</v>
      </c>
      <c r="N33" s="284">
        <v>169</v>
      </c>
      <c r="O33" s="285">
        <v>302</v>
      </c>
      <c r="P33" s="285">
        <v>935</v>
      </c>
      <c r="Q33" s="285">
        <v>166</v>
      </c>
      <c r="R33" s="276" t="s">
        <v>66</v>
      </c>
      <c r="S33" s="272"/>
    </row>
    <row r="34" spans="1:19" ht="30" customHeight="1">
      <c r="A34" s="272"/>
      <c r="B34" s="286" t="s">
        <v>1</v>
      </c>
      <c r="C34" s="287" t="s">
        <v>378</v>
      </c>
      <c r="D34" s="288">
        <v>49089</v>
      </c>
      <c r="E34" s="289">
        <f t="shared" si="0"/>
        <v>56505</v>
      </c>
      <c r="F34" s="290">
        <v>2722</v>
      </c>
      <c r="G34" s="290">
        <v>2635</v>
      </c>
      <c r="H34" s="290">
        <v>4021</v>
      </c>
      <c r="I34" s="290">
        <v>3344</v>
      </c>
      <c r="J34" s="290">
        <v>4771</v>
      </c>
      <c r="K34" s="290">
        <v>4782</v>
      </c>
      <c r="L34" s="290">
        <v>4841</v>
      </c>
      <c r="M34" s="290">
        <v>3523</v>
      </c>
      <c r="N34" s="290">
        <v>5581</v>
      </c>
      <c r="O34" s="290">
        <v>4099</v>
      </c>
      <c r="P34" s="290">
        <v>13698</v>
      </c>
      <c r="Q34" s="290">
        <v>2488</v>
      </c>
      <c r="R34" s="291">
        <v>2934675</v>
      </c>
      <c r="S34" s="272"/>
    </row>
    <row r="35" spans="1:19" s="295" customFormat="1" ht="18" customHeight="1">
      <c r="A35" s="272"/>
      <c r="B35" s="152"/>
      <c r="C35" s="292"/>
      <c r="D35" s="29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294"/>
      <c r="S35" s="272"/>
    </row>
    <row r="36" spans="1:18" s="102" customFormat="1" ht="20.25" customHeight="1">
      <c r="A36" s="104" t="s">
        <v>473</v>
      </c>
      <c r="B36" s="296"/>
      <c r="C36" s="297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378" t="s">
        <v>474</v>
      </c>
      <c r="R36" s="378"/>
    </row>
    <row r="37" spans="1:19" s="271" customFormat="1" ht="33" customHeight="1">
      <c r="A37" s="265"/>
      <c r="B37" s="266" t="s">
        <v>50</v>
      </c>
      <c r="C37" s="267" t="s">
        <v>53</v>
      </c>
      <c r="D37" s="268" t="s">
        <v>256</v>
      </c>
      <c r="E37" s="268" t="s">
        <v>257</v>
      </c>
      <c r="F37" s="269" t="s">
        <v>98</v>
      </c>
      <c r="G37" s="269" t="s">
        <v>99</v>
      </c>
      <c r="H37" s="269" t="s">
        <v>100</v>
      </c>
      <c r="I37" s="269" t="s">
        <v>101</v>
      </c>
      <c r="J37" s="269" t="s">
        <v>102</v>
      </c>
      <c r="K37" s="269" t="s">
        <v>103</v>
      </c>
      <c r="L37" s="269" t="s">
        <v>104</v>
      </c>
      <c r="M37" s="269" t="s">
        <v>105</v>
      </c>
      <c r="N37" s="269" t="s">
        <v>106</v>
      </c>
      <c r="O37" s="269" t="s">
        <v>107</v>
      </c>
      <c r="P37" s="269" t="s">
        <v>108</v>
      </c>
      <c r="Q37" s="269" t="s">
        <v>109</v>
      </c>
      <c r="R37" s="270" t="s">
        <v>258</v>
      </c>
      <c r="S37" s="265"/>
    </row>
    <row r="38" spans="1:19" ht="33" customHeight="1">
      <c r="A38" s="272"/>
      <c r="B38" s="273" t="s">
        <v>224</v>
      </c>
      <c r="C38" s="119" t="s">
        <v>183</v>
      </c>
      <c r="D38" s="274">
        <v>44067</v>
      </c>
      <c r="E38" s="275">
        <f aca="true" t="shared" si="1" ref="E38:E59">SUM(F38:Q38)</f>
        <v>36131</v>
      </c>
      <c r="F38" s="93">
        <v>1892</v>
      </c>
      <c r="G38" s="93">
        <v>1587</v>
      </c>
      <c r="H38" s="93">
        <v>2706</v>
      </c>
      <c r="I38" s="93">
        <v>2321</v>
      </c>
      <c r="J38" s="93">
        <v>4538</v>
      </c>
      <c r="K38" s="93">
        <v>3640</v>
      </c>
      <c r="L38" s="93">
        <v>4047</v>
      </c>
      <c r="M38" s="93">
        <v>4895</v>
      </c>
      <c r="N38" s="93">
        <v>2312</v>
      </c>
      <c r="O38" s="93">
        <v>3335</v>
      </c>
      <c r="P38" s="93">
        <v>3236</v>
      </c>
      <c r="Q38" s="93">
        <v>1622</v>
      </c>
      <c r="R38" s="276">
        <v>59834200</v>
      </c>
      <c r="S38" s="272"/>
    </row>
    <row r="39" spans="1:19" ht="33" customHeight="1">
      <c r="A39" s="272"/>
      <c r="B39" s="273" t="s">
        <v>225</v>
      </c>
      <c r="C39" s="119" t="s">
        <v>273</v>
      </c>
      <c r="D39" s="274">
        <v>45919</v>
      </c>
      <c r="E39" s="275">
        <f t="shared" si="1"/>
        <v>47631</v>
      </c>
      <c r="F39" s="93">
        <v>3064</v>
      </c>
      <c r="G39" s="93">
        <v>2539</v>
      </c>
      <c r="H39" s="93">
        <v>4109</v>
      </c>
      <c r="I39" s="93">
        <v>4272</v>
      </c>
      <c r="J39" s="93">
        <v>4838</v>
      </c>
      <c r="K39" s="93">
        <v>3957</v>
      </c>
      <c r="L39" s="93">
        <v>4279</v>
      </c>
      <c r="M39" s="93">
        <v>3704</v>
      </c>
      <c r="N39" s="93">
        <v>4289</v>
      </c>
      <c r="O39" s="93">
        <v>4375</v>
      </c>
      <c r="P39" s="93">
        <v>4105</v>
      </c>
      <c r="Q39" s="93">
        <v>4100</v>
      </c>
      <c r="R39" s="276">
        <v>571901658</v>
      </c>
      <c r="S39" s="272"/>
    </row>
    <row r="40" spans="1:19" ht="33" customHeight="1">
      <c r="A40" s="272"/>
      <c r="B40" s="273" t="s">
        <v>226</v>
      </c>
      <c r="C40" s="119" t="s">
        <v>184</v>
      </c>
      <c r="D40" s="274">
        <v>75101</v>
      </c>
      <c r="E40" s="275">
        <f t="shared" si="1"/>
        <v>56593</v>
      </c>
      <c r="F40" s="93">
        <v>3449</v>
      </c>
      <c r="G40" s="93">
        <v>3134</v>
      </c>
      <c r="H40" s="93">
        <v>5603</v>
      </c>
      <c r="I40" s="93">
        <v>5399</v>
      </c>
      <c r="J40" s="93">
        <v>4677</v>
      </c>
      <c r="K40" s="93">
        <v>3780</v>
      </c>
      <c r="L40" s="93">
        <v>4684</v>
      </c>
      <c r="M40" s="93">
        <v>4671</v>
      </c>
      <c r="N40" s="93">
        <v>3225</v>
      </c>
      <c r="O40" s="93">
        <v>4722</v>
      </c>
      <c r="P40" s="93">
        <v>6667</v>
      </c>
      <c r="Q40" s="93">
        <v>6582</v>
      </c>
      <c r="R40" s="276">
        <v>179808483</v>
      </c>
      <c r="S40" s="272"/>
    </row>
    <row r="41" spans="1:19" ht="33" customHeight="1">
      <c r="A41" s="272"/>
      <c r="B41" s="273" t="s">
        <v>1</v>
      </c>
      <c r="C41" s="119" t="s">
        <v>185</v>
      </c>
      <c r="D41" s="274">
        <v>2743</v>
      </c>
      <c r="E41" s="275">
        <f t="shared" si="1"/>
        <v>2669</v>
      </c>
      <c r="F41" s="93">
        <v>563</v>
      </c>
      <c r="G41" s="93">
        <v>30</v>
      </c>
      <c r="H41" s="93">
        <v>26</v>
      </c>
      <c r="I41" s="93">
        <v>102</v>
      </c>
      <c r="J41" s="93">
        <v>420</v>
      </c>
      <c r="K41" s="93">
        <v>25</v>
      </c>
      <c r="L41" s="93">
        <v>87</v>
      </c>
      <c r="M41" s="93">
        <v>104</v>
      </c>
      <c r="N41" s="93">
        <v>51</v>
      </c>
      <c r="O41" s="93">
        <v>432</v>
      </c>
      <c r="P41" s="93">
        <v>780</v>
      </c>
      <c r="Q41" s="93">
        <v>49</v>
      </c>
      <c r="R41" s="276" t="s">
        <v>66</v>
      </c>
      <c r="S41" s="272"/>
    </row>
    <row r="42" spans="1:19" ht="33" customHeight="1">
      <c r="A42" s="272"/>
      <c r="B42" s="273" t="s">
        <v>1</v>
      </c>
      <c r="C42" s="299" t="s">
        <v>274</v>
      </c>
      <c r="D42" s="274">
        <v>2969</v>
      </c>
      <c r="E42" s="275">
        <f t="shared" si="1"/>
        <v>2060</v>
      </c>
      <c r="F42" s="93">
        <v>36</v>
      </c>
      <c r="G42" s="93">
        <v>9</v>
      </c>
      <c r="H42" s="93">
        <v>32</v>
      </c>
      <c r="I42" s="93">
        <v>134</v>
      </c>
      <c r="J42" s="93">
        <v>182</v>
      </c>
      <c r="K42" s="93">
        <v>53</v>
      </c>
      <c r="L42" s="93">
        <v>408</v>
      </c>
      <c r="M42" s="93">
        <v>644</v>
      </c>
      <c r="N42" s="93">
        <v>217</v>
      </c>
      <c r="O42" s="93">
        <v>144</v>
      </c>
      <c r="P42" s="93">
        <v>107</v>
      </c>
      <c r="Q42" s="93">
        <v>94</v>
      </c>
      <c r="R42" s="276">
        <v>2527865</v>
      </c>
      <c r="S42" s="272"/>
    </row>
    <row r="43" spans="1:19" ht="33" customHeight="1">
      <c r="A43" s="272"/>
      <c r="B43" s="273" t="s">
        <v>1</v>
      </c>
      <c r="C43" s="119" t="s">
        <v>275</v>
      </c>
      <c r="D43" s="274">
        <v>51427</v>
      </c>
      <c r="E43" s="275">
        <f t="shared" si="1"/>
        <v>50176</v>
      </c>
      <c r="F43" s="93">
        <v>3888</v>
      </c>
      <c r="G43" s="93">
        <v>3208</v>
      </c>
      <c r="H43" s="93">
        <v>4145</v>
      </c>
      <c r="I43" s="93">
        <v>4302</v>
      </c>
      <c r="J43" s="93">
        <v>4646</v>
      </c>
      <c r="K43" s="93">
        <v>4090</v>
      </c>
      <c r="L43" s="93">
        <v>4408</v>
      </c>
      <c r="M43" s="93">
        <v>3859</v>
      </c>
      <c r="N43" s="93">
        <v>4097</v>
      </c>
      <c r="O43" s="93">
        <v>4404</v>
      </c>
      <c r="P43" s="93">
        <v>4472</v>
      </c>
      <c r="Q43" s="96">
        <v>4657</v>
      </c>
      <c r="R43" s="276">
        <v>503824000</v>
      </c>
      <c r="S43" s="272"/>
    </row>
    <row r="44" spans="1:19" ht="33" customHeight="1">
      <c r="A44" s="272"/>
      <c r="B44" s="273" t="s">
        <v>227</v>
      </c>
      <c r="C44" s="119" t="s">
        <v>186</v>
      </c>
      <c r="D44" s="274">
        <v>4768</v>
      </c>
      <c r="E44" s="275">
        <f t="shared" si="1"/>
        <v>4790</v>
      </c>
      <c r="F44" s="93"/>
      <c r="G44" s="93"/>
      <c r="H44" s="93">
        <v>214</v>
      </c>
      <c r="I44" s="93">
        <v>472</v>
      </c>
      <c r="J44" s="93">
        <v>604</v>
      </c>
      <c r="K44" s="93">
        <v>392</v>
      </c>
      <c r="L44" s="93">
        <v>865</v>
      </c>
      <c r="M44" s="93">
        <v>441</v>
      </c>
      <c r="N44" s="93">
        <v>398</v>
      </c>
      <c r="O44" s="93">
        <v>616</v>
      </c>
      <c r="P44" s="93">
        <v>770</v>
      </c>
      <c r="Q44" s="93">
        <v>18</v>
      </c>
      <c r="R44" s="276">
        <v>975645</v>
      </c>
      <c r="S44" s="272"/>
    </row>
    <row r="45" spans="1:19" ht="33" customHeight="1">
      <c r="A45" s="272"/>
      <c r="B45" s="273" t="s">
        <v>1</v>
      </c>
      <c r="C45" s="119" t="s">
        <v>187</v>
      </c>
      <c r="D45" s="274">
        <v>5874</v>
      </c>
      <c r="E45" s="275">
        <f t="shared" si="1"/>
        <v>7332</v>
      </c>
      <c r="F45" s="93">
        <v>241</v>
      </c>
      <c r="G45" s="93">
        <v>470</v>
      </c>
      <c r="H45" s="93">
        <v>516</v>
      </c>
      <c r="I45" s="93">
        <v>510</v>
      </c>
      <c r="J45" s="93">
        <v>544</v>
      </c>
      <c r="K45" s="93">
        <v>781</v>
      </c>
      <c r="L45" s="96">
        <v>956</v>
      </c>
      <c r="M45" s="93">
        <v>646</v>
      </c>
      <c r="N45" s="93">
        <v>577</v>
      </c>
      <c r="O45" s="93">
        <v>631</v>
      </c>
      <c r="P45" s="93">
        <v>1109</v>
      </c>
      <c r="Q45" s="93">
        <v>351</v>
      </c>
      <c r="R45" s="276">
        <v>82810</v>
      </c>
      <c r="S45" s="272"/>
    </row>
    <row r="46" spans="1:19" ht="33" customHeight="1">
      <c r="A46" s="272"/>
      <c r="B46" s="273" t="s">
        <v>1</v>
      </c>
      <c r="C46" s="119" t="s">
        <v>188</v>
      </c>
      <c r="D46" s="274">
        <v>634</v>
      </c>
      <c r="E46" s="275">
        <f t="shared" si="1"/>
        <v>589</v>
      </c>
      <c r="F46" s="93"/>
      <c r="G46" s="93"/>
      <c r="H46" s="93"/>
      <c r="I46" s="93">
        <v>37</v>
      </c>
      <c r="J46" s="93">
        <v>113</v>
      </c>
      <c r="K46" s="93">
        <v>90</v>
      </c>
      <c r="L46" s="93">
        <v>90</v>
      </c>
      <c r="M46" s="93">
        <v>117</v>
      </c>
      <c r="N46" s="96">
        <v>71</v>
      </c>
      <c r="O46" s="93">
        <v>71</v>
      </c>
      <c r="P46" s="93"/>
      <c r="Q46" s="93"/>
      <c r="R46" s="276">
        <v>77400</v>
      </c>
      <c r="S46" s="272"/>
    </row>
    <row r="47" spans="1:19" ht="33" customHeight="1">
      <c r="A47" s="272"/>
      <c r="B47" s="273" t="s">
        <v>1</v>
      </c>
      <c r="C47" s="119" t="s">
        <v>189</v>
      </c>
      <c r="D47" s="274">
        <v>8620</v>
      </c>
      <c r="E47" s="275">
        <f t="shared" si="1"/>
        <v>8836</v>
      </c>
      <c r="F47" s="93">
        <v>398</v>
      </c>
      <c r="G47" s="93">
        <v>409</v>
      </c>
      <c r="H47" s="93">
        <v>641</v>
      </c>
      <c r="I47" s="93">
        <v>526</v>
      </c>
      <c r="J47" s="93">
        <v>576</v>
      </c>
      <c r="K47" s="93">
        <v>781</v>
      </c>
      <c r="L47" s="93">
        <v>784</v>
      </c>
      <c r="M47" s="93">
        <v>535</v>
      </c>
      <c r="N47" s="93">
        <v>916</v>
      </c>
      <c r="O47" s="93">
        <v>1033</v>
      </c>
      <c r="P47" s="93">
        <v>1286</v>
      </c>
      <c r="Q47" s="93">
        <v>951</v>
      </c>
      <c r="R47" s="276">
        <v>827065</v>
      </c>
      <c r="S47" s="272"/>
    </row>
    <row r="48" spans="1:19" ht="33" customHeight="1">
      <c r="A48" s="272"/>
      <c r="B48" s="273" t="s">
        <v>1</v>
      </c>
      <c r="C48" s="119" t="s">
        <v>190</v>
      </c>
      <c r="D48" s="274">
        <v>2160</v>
      </c>
      <c r="E48" s="275">
        <f t="shared" si="1"/>
        <v>2527</v>
      </c>
      <c r="F48" s="93">
        <v>147</v>
      </c>
      <c r="G48" s="93">
        <v>185</v>
      </c>
      <c r="H48" s="93">
        <v>162</v>
      </c>
      <c r="I48" s="93">
        <v>151</v>
      </c>
      <c r="J48" s="93">
        <v>141</v>
      </c>
      <c r="K48" s="93">
        <v>151</v>
      </c>
      <c r="L48" s="93">
        <v>159</v>
      </c>
      <c r="M48" s="93">
        <v>163</v>
      </c>
      <c r="N48" s="93">
        <v>237</v>
      </c>
      <c r="O48" s="93">
        <v>159</v>
      </c>
      <c r="P48" s="93">
        <v>684</v>
      </c>
      <c r="Q48" s="93">
        <v>188</v>
      </c>
      <c r="R48" s="276">
        <v>176030</v>
      </c>
      <c r="S48" s="272"/>
    </row>
    <row r="49" spans="1:19" ht="33" customHeight="1">
      <c r="A49" s="272"/>
      <c r="B49" s="273" t="s">
        <v>1</v>
      </c>
      <c r="C49" s="119" t="s">
        <v>181</v>
      </c>
      <c r="D49" s="274">
        <v>14766</v>
      </c>
      <c r="E49" s="275">
        <f t="shared" si="1"/>
        <v>18342</v>
      </c>
      <c r="F49" s="93"/>
      <c r="G49" s="93"/>
      <c r="H49" s="93"/>
      <c r="I49" s="93"/>
      <c r="J49" s="93"/>
      <c r="K49" s="93"/>
      <c r="L49" s="93">
        <v>8822</v>
      </c>
      <c r="M49" s="93">
        <v>9520</v>
      </c>
      <c r="N49" s="93"/>
      <c r="O49" s="93"/>
      <c r="P49" s="93"/>
      <c r="Q49" s="93"/>
      <c r="R49" s="276">
        <v>2651796</v>
      </c>
      <c r="S49" s="272"/>
    </row>
    <row r="50" spans="1:19" ht="33" customHeight="1">
      <c r="A50" s="272"/>
      <c r="B50" s="273" t="s">
        <v>1</v>
      </c>
      <c r="C50" s="119" t="s">
        <v>276</v>
      </c>
      <c r="D50" s="274">
        <v>71724</v>
      </c>
      <c r="E50" s="275">
        <f t="shared" si="1"/>
        <v>69768</v>
      </c>
      <c r="F50" s="93">
        <v>4781</v>
      </c>
      <c r="G50" s="93">
        <v>4638</v>
      </c>
      <c r="H50" s="93">
        <v>5546</v>
      </c>
      <c r="I50" s="93">
        <v>6021</v>
      </c>
      <c r="J50" s="93">
        <v>6739</v>
      </c>
      <c r="K50" s="93">
        <v>5180</v>
      </c>
      <c r="L50" s="93">
        <v>6458</v>
      </c>
      <c r="M50" s="93">
        <v>5608</v>
      </c>
      <c r="N50" s="93">
        <v>5636</v>
      </c>
      <c r="O50" s="93">
        <v>6045</v>
      </c>
      <c r="P50" s="93">
        <v>6081</v>
      </c>
      <c r="Q50" s="93">
        <v>7035</v>
      </c>
      <c r="R50" s="276" t="s">
        <v>66</v>
      </c>
      <c r="S50" s="272"/>
    </row>
    <row r="51" spans="1:19" ht="33" customHeight="1">
      <c r="A51" s="272"/>
      <c r="B51" s="273" t="s">
        <v>228</v>
      </c>
      <c r="C51" s="119" t="s">
        <v>191</v>
      </c>
      <c r="D51" s="274">
        <v>5058</v>
      </c>
      <c r="E51" s="300">
        <f t="shared" si="1"/>
        <v>3621</v>
      </c>
      <c r="F51" s="93"/>
      <c r="G51" s="93"/>
      <c r="H51" s="93"/>
      <c r="I51" s="93"/>
      <c r="J51" s="93"/>
      <c r="K51" s="93">
        <v>16</v>
      </c>
      <c r="L51" s="93">
        <v>962</v>
      </c>
      <c r="M51" s="93">
        <v>2422</v>
      </c>
      <c r="N51" s="93">
        <v>154</v>
      </c>
      <c r="O51" s="93">
        <v>67</v>
      </c>
      <c r="P51" s="93"/>
      <c r="Q51" s="93"/>
      <c r="R51" s="276" t="s">
        <v>66</v>
      </c>
      <c r="S51" s="272"/>
    </row>
    <row r="52" spans="1:19" ht="33" customHeight="1">
      <c r="A52" s="272"/>
      <c r="B52" s="273" t="s">
        <v>1</v>
      </c>
      <c r="C52" s="119" t="s">
        <v>192</v>
      </c>
      <c r="D52" s="274">
        <v>179740</v>
      </c>
      <c r="E52" s="275">
        <f t="shared" si="1"/>
        <v>181602</v>
      </c>
      <c r="F52" s="93">
        <v>24825</v>
      </c>
      <c r="G52" s="93">
        <v>4748</v>
      </c>
      <c r="H52" s="93">
        <v>9790</v>
      </c>
      <c r="I52" s="93">
        <v>11276</v>
      </c>
      <c r="J52" s="93">
        <v>13135</v>
      </c>
      <c r="K52" s="93">
        <v>14640</v>
      </c>
      <c r="L52" s="93">
        <v>19591</v>
      </c>
      <c r="M52" s="93">
        <v>36616</v>
      </c>
      <c r="N52" s="93">
        <v>11265</v>
      </c>
      <c r="O52" s="93">
        <v>13357</v>
      </c>
      <c r="P52" s="93">
        <v>13953</v>
      </c>
      <c r="Q52" s="93">
        <v>8406</v>
      </c>
      <c r="R52" s="276" t="s">
        <v>66</v>
      </c>
      <c r="S52" s="272"/>
    </row>
    <row r="53" spans="1:19" ht="33" customHeight="1">
      <c r="A53" s="272"/>
      <c r="B53" s="273" t="s">
        <v>1</v>
      </c>
      <c r="C53" s="119" t="s">
        <v>193</v>
      </c>
      <c r="D53" s="274">
        <v>176042</v>
      </c>
      <c r="E53" s="275">
        <f t="shared" si="1"/>
        <v>187217</v>
      </c>
      <c r="F53" s="93">
        <v>19428</v>
      </c>
      <c r="G53" s="93">
        <v>13534</v>
      </c>
      <c r="H53" s="93">
        <v>15294</v>
      </c>
      <c r="I53" s="93">
        <v>15942</v>
      </c>
      <c r="J53" s="93">
        <v>17331</v>
      </c>
      <c r="K53" s="93">
        <v>11381</v>
      </c>
      <c r="L53" s="93">
        <v>14614</v>
      </c>
      <c r="M53" s="93">
        <v>17371</v>
      </c>
      <c r="N53" s="93">
        <v>15086</v>
      </c>
      <c r="O53" s="93">
        <v>16063</v>
      </c>
      <c r="P53" s="93">
        <v>19582</v>
      </c>
      <c r="Q53" s="93">
        <v>11591</v>
      </c>
      <c r="R53" s="276" t="s">
        <v>66</v>
      </c>
      <c r="S53" s="272"/>
    </row>
    <row r="54" spans="1:19" ht="33" customHeight="1">
      <c r="A54" s="272"/>
      <c r="B54" s="273"/>
      <c r="C54" s="141" t="s">
        <v>379</v>
      </c>
      <c r="D54" s="274">
        <v>36106</v>
      </c>
      <c r="E54" s="275">
        <f t="shared" si="1"/>
        <v>313933</v>
      </c>
      <c r="F54" s="93">
        <v>16115</v>
      </c>
      <c r="G54" s="93">
        <v>20184</v>
      </c>
      <c r="H54" s="93">
        <v>23830</v>
      </c>
      <c r="I54" s="93">
        <v>27190</v>
      </c>
      <c r="J54" s="93">
        <v>28116</v>
      </c>
      <c r="K54" s="93">
        <v>23708</v>
      </c>
      <c r="L54" s="93">
        <v>26472</v>
      </c>
      <c r="M54" s="93">
        <v>30874</v>
      </c>
      <c r="N54" s="93">
        <v>28042</v>
      </c>
      <c r="O54" s="93">
        <v>29354</v>
      </c>
      <c r="P54" s="93">
        <v>35108</v>
      </c>
      <c r="Q54" s="93">
        <v>24940</v>
      </c>
      <c r="R54" s="276" t="s">
        <v>66</v>
      </c>
      <c r="S54" s="272"/>
    </row>
    <row r="55" spans="1:19" ht="33" customHeight="1">
      <c r="A55" s="272"/>
      <c r="B55" s="273" t="s">
        <v>229</v>
      </c>
      <c r="C55" s="119" t="s">
        <v>380</v>
      </c>
      <c r="D55" s="274">
        <v>41846</v>
      </c>
      <c r="E55" s="275">
        <f t="shared" si="1"/>
        <v>40857</v>
      </c>
      <c r="F55" s="93">
        <v>2012</v>
      </c>
      <c r="G55" s="93">
        <v>2007</v>
      </c>
      <c r="H55" s="93">
        <v>2076</v>
      </c>
      <c r="I55" s="93">
        <v>2931</v>
      </c>
      <c r="J55" s="93">
        <v>3258</v>
      </c>
      <c r="K55" s="93">
        <v>4066</v>
      </c>
      <c r="L55" s="93">
        <v>6960</v>
      </c>
      <c r="M55" s="93">
        <v>5397</v>
      </c>
      <c r="N55" s="93">
        <v>4151</v>
      </c>
      <c r="O55" s="93">
        <v>3204</v>
      </c>
      <c r="P55" s="93">
        <v>2669</v>
      </c>
      <c r="Q55" s="93">
        <v>2126</v>
      </c>
      <c r="R55" s="276">
        <v>7015750</v>
      </c>
      <c r="S55" s="272"/>
    </row>
    <row r="56" spans="1:19" ht="33" customHeight="1">
      <c r="A56" s="272"/>
      <c r="B56" s="273"/>
      <c r="C56" s="119" t="s">
        <v>381</v>
      </c>
      <c r="D56" s="274">
        <v>1904</v>
      </c>
      <c r="E56" s="275">
        <f t="shared" si="1"/>
        <v>2858</v>
      </c>
      <c r="F56" s="93">
        <v>78</v>
      </c>
      <c r="G56" s="93">
        <v>115</v>
      </c>
      <c r="H56" s="93">
        <v>152</v>
      </c>
      <c r="I56" s="93">
        <v>109</v>
      </c>
      <c r="J56" s="93">
        <v>388</v>
      </c>
      <c r="K56" s="93">
        <v>61</v>
      </c>
      <c r="L56" s="93">
        <v>452</v>
      </c>
      <c r="M56" s="93">
        <v>596</v>
      </c>
      <c r="N56" s="93">
        <v>126</v>
      </c>
      <c r="O56" s="93">
        <v>516</v>
      </c>
      <c r="P56" s="93">
        <v>126</v>
      </c>
      <c r="Q56" s="93">
        <v>139</v>
      </c>
      <c r="R56" s="276">
        <v>914200</v>
      </c>
      <c r="S56" s="272"/>
    </row>
    <row r="57" spans="1:19" ht="33" customHeight="1">
      <c r="A57" s="272"/>
      <c r="B57" s="273" t="s">
        <v>230</v>
      </c>
      <c r="C57" s="119" t="s">
        <v>194</v>
      </c>
      <c r="D57" s="274">
        <v>34957</v>
      </c>
      <c r="E57" s="275">
        <f t="shared" si="1"/>
        <v>36811</v>
      </c>
      <c r="F57" s="93">
        <v>1583</v>
      </c>
      <c r="G57" s="93">
        <v>3239</v>
      </c>
      <c r="H57" s="93">
        <v>3515</v>
      </c>
      <c r="I57" s="93">
        <v>2428</v>
      </c>
      <c r="J57" s="93">
        <v>2518</v>
      </c>
      <c r="K57" s="93">
        <v>2429</v>
      </c>
      <c r="L57" s="93">
        <v>4436</v>
      </c>
      <c r="M57" s="93">
        <v>3347</v>
      </c>
      <c r="N57" s="93">
        <v>2703</v>
      </c>
      <c r="O57" s="93">
        <v>3335</v>
      </c>
      <c r="P57" s="93">
        <v>4581</v>
      </c>
      <c r="Q57" s="93">
        <v>2697</v>
      </c>
      <c r="R57" s="276">
        <v>1424815</v>
      </c>
      <c r="S57" s="272"/>
    </row>
    <row r="58" spans="1:19" ht="33" customHeight="1">
      <c r="A58" s="272"/>
      <c r="B58" s="273" t="s">
        <v>1</v>
      </c>
      <c r="C58" s="119" t="s">
        <v>195</v>
      </c>
      <c r="D58" s="274">
        <v>26692</v>
      </c>
      <c r="E58" s="275">
        <f t="shared" si="1"/>
        <v>28068</v>
      </c>
      <c r="F58" s="93">
        <v>1285</v>
      </c>
      <c r="G58" s="93">
        <v>1473</v>
      </c>
      <c r="H58" s="93">
        <v>2370</v>
      </c>
      <c r="I58" s="93">
        <v>2096</v>
      </c>
      <c r="J58" s="93">
        <v>2038</v>
      </c>
      <c r="K58" s="93">
        <v>2575</v>
      </c>
      <c r="L58" s="93">
        <v>2490</v>
      </c>
      <c r="M58" s="93">
        <v>2617</v>
      </c>
      <c r="N58" s="93">
        <v>3004</v>
      </c>
      <c r="O58" s="93">
        <v>3891</v>
      </c>
      <c r="P58" s="93">
        <v>2476</v>
      </c>
      <c r="Q58" s="93">
        <v>1753</v>
      </c>
      <c r="R58" s="276">
        <v>615900</v>
      </c>
      <c r="S58" s="272"/>
    </row>
    <row r="59" spans="1:19" ht="33" customHeight="1">
      <c r="A59" s="272"/>
      <c r="B59" s="273" t="s">
        <v>1</v>
      </c>
      <c r="C59" s="119" t="s">
        <v>382</v>
      </c>
      <c r="D59" s="274">
        <v>1419</v>
      </c>
      <c r="E59" s="275">
        <f t="shared" si="1"/>
        <v>4139</v>
      </c>
      <c r="F59" s="93">
        <v>122</v>
      </c>
      <c r="G59" s="93">
        <v>168</v>
      </c>
      <c r="H59" s="93">
        <v>97</v>
      </c>
      <c r="I59" s="93"/>
      <c r="J59" s="93">
        <v>282</v>
      </c>
      <c r="K59" s="93">
        <v>659</v>
      </c>
      <c r="L59" s="93">
        <v>604</v>
      </c>
      <c r="M59" s="93">
        <v>522</v>
      </c>
      <c r="N59" s="93">
        <v>599</v>
      </c>
      <c r="O59" s="93">
        <v>388</v>
      </c>
      <c r="P59" s="93">
        <v>400</v>
      </c>
      <c r="Q59" s="93">
        <v>298</v>
      </c>
      <c r="R59" s="276">
        <v>556900</v>
      </c>
      <c r="S59" s="272"/>
    </row>
    <row r="60" spans="1:19" ht="33" customHeight="1">
      <c r="A60" s="272"/>
      <c r="B60" s="273" t="s">
        <v>231</v>
      </c>
      <c r="C60" s="119" t="s">
        <v>196</v>
      </c>
      <c r="D60" s="274">
        <v>196754</v>
      </c>
      <c r="E60" s="275">
        <f aca="true" t="shared" si="2" ref="E60:E65">SUM(F60:Q60)</f>
        <v>192216</v>
      </c>
      <c r="F60" s="93">
        <v>18714</v>
      </c>
      <c r="G60" s="93">
        <v>16585</v>
      </c>
      <c r="H60" s="93">
        <v>15328</v>
      </c>
      <c r="I60" s="93">
        <v>13413</v>
      </c>
      <c r="J60" s="93">
        <v>17617</v>
      </c>
      <c r="K60" s="93">
        <v>14894</v>
      </c>
      <c r="L60" s="93">
        <v>15793</v>
      </c>
      <c r="M60" s="93">
        <v>18387</v>
      </c>
      <c r="N60" s="93">
        <v>18197</v>
      </c>
      <c r="O60" s="93">
        <v>14563</v>
      </c>
      <c r="P60" s="93">
        <v>17697</v>
      </c>
      <c r="Q60" s="96">
        <v>11028</v>
      </c>
      <c r="R60" s="276">
        <v>557156900</v>
      </c>
      <c r="S60" s="272"/>
    </row>
    <row r="61" spans="1:19" ht="33" customHeight="1">
      <c r="A61" s="272"/>
      <c r="B61" s="301" t="s">
        <v>383</v>
      </c>
      <c r="C61" s="302" t="s">
        <v>384</v>
      </c>
      <c r="D61" s="274">
        <v>2500</v>
      </c>
      <c r="E61" s="300">
        <f t="shared" si="2"/>
        <v>100000</v>
      </c>
      <c r="F61" s="303">
        <v>17000</v>
      </c>
      <c r="G61" s="303">
        <v>10000</v>
      </c>
      <c r="H61" s="303">
        <v>10000</v>
      </c>
      <c r="I61" s="303">
        <v>8000</v>
      </c>
      <c r="J61" s="303">
        <v>7000</v>
      </c>
      <c r="K61" s="303">
        <v>7000</v>
      </c>
      <c r="L61" s="303">
        <v>7000</v>
      </c>
      <c r="M61" s="303">
        <v>7000</v>
      </c>
      <c r="N61" s="303">
        <v>6000</v>
      </c>
      <c r="O61" s="303">
        <v>6000</v>
      </c>
      <c r="P61" s="303">
        <v>7000</v>
      </c>
      <c r="Q61" s="94">
        <v>8000</v>
      </c>
      <c r="R61" s="304">
        <v>16600000</v>
      </c>
      <c r="S61" s="272"/>
    </row>
    <row r="62" spans="1:19" ht="33" customHeight="1">
      <c r="A62" s="272"/>
      <c r="B62" s="273" t="s">
        <v>385</v>
      </c>
      <c r="C62" s="119" t="s">
        <v>386</v>
      </c>
      <c r="D62" s="274">
        <v>99</v>
      </c>
      <c r="E62" s="305">
        <f t="shared" si="2"/>
        <v>318</v>
      </c>
      <c r="F62" s="306"/>
      <c r="G62" s="306"/>
      <c r="H62" s="306"/>
      <c r="I62" s="306"/>
      <c r="J62" s="306"/>
      <c r="K62" s="306"/>
      <c r="L62" s="303">
        <v>108</v>
      </c>
      <c r="M62" s="303">
        <v>210</v>
      </c>
      <c r="N62" s="303"/>
      <c r="O62" s="306"/>
      <c r="P62" s="306"/>
      <c r="Q62" s="306"/>
      <c r="R62" s="304">
        <v>400000</v>
      </c>
      <c r="S62" s="272"/>
    </row>
    <row r="63" spans="1:19" ht="33" customHeight="1">
      <c r="A63" s="272"/>
      <c r="B63" s="273" t="s">
        <v>232</v>
      </c>
      <c r="C63" s="119" t="s">
        <v>197</v>
      </c>
      <c r="D63" s="274">
        <v>62619</v>
      </c>
      <c r="E63" s="307">
        <f t="shared" si="2"/>
        <v>63049</v>
      </c>
      <c r="F63" s="93">
        <v>2754</v>
      </c>
      <c r="G63" s="93">
        <v>2918</v>
      </c>
      <c r="H63" s="284">
        <v>4407</v>
      </c>
      <c r="I63" s="284">
        <v>4868</v>
      </c>
      <c r="J63" s="284">
        <v>4618</v>
      </c>
      <c r="K63" s="284">
        <v>3923</v>
      </c>
      <c r="L63" s="284">
        <v>9868</v>
      </c>
      <c r="M63" s="284">
        <v>13552</v>
      </c>
      <c r="N63" s="284">
        <v>4743</v>
      </c>
      <c r="O63" s="284">
        <v>4365</v>
      </c>
      <c r="P63" s="284">
        <v>4113</v>
      </c>
      <c r="Q63" s="284">
        <v>2920</v>
      </c>
      <c r="R63" s="308">
        <v>67430439</v>
      </c>
      <c r="S63" s="272"/>
    </row>
    <row r="64" spans="1:19" ht="33" customHeight="1">
      <c r="A64" s="272"/>
      <c r="B64" s="309"/>
      <c r="C64" s="302" t="s">
        <v>387</v>
      </c>
      <c r="D64" s="310">
        <v>217510</v>
      </c>
      <c r="E64" s="300">
        <f t="shared" si="2"/>
        <v>287982</v>
      </c>
      <c r="F64" s="303">
        <v>31962</v>
      </c>
      <c r="G64" s="303">
        <v>24842</v>
      </c>
      <c r="H64" s="94">
        <v>25923</v>
      </c>
      <c r="I64" s="94">
        <v>22812</v>
      </c>
      <c r="J64" s="94">
        <v>25017</v>
      </c>
      <c r="K64" s="94">
        <v>21020</v>
      </c>
      <c r="L64" s="94">
        <v>23807</v>
      </c>
      <c r="M64" s="94">
        <v>31897</v>
      </c>
      <c r="N64" s="94">
        <v>21783</v>
      </c>
      <c r="O64" s="94">
        <v>21948</v>
      </c>
      <c r="P64" s="94">
        <v>21240</v>
      </c>
      <c r="Q64" s="94">
        <v>15731</v>
      </c>
      <c r="R64" s="304">
        <v>237491378</v>
      </c>
      <c r="S64" s="272"/>
    </row>
    <row r="65" spans="2:18" ht="33" customHeight="1">
      <c r="B65" s="311"/>
      <c r="C65" s="312" t="s">
        <v>388</v>
      </c>
      <c r="D65" s="313">
        <v>158018</v>
      </c>
      <c r="E65" s="314">
        <f t="shared" si="2"/>
        <v>146853</v>
      </c>
      <c r="F65" s="315">
        <v>7703</v>
      </c>
      <c r="G65" s="315">
        <v>9695</v>
      </c>
      <c r="H65" s="316">
        <v>11398</v>
      </c>
      <c r="I65" s="316">
        <v>11466</v>
      </c>
      <c r="J65" s="316">
        <v>10579</v>
      </c>
      <c r="K65" s="316">
        <v>11407</v>
      </c>
      <c r="L65" s="316">
        <v>14285</v>
      </c>
      <c r="M65" s="316">
        <v>16085</v>
      </c>
      <c r="N65" s="316">
        <v>14229</v>
      </c>
      <c r="O65" s="316">
        <v>13637</v>
      </c>
      <c r="P65" s="316">
        <v>13368</v>
      </c>
      <c r="Q65" s="316">
        <v>13001</v>
      </c>
      <c r="R65" s="317">
        <v>204827240</v>
      </c>
    </row>
    <row r="66" spans="5:19" ht="13.5"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319"/>
      <c r="S66" s="295"/>
    </row>
    <row r="67" spans="5:19" ht="6" customHeight="1"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319"/>
      <c r="S67" s="295"/>
    </row>
    <row r="69" spans="5:6" ht="13.5">
      <c r="E69" s="295"/>
      <c r="F69" s="295"/>
    </row>
    <row r="70" spans="5:6" ht="13.5">
      <c r="E70" s="295"/>
      <c r="F70" s="295"/>
    </row>
    <row r="71" spans="5:6" ht="13.5">
      <c r="E71" s="295"/>
      <c r="F71" s="295"/>
    </row>
    <row r="72" spans="5:6" ht="13.5">
      <c r="E72" s="295"/>
      <c r="F72" s="295"/>
    </row>
    <row r="73" spans="5:6" ht="13.5">
      <c r="E73" s="295"/>
      <c r="F73" s="295"/>
    </row>
    <row r="74" spans="5:6" ht="13.5">
      <c r="E74" s="295"/>
      <c r="F74" s="295"/>
    </row>
    <row r="75" spans="5:6" ht="13.5">
      <c r="E75" s="295"/>
      <c r="F75" s="295"/>
    </row>
    <row r="76" spans="5:6" ht="13.5">
      <c r="E76" s="295"/>
      <c r="F76" s="295"/>
    </row>
    <row r="77" spans="5:6" ht="13.5">
      <c r="E77" s="295"/>
      <c r="F77" s="295"/>
    </row>
  </sheetData>
  <mergeCells count="4">
    <mergeCell ref="Q2:R2"/>
    <mergeCell ref="Q36:R36"/>
    <mergeCell ref="F9:L9"/>
    <mergeCell ref="F18:I18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4" r:id="rId1"/>
  <rowBreaks count="2" manualBreakCount="2">
    <brk id="35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100" customWidth="1"/>
    <col min="2" max="2" width="10.625" style="100" customWidth="1"/>
    <col min="3" max="3" width="25.625" style="318" customWidth="1"/>
    <col min="4" max="5" width="17.625" style="100" customWidth="1"/>
    <col min="6" max="17" width="11.625" style="100" customWidth="1"/>
    <col min="18" max="18" width="18.625" style="347" customWidth="1"/>
    <col min="19" max="19" width="7.375" style="100" customWidth="1"/>
    <col min="20" max="16384" width="9.00390625" style="100" customWidth="1"/>
  </cols>
  <sheetData>
    <row r="1" spans="5:19" ht="6" customHeight="1"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319"/>
      <c r="S1" s="295"/>
    </row>
    <row r="2" spans="1:19" ht="21">
      <c r="A2" s="320" t="s">
        <v>476</v>
      </c>
      <c r="B2" s="101"/>
      <c r="C2" s="321"/>
      <c r="D2" s="272"/>
      <c r="E2" s="99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78" t="s">
        <v>477</v>
      </c>
      <c r="R2" s="378"/>
      <c r="S2" s="295"/>
    </row>
    <row r="3" spans="1:19" s="271" customFormat="1" ht="22.5" customHeight="1">
      <c r="A3" s="265"/>
      <c r="B3" s="266" t="s">
        <v>50</v>
      </c>
      <c r="C3" s="267" t="s">
        <v>53</v>
      </c>
      <c r="D3" s="268" t="s">
        <v>478</v>
      </c>
      <c r="E3" s="268" t="s">
        <v>479</v>
      </c>
      <c r="F3" s="269" t="s">
        <v>98</v>
      </c>
      <c r="G3" s="269" t="s">
        <v>99</v>
      </c>
      <c r="H3" s="269" t="s">
        <v>100</v>
      </c>
      <c r="I3" s="269" t="s">
        <v>101</v>
      </c>
      <c r="J3" s="269" t="s">
        <v>102</v>
      </c>
      <c r="K3" s="269" t="s">
        <v>103</v>
      </c>
      <c r="L3" s="269" t="s">
        <v>104</v>
      </c>
      <c r="M3" s="269" t="s">
        <v>105</v>
      </c>
      <c r="N3" s="269" t="s">
        <v>106</v>
      </c>
      <c r="O3" s="269" t="s">
        <v>107</v>
      </c>
      <c r="P3" s="269" t="s">
        <v>108</v>
      </c>
      <c r="Q3" s="269" t="s">
        <v>109</v>
      </c>
      <c r="R3" s="322" t="s">
        <v>480</v>
      </c>
      <c r="S3" s="265"/>
    </row>
    <row r="4" spans="1:19" ht="22.5" customHeight="1">
      <c r="A4" s="272"/>
      <c r="B4" s="323" t="s">
        <v>233</v>
      </c>
      <c r="C4" s="324" t="s">
        <v>481</v>
      </c>
      <c r="D4" s="274">
        <v>585000</v>
      </c>
      <c r="E4" s="275">
        <v>640000</v>
      </c>
      <c r="F4" s="325" t="s">
        <v>65</v>
      </c>
      <c r="G4" s="326" t="s">
        <v>65</v>
      </c>
      <c r="H4" s="325" t="s">
        <v>65</v>
      </c>
      <c r="I4" s="325" t="s">
        <v>65</v>
      </c>
      <c r="J4" s="325" t="s">
        <v>65</v>
      </c>
      <c r="K4" s="325" t="s">
        <v>65</v>
      </c>
      <c r="L4" s="325" t="s">
        <v>65</v>
      </c>
      <c r="M4" s="325" t="s">
        <v>65</v>
      </c>
      <c r="N4" s="325" t="s">
        <v>65</v>
      </c>
      <c r="O4" s="325" t="s">
        <v>65</v>
      </c>
      <c r="P4" s="325" t="s">
        <v>65</v>
      </c>
      <c r="Q4" s="325" t="s">
        <v>65</v>
      </c>
      <c r="R4" s="327" t="s">
        <v>66</v>
      </c>
      <c r="S4" s="272"/>
    </row>
    <row r="5" spans="1:19" ht="22.5" customHeight="1">
      <c r="A5" s="272"/>
      <c r="B5" s="328" t="s">
        <v>1</v>
      </c>
      <c r="C5" s="324" t="s">
        <v>389</v>
      </c>
      <c r="D5" s="274">
        <v>488000</v>
      </c>
      <c r="E5" s="275">
        <v>465000</v>
      </c>
      <c r="F5" s="325" t="s">
        <v>65</v>
      </c>
      <c r="G5" s="326" t="s">
        <v>65</v>
      </c>
      <c r="H5" s="325" t="s">
        <v>65</v>
      </c>
      <c r="I5" s="325" t="s">
        <v>65</v>
      </c>
      <c r="J5" s="325" t="s">
        <v>65</v>
      </c>
      <c r="K5" s="325" t="s">
        <v>65</v>
      </c>
      <c r="L5" s="325" t="s">
        <v>65</v>
      </c>
      <c r="M5" s="325" t="s">
        <v>65</v>
      </c>
      <c r="N5" s="325" t="s">
        <v>65</v>
      </c>
      <c r="O5" s="325" t="s">
        <v>65</v>
      </c>
      <c r="P5" s="325" t="s">
        <v>65</v>
      </c>
      <c r="Q5" s="325" t="s">
        <v>65</v>
      </c>
      <c r="R5" s="327" t="s">
        <v>66</v>
      </c>
      <c r="S5" s="272"/>
    </row>
    <row r="6" spans="1:19" ht="22.5" customHeight="1">
      <c r="A6" s="272"/>
      <c r="B6" s="328" t="s">
        <v>1</v>
      </c>
      <c r="C6" s="324" t="s">
        <v>390</v>
      </c>
      <c r="D6" s="274">
        <v>586000</v>
      </c>
      <c r="E6" s="275">
        <v>478000</v>
      </c>
      <c r="F6" s="325" t="s">
        <v>65</v>
      </c>
      <c r="G6" s="326" t="s">
        <v>65</v>
      </c>
      <c r="H6" s="325" t="s">
        <v>65</v>
      </c>
      <c r="I6" s="325" t="s">
        <v>65</v>
      </c>
      <c r="J6" s="325" t="s">
        <v>65</v>
      </c>
      <c r="K6" s="325" t="s">
        <v>65</v>
      </c>
      <c r="L6" s="325" t="s">
        <v>65</v>
      </c>
      <c r="M6" s="325" t="s">
        <v>65</v>
      </c>
      <c r="N6" s="325" t="s">
        <v>65</v>
      </c>
      <c r="O6" s="325" t="s">
        <v>65</v>
      </c>
      <c r="P6" s="325" t="s">
        <v>65</v>
      </c>
      <c r="Q6" s="325" t="s">
        <v>65</v>
      </c>
      <c r="R6" s="327" t="s">
        <v>66</v>
      </c>
      <c r="S6" s="272"/>
    </row>
    <row r="7" spans="1:19" ht="22.5" customHeight="1">
      <c r="A7" s="272"/>
      <c r="B7" s="328"/>
      <c r="C7" s="324" t="s">
        <v>391</v>
      </c>
      <c r="D7" s="274">
        <v>474000</v>
      </c>
      <c r="E7" s="329">
        <v>451000</v>
      </c>
      <c r="F7" s="325" t="s">
        <v>65</v>
      </c>
      <c r="G7" s="326" t="s">
        <v>65</v>
      </c>
      <c r="H7" s="325" t="s">
        <v>65</v>
      </c>
      <c r="I7" s="325" t="s">
        <v>65</v>
      </c>
      <c r="J7" s="325" t="s">
        <v>65</v>
      </c>
      <c r="K7" s="325" t="s">
        <v>65</v>
      </c>
      <c r="L7" s="325" t="s">
        <v>65</v>
      </c>
      <c r="M7" s="325" t="s">
        <v>65</v>
      </c>
      <c r="N7" s="325" t="s">
        <v>65</v>
      </c>
      <c r="O7" s="325" t="s">
        <v>65</v>
      </c>
      <c r="P7" s="325" t="s">
        <v>65</v>
      </c>
      <c r="Q7" s="325" t="s">
        <v>65</v>
      </c>
      <c r="R7" s="327" t="s">
        <v>66</v>
      </c>
      <c r="S7" s="272"/>
    </row>
    <row r="8" spans="1:19" ht="22.5" customHeight="1">
      <c r="A8" s="272"/>
      <c r="B8" s="328" t="s">
        <v>1</v>
      </c>
      <c r="C8" s="324" t="s">
        <v>198</v>
      </c>
      <c r="D8" s="274">
        <v>531000</v>
      </c>
      <c r="E8" s="275">
        <v>508000</v>
      </c>
      <c r="F8" s="325" t="s">
        <v>65</v>
      </c>
      <c r="G8" s="326" t="s">
        <v>65</v>
      </c>
      <c r="H8" s="325" t="s">
        <v>65</v>
      </c>
      <c r="I8" s="325" t="s">
        <v>65</v>
      </c>
      <c r="J8" s="325" t="s">
        <v>65</v>
      </c>
      <c r="K8" s="325" t="s">
        <v>65</v>
      </c>
      <c r="L8" s="325" t="s">
        <v>65</v>
      </c>
      <c r="M8" s="325" t="s">
        <v>65</v>
      </c>
      <c r="N8" s="325" t="s">
        <v>65</v>
      </c>
      <c r="O8" s="325" t="s">
        <v>65</v>
      </c>
      <c r="P8" s="325" t="s">
        <v>65</v>
      </c>
      <c r="Q8" s="325" t="s">
        <v>65</v>
      </c>
      <c r="R8" s="327" t="s">
        <v>66</v>
      </c>
      <c r="S8" s="272"/>
    </row>
    <row r="9" spans="1:19" ht="22.5" customHeight="1">
      <c r="A9" s="272"/>
      <c r="B9" s="328"/>
      <c r="C9" s="330" t="s">
        <v>392</v>
      </c>
      <c r="D9" s="331">
        <v>1256000</v>
      </c>
      <c r="E9" s="275">
        <v>1272000</v>
      </c>
      <c r="F9" s="325" t="s">
        <v>65</v>
      </c>
      <c r="G9" s="326" t="s">
        <v>65</v>
      </c>
      <c r="H9" s="325" t="s">
        <v>65</v>
      </c>
      <c r="I9" s="325" t="s">
        <v>65</v>
      </c>
      <c r="J9" s="325" t="s">
        <v>65</v>
      </c>
      <c r="K9" s="325" t="s">
        <v>65</v>
      </c>
      <c r="L9" s="325" t="s">
        <v>65</v>
      </c>
      <c r="M9" s="325" t="s">
        <v>65</v>
      </c>
      <c r="N9" s="325" t="s">
        <v>65</v>
      </c>
      <c r="O9" s="325" t="s">
        <v>65</v>
      </c>
      <c r="P9" s="325" t="s">
        <v>65</v>
      </c>
      <c r="Q9" s="325" t="s">
        <v>65</v>
      </c>
      <c r="R9" s="327" t="s">
        <v>66</v>
      </c>
      <c r="S9" s="272"/>
    </row>
    <row r="10" spans="1:19" ht="22.5" customHeight="1">
      <c r="A10" s="272"/>
      <c r="B10" s="328" t="s">
        <v>1</v>
      </c>
      <c r="C10" s="324" t="s">
        <v>393</v>
      </c>
      <c r="D10" s="274">
        <v>2452000</v>
      </c>
      <c r="E10" s="275">
        <v>2263000</v>
      </c>
      <c r="F10" s="325" t="s">
        <v>65</v>
      </c>
      <c r="G10" s="326" t="s">
        <v>65</v>
      </c>
      <c r="H10" s="325" t="s">
        <v>65</v>
      </c>
      <c r="I10" s="325" t="s">
        <v>65</v>
      </c>
      <c r="J10" s="325" t="s">
        <v>65</v>
      </c>
      <c r="K10" s="325" t="s">
        <v>65</v>
      </c>
      <c r="L10" s="325" t="s">
        <v>65</v>
      </c>
      <c r="M10" s="325" t="s">
        <v>65</v>
      </c>
      <c r="N10" s="325" t="s">
        <v>65</v>
      </c>
      <c r="O10" s="325" t="s">
        <v>65</v>
      </c>
      <c r="P10" s="325" t="s">
        <v>65</v>
      </c>
      <c r="Q10" s="325" t="s">
        <v>65</v>
      </c>
      <c r="R10" s="327" t="s">
        <v>66</v>
      </c>
      <c r="S10" s="272"/>
    </row>
    <row r="11" spans="1:19" ht="22.5" customHeight="1">
      <c r="A11" s="272"/>
      <c r="B11" s="328" t="s">
        <v>1</v>
      </c>
      <c r="C11" s="324" t="s">
        <v>199</v>
      </c>
      <c r="D11" s="274">
        <v>1878000</v>
      </c>
      <c r="E11" s="275">
        <v>1967000</v>
      </c>
      <c r="F11" s="325" t="s">
        <v>65</v>
      </c>
      <c r="G11" s="326" t="s">
        <v>65</v>
      </c>
      <c r="H11" s="325" t="s">
        <v>65</v>
      </c>
      <c r="I11" s="325" t="s">
        <v>65</v>
      </c>
      <c r="J11" s="325" t="s">
        <v>65</v>
      </c>
      <c r="K11" s="325" t="s">
        <v>65</v>
      </c>
      <c r="L11" s="325" t="s">
        <v>65</v>
      </c>
      <c r="M11" s="325" t="s">
        <v>65</v>
      </c>
      <c r="N11" s="325" t="s">
        <v>65</v>
      </c>
      <c r="O11" s="325" t="s">
        <v>65</v>
      </c>
      <c r="P11" s="325" t="s">
        <v>65</v>
      </c>
      <c r="Q11" s="325" t="s">
        <v>65</v>
      </c>
      <c r="R11" s="327" t="s">
        <v>66</v>
      </c>
      <c r="S11" s="272"/>
    </row>
    <row r="12" spans="1:19" ht="22.5" customHeight="1">
      <c r="A12" s="272"/>
      <c r="B12" s="328" t="s">
        <v>234</v>
      </c>
      <c r="C12" s="324" t="s">
        <v>200</v>
      </c>
      <c r="D12" s="274">
        <v>6815</v>
      </c>
      <c r="E12" s="275">
        <f aca="true" t="shared" si="0" ref="E12:E47">SUM(F12:Q12)</f>
        <v>7891</v>
      </c>
      <c r="F12" s="134"/>
      <c r="G12" s="142"/>
      <c r="H12" s="134"/>
      <c r="I12" s="134">
        <v>116</v>
      </c>
      <c r="J12" s="134">
        <v>197</v>
      </c>
      <c r="K12" s="145">
        <v>148</v>
      </c>
      <c r="L12" s="134">
        <v>2427</v>
      </c>
      <c r="M12" s="134">
        <v>3585</v>
      </c>
      <c r="N12" s="134">
        <v>839</v>
      </c>
      <c r="O12" s="134">
        <v>243</v>
      </c>
      <c r="P12" s="134">
        <v>188</v>
      </c>
      <c r="Q12" s="134">
        <v>148</v>
      </c>
      <c r="R12" s="327">
        <v>2281950</v>
      </c>
      <c r="S12" s="272"/>
    </row>
    <row r="13" spans="1:19" ht="22.5" customHeight="1">
      <c r="A13" s="272"/>
      <c r="B13" s="328" t="s">
        <v>1</v>
      </c>
      <c r="C13" s="324" t="s">
        <v>394</v>
      </c>
      <c r="D13" s="274">
        <v>127787</v>
      </c>
      <c r="E13" s="275">
        <f t="shared" si="0"/>
        <v>123845</v>
      </c>
      <c r="F13" s="134">
        <v>12320</v>
      </c>
      <c r="G13" s="142">
        <v>11815</v>
      </c>
      <c r="H13" s="134">
        <v>11747</v>
      </c>
      <c r="I13" s="134">
        <v>11026</v>
      </c>
      <c r="J13" s="134">
        <v>11036</v>
      </c>
      <c r="K13" s="134">
        <v>8776</v>
      </c>
      <c r="L13" s="134">
        <v>8829</v>
      </c>
      <c r="M13" s="134">
        <v>9825</v>
      </c>
      <c r="N13" s="134">
        <v>8871</v>
      </c>
      <c r="O13" s="134">
        <v>9384</v>
      </c>
      <c r="P13" s="134">
        <v>10062</v>
      </c>
      <c r="Q13" s="134">
        <v>10154</v>
      </c>
      <c r="R13" s="327">
        <v>47060000</v>
      </c>
      <c r="S13" s="272"/>
    </row>
    <row r="14" spans="1:19" ht="22.5" customHeight="1">
      <c r="A14" s="272"/>
      <c r="B14" s="328" t="s">
        <v>1</v>
      </c>
      <c r="C14" s="324" t="s">
        <v>201</v>
      </c>
      <c r="D14" s="274">
        <v>129000</v>
      </c>
      <c r="E14" s="275">
        <f t="shared" si="0"/>
        <v>126687</v>
      </c>
      <c r="F14" s="134">
        <v>2577</v>
      </c>
      <c r="G14" s="142">
        <v>4973</v>
      </c>
      <c r="H14" s="134">
        <v>11496</v>
      </c>
      <c r="I14" s="134">
        <v>22755</v>
      </c>
      <c r="J14" s="134">
        <v>16634</v>
      </c>
      <c r="K14" s="134">
        <v>5490</v>
      </c>
      <c r="L14" s="134">
        <v>5314</v>
      </c>
      <c r="M14" s="134">
        <v>4596</v>
      </c>
      <c r="N14" s="134">
        <v>4565</v>
      </c>
      <c r="O14" s="134">
        <v>8598</v>
      </c>
      <c r="P14" s="134">
        <v>35210</v>
      </c>
      <c r="Q14" s="134">
        <v>4479</v>
      </c>
      <c r="R14" s="327" t="s">
        <v>66</v>
      </c>
      <c r="S14" s="272"/>
    </row>
    <row r="15" spans="1:19" ht="22.5" customHeight="1">
      <c r="A15" s="272"/>
      <c r="B15" s="328"/>
      <c r="C15" s="324" t="s">
        <v>395</v>
      </c>
      <c r="D15" s="274">
        <v>123160</v>
      </c>
      <c r="E15" s="275">
        <f t="shared" si="0"/>
        <v>127325</v>
      </c>
      <c r="F15" s="134">
        <v>13596</v>
      </c>
      <c r="G15" s="142">
        <v>7345</v>
      </c>
      <c r="H15" s="134">
        <v>12008</v>
      </c>
      <c r="I15" s="134">
        <v>11794</v>
      </c>
      <c r="J15" s="134">
        <v>14918</v>
      </c>
      <c r="K15" s="134">
        <v>9951</v>
      </c>
      <c r="L15" s="134">
        <v>10304</v>
      </c>
      <c r="M15" s="134">
        <v>12143</v>
      </c>
      <c r="N15" s="134">
        <v>8931</v>
      </c>
      <c r="O15" s="134">
        <v>9137</v>
      </c>
      <c r="P15" s="134">
        <v>9330</v>
      </c>
      <c r="Q15" s="134">
        <v>7868</v>
      </c>
      <c r="R15" s="327">
        <v>96766000</v>
      </c>
      <c r="S15" s="272"/>
    </row>
    <row r="16" spans="1:19" ht="22.5" customHeight="1">
      <c r="A16" s="272"/>
      <c r="B16" s="328"/>
      <c r="C16" s="330" t="s">
        <v>408</v>
      </c>
      <c r="D16" s="332" t="s">
        <v>482</v>
      </c>
      <c r="E16" s="275">
        <f t="shared" si="0"/>
        <v>971200</v>
      </c>
      <c r="F16" s="368" t="s">
        <v>406</v>
      </c>
      <c r="G16" s="382"/>
      <c r="H16" s="134">
        <v>108900</v>
      </c>
      <c r="I16" s="134">
        <v>99500</v>
      </c>
      <c r="J16" s="134">
        <v>102500</v>
      </c>
      <c r="K16" s="134">
        <v>86700</v>
      </c>
      <c r="L16" s="134">
        <v>87000</v>
      </c>
      <c r="M16" s="134">
        <v>108100</v>
      </c>
      <c r="N16" s="134">
        <v>95700</v>
      </c>
      <c r="O16" s="134">
        <v>104700</v>
      </c>
      <c r="P16" s="134">
        <v>101900</v>
      </c>
      <c r="Q16" s="134">
        <v>76200</v>
      </c>
      <c r="R16" s="327">
        <v>323733333</v>
      </c>
      <c r="S16" s="272"/>
    </row>
    <row r="17" spans="1:19" ht="22.5" customHeight="1">
      <c r="A17" s="272"/>
      <c r="B17" s="328" t="s">
        <v>235</v>
      </c>
      <c r="C17" s="324" t="s">
        <v>74</v>
      </c>
      <c r="D17" s="274">
        <v>7772</v>
      </c>
      <c r="E17" s="275">
        <f t="shared" si="0"/>
        <v>7985</v>
      </c>
      <c r="F17" s="134">
        <v>293</v>
      </c>
      <c r="G17" s="142">
        <v>560</v>
      </c>
      <c r="H17" s="134">
        <v>503</v>
      </c>
      <c r="I17" s="134">
        <v>359</v>
      </c>
      <c r="J17" s="134">
        <v>347</v>
      </c>
      <c r="K17" s="134">
        <v>571</v>
      </c>
      <c r="L17" s="134">
        <v>948</v>
      </c>
      <c r="M17" s="134">
        <v>1392</v>
      </c>
      <c r="N17" s="134">
        <v>815</v>
      </c>
      <c r="O17" s="134">
        <v>866</v>
      </c>
      <c r="P17" s="134">
        <v>957</v>
      </c>
      <c r="Q17" s="134">
        <v>374</v>
      </c>
      <c r="R17" s="327" t="s">
        <v>66</v>
      </c>
      <c r="S17" s="272"/>
    </row>
    <row r="18" spans="1:19" ht="22.5" customHeight="1">
      <c r="A18" s="272"/>
      <c r="B18" s="328" t="s">
        <v>236</v>
      </c>
      <c r="C18" s="324" t="s">
        <v>483</v>
      </c>
      <c r="D18" s="274">
        <v>19479</v>
      </c>
      <c r="E18" s="275">
        <f t="shared" si="0"/>
        <v>22456</v>
      </c>
      <c r="F18" s="134">
        <v>731</v>
      </c>
      <c r="G18" s="142">
        <v>1131</v>
      </c>
      <c r="H18" s="134">
        <v>1631</v>
      </c>
      <c r="I18" s="134">
        <v>2249</v>
      </c>
      <c r="J18" s="134">
        <v>3035</v>
      </c>
      <c r="K18" s="134">
        <v>2669</v>
      </c>
      <c r="L18" s="134">
        <v>2009</v>
      </c>
      <c r="M18" s="134">
        <v>2055</v>
      </c>
      <c r="N18" s="134">
        <v>1622</v>
      </c>
      <c r="O18" s="134">
        <v>2470</v>
      </c>
      <c r="P18" s="134">
        <v>2285</v>
      </c>
      <c r="Q18" s="134">
        <v>569</v>
      </c>
      <c r="R18" s="327">
        <v>8600860</v>
      </c>
      <c r="S18" s="272"/>
    </row>
    <row r="19" spans="1:19" ht="22.5" customHeight="1">
      <c r="A19" s="272"/>
      <c r="B19" s="328" t="s">
        <v>1</v>
      </c>
      <c r="C19" s="324" t="s">
        <v>74</v>
      </c>
      <c r="D19" s="274">
        <v>3375</v>
      </c>
      <c r="E19" s="300">
        <f t="shared" si="0"/>
        <v>3527</v>
      </c>
      <c r="F19" s="122">
        <v>119</v>
      </c>
      <c r="G19" s="161">
        <v>200</v>
      </c>
      <c r="H19" s="122">
        <v>176</v>
      </c>
      <c r="I19" s="122">
        <v>510</v>
      </c>
      <c r="J19" s="122">
        <v>441</v>
      </c>
      <c r="K19" s="122">
        <v>442</v>
      </c>
      <c r="L19" s="122">
        <v>166</v>
      </c>
      <c r="M19" s="122">
        <v>245</v>
      </c>
      <c r="N19" s="122">
        <v>119</v>
      </c>
      <c r="O19" s="122">
        <v>260</v>
      </c>
      <c r="P19" s="122">
        <v>802</v>
      </c>
      <c r="Q19" s="122">
        <v>47</v>
      </c>
      <c r="R19" s="327" t="s">
        <v>66</v>
      </c>
      <c r="S19" s="272"/>
    </row>
    <row r="20" spans="1:19" ht="22.5" customHeight="1">
      <c r="A20" s="272"/>
      <c r="B20" s="328"/>
      <c r="C20" s="324" t="s">
        <v>484</v>
      </c>
      <c r="D20" s="274">
        <v>55521</v>
      </c>
      <c r="E20" s="275">
        <f t="shared" si="0"/>
        <v>70327</v>
      </c>
      <c r="F20" s="134"/>
      <c r="G20" s="134"/>
      <c r="H20" s="134"/>
      <c r="I20" s="134"/>
      <c r="J20" s="134"/>
      <c r="K20" s="134"/>
      <c r="L20" s="134">
        <v>27527</v>
      </c>
      <c r="M20" s="134">
        <v>42800</v>
      </c>
      <c r="N20" s="134"/>
      <c r="O20" s="134"/>
      <c r="P20" s="134"/>
      <c r="Q20" s="134"/>
      <c r="R20" s="327">
        <v>35124280</v>
      </c>
      <c r="S20" s="272"/>
    </row>
    <row r="21" spans="1:19" ht="22.5" customHeight="1">
      <c r="A21" s="272"/>
      <c r="B21" s="328"/>
      <c r="C21" s="324" t="s">
        <v>396</v>
      </c>
      <c r="D21" s="274">
        <v>18210</v>
      </c>
      <c r="E21" s="275">
        <f t="shared" si="0"/>
        <v>127434</v>
      </c>
      <c r="F21" s="134">
        <v>12191</v>
      </c>
      <c r="G21" s="134">
        <v>12305</v>
      </c>
      <c r="H21" s="134">
        <v>10171</v>
      </c>
      <c r="I21" s="134">
        <v>9681</v>
      </c>
      <c r="J21" s="134">
        <v>11521</v>
      </c>
      <c r="K21" s="134">
        <v>9138</v>
      </c>
      <c r="L21" s="134">
        <v>10995</v>
      </c>
      <c r="M21" s="134">
        <v>13273</v>
      </c>
      <c r="N21" s="134">
        <v>10046</v>
      </c>
      <c r="O21" s="134">
        <v>10146</v>
      </c>
      <c r="P21" s="134">
        <v>9097</v>
      </c>
      <c r="Q21" s="134">
        <v>8870</v>
      </c>
      <c r="R21" s="327">
        <v>487061767</v>
      </c>
      <c r="S21" s="272"/>
    </row>
    <row r="22" spans="1:19" ht="22.5" customHeight="1">
      <c r="A22" s="272"/>
      <c r="B22" s="328" t="s">
        <v>238</v>
      </c>
      <c r="C22" s="324" t="s">
        <v>203</v>
      </c>
      <c r="D22" s="274">
        <v>17000</v>
      </c>
      <c r="E22" s="275">
        <f t="shared" si="0"/>
        <v>163500</v>
      </c>
      <c r="F22" s="134">
        <v>1000</v>
      </c>
      <c r="G22" s="142">
        <v>1000</v>
      </c>
      <c r="H22" s="134">
        <v>2000</v>
      </c>
      <c r="I22" s="134">
        <v>2000</v>
      </c>
      <c r="J22" s="134">
        <v>1500</v>
      </c>
      <c r="K22" s="134">
        <v>1000</v>
      </c>
      <c r="L22" s="134">
        <v>1000</v>
      </c>
      <c r="M22" s="134">
        <v>1000</v>
      </c>
      <c r="N22" s="134">
        <v>2000</v>
      </c>
      <c r="O22" s="134">
        <v>100000</v>
      </c>
      <c r="P22" s="134">
        <v>50000</v>
      </c>
      <c r="Q22" s="134">
        <v>1000</v>
      </c>
      <c r="R22" s="327" t="s">
        <v>66</v>
      </c>
      <c r="S22" s="272"/>
    </row>
    <row r="23" spans="1:19" ht="22.5" customHeight="1">
      <c r="A23" s="272"/>
      <c r="B23" s="328"/>
      <c r="C23" s="333" t="s">
        <v>485</v>
      </c>
      <c r="D23" s="332" t="s">
        <v>486</v>
      </c>
      <c r="E23" s="275">
        <f t="shared" si="0"/>
        <v>34000</v>
      </c>
      <c r="F23" s="134">
        <v>2000</v>
      </c>
      <c r="G23" s="142">
        <v>2000</v>
      </c>
      <c r="H23" s="134">
        <v>4000</v>
      </c>
      <c r="I23" s="134">
        <v>4000</v>
      </c>
      <c r="J23" s="134">
        <v>3000</v>
      </c>
      <c r="K23" s="134">
        <v>2000</v>
      </c>
      <c r="L23" s="134">
        <v>2000</v>
      </c>
      <c r="M23" s="134">
        <v>2000</v>
      </c>
      <c r="N23" s="134">
        <v>4000</v>
      </c>
      <c r="O23" s="134">
        <v>4000</v>
      </c>
      <c r="P23" s="134">
        <v>3000</v>
      </c>
      <c r="Q23" s="134">
        <v>2000</v>
      </c>
      <c r="R23" s="327" t="s">
        <v>66</v>
      </c>
      <c r="S23" s="272"/>
    </row>
    <row r="24" spans="1:19" ht="22.5" customHeight="1">
      <c r="A24" s="272"/>
      <c r="B24" s="328" t="s">
        <v>237</v>
      </c>
      <c r="C24" s="324" t="s">
        <v>202</v>
      </c>
      <c r="D24" s="274">
        <v>98814</v>
      </c>
      <c r="E24" s="275">
        <f t="shared" si="0"/>
        <v>68698</v>
      </c>
      <c r="F24" s="134">
        <v>5981</v>
      </c>
      <c r="G24" s="142">
        <v>5684</v>
      </c>
      <c r="H24" s="134">
        <v>5829</v>
      </c>
      <c r="I24" s="134">
        <v>6282</v>
      </c>
      <c r="J24" s="134">
        <v>6142</v>
      </c>
      <c r="K24" s="134">
        <v>5660</v>
      </c>
      <c r="L24" s="134">
        <v>5675</v>
      </c>
      <c r="M24" s="134">
        <v>5838</v>
      </c>
      <c r="N24" s="134">
        <v>5537</v>
      </c>
      <c r="O24" s="134">
        <v>5630</v>
      </c>
      <c r="P24" s="134">
        <v>5428</v>
      </c>
      <c r="Q24" s="134">
        <v>5012</v>
      </c>
      <c r="R24" s="327">
        <v>20884437</v>
      </c>
      <c r="S24" s="272"/>
    </row>
    <row r="25" spans="1:19" ht="22.5" customHeight="1">
      <c r="A25" s="272"/>
      <c r="B25" s="328" t="s">
        <v>239</v>
      </c>
      <c r="C25" s="324" t="s">
        <v>204</v>
      </c>
      <c r="D25" s="274">
        <v>2373</v>
      </c>
      <c r="E25" s="275">
        <f t="shared" si="0"/>
        <v>3202</v>
      </c>
      <c r="F25" s="134">
        <v>66</v>
      </c>
      <c r="G25" s="142">
        <v>122</v>
      </c>
      <c r="H25" s="134">
        <v>131</v>
      </c>
      <c r="I25" s="134">
        <v>409</v>
      </c>
      <c r="J25" s="134">
        <v>309</v>
      </c>
      <c r="K25" s="134">
        <v>151</v>
      </c>
      <c r="L25" s="134">
        <v>276</v>
      </c>
      <c r="M25" s="134">
        <v>422</v>
      </c>
      <c r="N25" s="134">
        <v>226</v>
      </c>
      <c r="O25" s="134">
        <v>388</v>
      </c>
      <c r="P25" s="134">
        <v>485</v>
      </c>
      <c r="Q25" s="134">
        <v>217</v>
      </c>
      <c r="R25" s="327" t="s">
        <v>66</v>
      </c>
      <c r="S25" s="272"/>
    </row>
    <row r="26" spans="1:19" ht="22.5" customHeight="1">
      <c r="A26" s="272"/>
      <c r="B26" s="328" t="s">
        <v>1</v>
      </c>
      <c r="C26" s="324" t="s">
        <v>205</v>
      </c>
      <c r="D26" s="274">
        <v>34757</v>
      </c>
      <c r="E26" s="275">
        <f t="shared" si="0"/>
        <v>33098</v>
      </c>
      <c r="F26" s="134">
        <v>260</v>
      </c>
      <c r="G26" s="142">
        <v>314</v>
      </c>
      <c r="H26" s="134">
        <v>822</v>
      </c>
      <c r="I26" s="134">
        <v>389</v>
      </c>
      <c r="J26" s="134">
        <v>3446</v>
      </c>
      <c r="K26" s="134">
        <v>4842</v>
      </c>
      <c r="L26" s="134">
        <v>3230</v>
      </c>
      <c r="M26" s="134">
        <v>494</v>
      </c>
      <c r="N26" s="134">
        <v>6573</v>
      </c>
      <c r="O26" s="134">
        <v>6908</v>
      </c>
      <c r="P26" s="134">
        <v>4992</v>
      </c>
      <c r="Q26" s="134">
        <v>828</v>
      </c>
      <c r="R26" s="327" t="s">
        <v>66</v>
      </c>
      <c r="S26" s="272"/>
    </row>
    <row r="27" spans="1:19" ht="22.5" customHeight="1">
      <c r="A27" s="272"/>
      <c r="B27" s="328" t="s">
        <v>240</v>
      </c>
      <c r="C27" s="324" t="s">
        <v>206</v>
      </c>
      <c r="D27" s="274">
        <v>4700</v>
      </c>
      <c r="E27" s="275">
        <f t="shared" si="0"/>
        <v>4200</v>
      </c>
      <c r="F27" s="134"/>
      <c r="G27" s="142"/>
      <c r="H27" s="134"/>
      <c r="I27" s="134"/>
      <c r="J27" s="134"/>
      <c r="K27" s="134"/>
      <c r="L27" s="134">
        <v>1500</v>
      </c>
      <c r="M27" s="134">
        <v>2600</v>
      </c>
      <c r="N27" s="134">
        <v>100</v>
      </c>
      <c r="O27" s="134"/>
      <c r="P27" s="134"/>
      <c r="Q27" s="134"/>
      <c r="R27" s="327">
        <v>4073000</v>
      </c>
      <c r="S27" s="272"/>
    </row>
    <row r="28" spans="1:19" ht="22.5" customHeight="1">
      <c r="A28" s="272"/>
      <c r="B28" s="328" t="s">
        <v>241</v>
      </c>
      <c r="C28" s="324" t="s">
        <v>207</v>
      </c>
      <c r="D28" s="274">
        <v>8300</v>
      </c>
      <c r="E28" s="275">
        <f t="shared" si="0"/>
        <v>11090</v>
      </c>
      <c r="F28" s="134">
        <v>346</v>
      </c>
      <c r="G28" s="142">
        <v>1458</v>
      </c>
      <c r="H28" s="134">
        <v>876</v>
      </c>
      <c r="I28" s="134">
        <v>744</v>
      </c>
      <c r="J28" s="134">
        <v>723</v>
      </c>
      <c r="K28" s="134">
        <v>1253</v>
      </c>
      <c r="L28" s="134">
        <v>496</v>
      </c>
      <c r="M28" s="134">
        <v>772</v>
      </c>
      <c r="N28" s="134">
        <v>765</v>
      </c>
      <c r="O28" s="134">
        <v>1062</v>
      </c>
      <c r="P28" s="134">
        <v>2164</v>
      </c>
      <c r="Q28" s="134">
        <v>431</v>
      </c>
      <c r="R28" s="327" t="s">
        <v>66</v>
      </c>
      <c r="S28" s="272"/>
    </row>
    <row r="29" spans="1:19" ht="22.5" customHeight="1">
      <c r="A29" s="272"/>
      <c r="B29" s="328" t="s">
        <v>1</v>
      </c>
      <c r="C29" s="324" t="s">
        <v>74</v>
      </c>
      <c r="D29" s="274">
        <v>9633</v>
      </c>
      <c r="E29" s="275">
        <f t="shared" si="0"/>
        <v>8993</v>
      </c>
      <c r="F29" s="134">
        <v>382</v>
      </c>
      <c r="G29" s="142">
        <v>1068</v>
      </c>
      <c r="H29" s="134">
        <v>919</v>
      </c>
      <c r="I29" s="134">
        <v>418</v>
      </c>
      <c r="J29" s="134">
        <v>1025</v>
      </c>
      <c r="K29" s="134">
        <v>834</v>
      </c>
      <c r="L29" s="134">
        <v>412</v>
      </c>
      <c r="M29" s="134">
        <v>761</v>
      </c>
      <c r="N29" s="134">
        <v>544</v>
      </c>
      <c r="O29" s="134">
        <v>1002</v>
      </c>
      <c r="P29" s="134">
        <v>1103</v>
      </c>
      <c r="Q29" s="134">
        <v>525</v>
      </c>
      <c r="R29" s="327">
        <v>656100</v>
      </c>
      <c r="S29" s="272"/>
    </row>
    <row r="30" spans="1:19" ht="22.5" customHeight="1">
      <c r="A30" s="272"/>
      <c r="B30" s="328" t="s">
        <v>1</v>
      </c>
      <c r="C30" s="324" t="s">
        <v>397</v>
      </c>
      <c r="D30" s="274">
        <v>9595</v>
      </c>
      <c r="E30" s="275">
        <f t="shared" si="0"/>
        <v>11278</v>
      </c>
      <c r="F30" s="134">
        <v>711</v>
      </c>
      <c r="G30" s="142">
        <v>1271</v>
      </c>
      <c r="H30" s="134">
        <v>1040</v>
      </c>
      <c r="I30" s="134">
        <v>798</v>
      </c>
      <c r="J30" s="134">
        <v>961</v>
      </c>
      <c r="K30" s="134">
        <v>989</v>
      </c>
      <c r="L30" s="134">
        <v>712</v>
      </c>
      <c r="M30" s="134">
        <v>573</v>
      </c>
      <c r="N30" s="134">
        <v>875</v>
      </c>
      <c r="O30" s="134">
        <v>1136</v>
      </c>
      <c r="P30" s="134">
        <v>1273</v>
      </c>
      <c r="Q30" s="134">
        <v>939</v>
      </c>
      <c r="R30" s="327">
        <v>3312160</v>
      </c>
      <c r="S30" s="272"/>
    </row>
    <row r="31" spans="1:19" ht="22.5" customHeight="1">
      <c r="A31" s="272"/>
      <c r="B31" s="328" t="s">
        <v>1</v>
      </c>
      <c r="C31" s="324" t="s">
        <v>208</v>
      </c>
      <c r="D31" s="274">
        <v>12070</v>
      </c>
      <c r="E31" s="275">
        <f t="shared" si="0"/>
        <v>12400</v>
      </c>
      <c r="F31" s="122"/>
      <c r="G31" s="122">
        <v>5500</v>
      </c>
      <c r="H31" s="122">
        <v>6800</v>
      </c>
      <c r="I31" s="122"/>
      <c r="J31" s="134"/>
      <c r="K31" s="134">
        <v>100</v>
      </c>
      <c r="L31" s="134"/>
      <c r="M31" s="134"/>
      <c r="N31" s="134"/>
      <c r="O31" s="134"/>
      <c r="P31" s="134"/>
      <c r="Q31" s="134"/>
      <c r="R31" s="327">
        <v>1445000</v>
      </c>
      <c r="S31" s="272"/>
    </row>
    <row r="32" spans="1:19" ht="22.5" customHeight="1">
      <c r="A32" s="272"/>
      <c r="B32" s="328" t="s">
        <v>1</v>
      </c>
      <c r="C32" s="324" t="s">
        <v>209</v>
      </c>
      <c r="D32" s="274">
        <v>620</v>
      </c>
      <c r="E32" s="275">
        <f t="shared" si="0"/>
        <v>1360</v>
      </c>
      <c r="F32" s="122">
        <v>100</v>
      </c>
      <c r="G32" s="122">
        <v>380</v>
      </c>
      <c r="H32" s="122">
        <v>430</v>
      </c>
      <c r="I32" s="122">
        <v>350</v>
      </c>
      <c r="J32" s="122">
        <v>100</v>
      </c>
      <c r="K32" s="122"/>
      <c r="L32" s="134"/>
      <c r="M32" s="134"/>
      <c r="N32" s="134"/>
      <c r="O32" s="134"/>
      <c r="P32" s="134"/>
      <c r="Q32" s="134"/>
      <c r="R32" s="327">
        <v>1400000</v>
      </c>
      <c r="S32" s="272"/>
    </row>
    <row r="33" spans="1:19" ht="22.5" customHeight="1">
      <c r="A33" s="272"/>
      <c r="B33" s="328"/>
      <c r="C33" s="324" t="s">
        <v>398</v>
      </c>
      <c r="D33" s="274">
        <v>19000</v>
      </c>
      <c r="E33" s="275">
        <f t="shared" si="0"/>
        <v>20000</v>
      </c>
      <c r="F33" s="122"/>
      <c r="G33" s="122"/>
      <c r="H33" s="122"/>
      <c r="I33" s="122"/>
      <c r="J33" s="122">
        <v>3000</v>
      </c>
      <c r="K33" s="122">
        <v>17000</v>
      </c>
      <c r="L33" s="134"/>
      <c r="M33" s="134"/>
      <c r="N33" s="134"/>
      <c r="O33" s="134"/>
      <c r="P33" s="134"/>
      <c r="Q33" s="134"/>
      <c r="R33" s="327" t="s">
        <v>66</v>
      </c>
      <c r="S33" s="272"/>
    </row>
    <row r="34" spans="1:19" ht="22.5" customHeight="1">
      <c r="A34" s="272"/>
      <c r="B34" s="328"/>
      <c r="C34" s="324" t="s">
        <v>399</v>
      </c>
      <c r="D34" s="274">
        <v>26893</v>
      </c>
      <c r="E34" s="275">
        <f t="shared" si="0"/>
        <v>26117</v>
      </c>
      <c r="F34" s="122">
        <v>1598</v>
      </c>
      <c r="G34" s="122">
        <v>1384</v>
      </c>
      <c r="H34" s="122">
        <v>2320</v>
      </c>
      <c r="I34" s="122">
        <v>2443</v>
      </c>
      <c r="J34" s="134">
        <v>2736</v>
      </c>
      <c r="K34" s="134">
        <v>1956</v>
      </c>
      <c r="L34" s="134">
        <v>1823</v>
      </c>
      <c r="M34" s="134">
        <v>2704</v>
      </c>
      <c r="N34" s="134">
        <v>2009</v>
      </c>
      <c r="O34" s="134">
        <v>2363</v>
      </c>
      <c r="P34" s="134">
        <v>2258</v>
      </c>
      <c r="Q34" s="134">
        <v>2523</v>
      </c>
      <c r="R34" s="327" t="s">
        <v>66</v>
      </c>
      <c r="S34" s="272"/>
    </row>
    <row r="35" spans="1:19" ht="22.5" customHeight="1">
      <c r="A35" s="272"/>
      <c r="B35" s="328"/>
      <c r="C35" s="324" t="s">
        <v>378</v>
      </c>
      <c r="D35" s="274">
        <v>108924</v>
      </c>
      <c r="E35" s="275">
        <f t="shared" si="0"/>
        <v>105530</v>
      </c>
      <c r="F35" s="122">
        <v>5187</v>
      </c>
      <c r="G35" s="122">
        <v>5854</v>
      </c>
      <c r="H35" s="122">
        <v>6337</v>
      </c>
      <c r="I35" s="122">
        <v>6523</v>
      </c>
      <c r="J35" s="134">
        <v>9470</v>
      </c>
      <c r="K35" s="134">
        <v>9404</v>
      </c>
      <c r="L35" s="134">
        <v>13358</v>
      </c>
      <c r="M35" s="134">
        <v>14923</v>
      </c>
      <c r="N35" s="134">
        <v>7491</v>
      </c>
      <c r="O35" s="134">
        <v>12475</v>
      </c>
      <c r="P35" s="134">
        <v>7350</v>
      </c>
      <c r="Q35" s="134">
        <v>7158</v>
      </c>
      <c r="R35" s="327">
        <v>5323195</v>
      </c>
      <c r="S35" s="272"/>
    </row>
    <row r="36" spans="1:19" ht="22.5" customHeight="1">
      <c r="A36" s="272"/>
      <c r="B36" s="328" t="s">
        <v>242</v>
      </c>
      <c r="C36" s="324" t="s">
        <v>487</v>
      </c>
      <c r="D36" s="274">
        <v>4959</v>
      </c>
      <c r="E36" s="275">
        <f t="shared" si="0"/>
        <v>4888</v>
      </c>
      <c r="F36" s="122">
        <v>215</v>
      </c>
      <c r="G36" s="161">
        <v>189</v>
      </c>
      <c r="H36" s="122">
        <v>203</v>
      </c>
      <c r="I36" s="122">
        <v>636</v>
      </c>
      <c r="J36" s="122">
        <v>489</v>
      </c>
      <c r="K36" s="122">
        <v>408</v>
      </c>
      <c r="L36" s="122">
        <v>538</v>
      </c>
      <c r="M36" s="122">
        <v>396</v>
      </c>
      <c r="N36" s="122">
        <v>298</v>
      </c>
      <c r="O36" s="134">
        <v>521</v>
      </c>
      <c r="P36" s="134">
        <v>448</v>
      </c>
      <c r="Q36" s="134">
        <v>547</v>
      </c>
      <c r="R36" s="327">
        <v>23852030</v>
      </c>
      <c r="S36" s="272"/>
    </row>
    <row r="37" spans="1:19" ht="22.5" customHeight="1">
      <c r="A37" s="272"/>
      <c r="B37" s="328"/>
      <c r="C37" s="324" t="s">
        <v>488</v>
      </c>
      <c r="D37" s="274">
        <v>13604</v>
      </c>
      <c r="E37" s="275">
        <f t="shared" si="0"/>
        <v>14052</v>
      </c>
      <c r="F37" s="134">
        <v>1074</v>
      </c>
      <c r="G37" s="142">
        <v>1266</v>
      </c>
      <c r="H37" s="134">
        <v>1174</v>
      </c>
      <c r="I37" s="134">
        <v>1393</v>
      </c>
      <c r="J37" s="134">
        <v>1613</v>
      </c>
      <c r="K37" s="134">
        <v>1429</v>
      </c>
      <c r="L37" s="134">
        <v>1706</v>
      </c>
      <c r="M37" s="134">
        <v>1152</v>
      </c>
      <c r="N37" s="134">
        <v>776</v>
      </c>
      <c r="O37" s="134">
        <v>672</v>
      </c>
      <c r="P37" s="134">
        <v>910</v>
      </c>
      <c r="Q37" s="134">
        <v>887</v>
      </c>
      <c r="R37" s="327">
        <v>31349000</v>
      </c>
      <c r="S37" s="272"/>
    </row>
    <row r="38" spans="1:19" ht="22.5" customHeight="1">
      <c r="A38" s="272"/>
      <c r="B38" s="328" t="s">
        <v>243</v>
      </c>
      <c r="C38" s="324" t="s">
        <v>210</v>
      </c>
      <c r="D38" s="274">
        <v>10500</v>
      </c>
      <c r="E38" s="275">
        <f t="shared" si="0"/>
        <v>6400</v>
      </c>
      <c r="F38" s="134">
        <v>2000</v>
      </c>
      <c r="G38" s="142"/>
      <c r="H38" s="134"/>
      <c r="I38" s="134">
        <v>300</v>
      </c>
      <c r="J38" s="134">
        <v>100</v>
      </c>
      <c r="K38" s="134">
        <v>100</v>
      </c>
      <c r="L38" s="134">
        <v>100</v>
      </c>
      <c r="M38" s="134">
        <v>3600</v>
      </c>
      <c r="N38" s="134">
        <v>100</v>
      </c>
      <c r="O38" s="134">
        <v>100</v>
      </c>
      <c r="P38" s="134"/>
      <c r="Q38" s="134"/>
      <c r="R38" s="327">
        <v>5000000</v>
      </c>
      <c r="S38" s="272"/>
    </row>
    <row r="39" spans="1:19" ht="22.5" customHeight="1">
      <c r="A39" s="272"/>
      <c r="B39" s="328" t="s">
        <v>1</v>
      </c>
      <c r="C39" s="324" t="s">
        <v>400</v>
      </c>
      <c r="D39" s="274">
        <v>1200</v>
      </c>
      <c r="E39" s="275">
        <f t="shared" si="0"/>
        <v>1100</v>
      </c>
      <c r="F39" s="134"/>
      <c r="G39" s="142"/>
      <c r="H39" s="134"/>
      <c r="I39" s="134">
        <v>300</v>
      </c>
      <c r="J39" s="134">
        <v>100</v>
      </c>
      <c r="K39" s="134">
        <v>100</v>
      </c>
      <c r="L39" s="134">
        <v>100</v>
      </c>
      <c r="M39" s="134">
        <v>100</v>
      </c>
      <c r="N39" s="134">
        <v>100</v>
      </c>
      <c r="O39" s="134">
        <v>300</v>
      </c>
      <c r="P39" s="134"/>
      <c r="Q39" s="134"/>
      <c r="R39" s="327" t="s">
        <v>66</v>
      </c>
      <c r="S39" s="272"/>
    </row>
    <row r="40" spans="1:19" ht="22.5" customHeight="1">
      <c r="A40" s="272"/>
      <c r="B40" s="328" t="s">
        <v>1</v>
      </c>
      <c r="C40" s="324" t="s">
        <v>401</v>
      </c>
      <c r="D40" s="274">
        <v>1100</v>
      </c>
      <c r="E40" s="275">
        <f t="shared" si="0"/>
        <v>1000</v>
      </c>
      <c r="F40" s="134"/>
      <c r="G40" s="142"/>
      <c r="H40" s="134"/>
      <c r="I40" s="134">
        <v>300</v>
      </c>
      <c r="J40" s="134">
        <v>100</v>
      </c>
      <c r="K40" s="134">
        <v>100</v>
      </c>
      <c r="L40" s="134">
        <v>100</v>
      </c>
      <c r="M40" s="134">
        <v>100</v>
      </c>
      <c r="N40" s="134">
        <v>100</v>
      </c>
      <c r="O40" s="134">
        <v>200</v>
      </c>
      <c r="P40" s="134"/>
      <c r="Q40" s="134"/>
      <c r="R40" s="327" t="s">
        <v>66</v>
      </c>
      <c r="S40" s="272"/>
    </row>
    <row r="41" spans="1:19" ht="22.5" customHeight="1">
      <c r="A41" s="272"/>
      <c r="B41" s="328" t="s">
        <v>244</v>
      </c>
      <c r="C41" s="324" t="s">
        <v>211</v>
      </c>
      <c r="D41" s="274">
        <v>5800</v>
      </c>
      <c r="E41" s="275">
        <f t="shared" si="0"/>
        <v>6000</v>
      </c>
      <c r="F41" s="93"/>
      <c r="G41" s="93"/>
      <c r="H41" s="93"/>
      <c r="I41" s="93"/>
      <c r="J41" s="93"/>
      <c r="K41" s="93"/>
      <c r="L41" s="134">
        <v>2300</v>
      </c>
      <c r="M41" s="134">
        <v>3700</v>
      </c>
      <c r="N41" s="93"/>
      <c r="O41" s="93"/>
      <c r="P41" s="93"/>
      <c r="Q41" s="93"/>
      <c r="R41" s="327">
        <v>9408000</v>
      </c>
      <c r="S41" s="272"/>
    </row>
    <row r="42" spans="1:19" ht="22.5" customHeight="1">
      <c r="A42" s="272"/>
      <c r="B42" s="328" t="s">
        <v>245</v>
      </c>
      <c r="C42" s="324" t="s">
        <v>402</v>
      </c>
      <c r="D42" s="274">
        <v>7300</v>
      </c>
      <c r="E42" s="275">
        <f t="shared" si="0"/>
        <v>7500</v>
      </c>
      <c r="F42" s="145">
        <v>100</v>
      </c>
      <c r="G42" s="142"/>
      <c r="H42" s="134">
        <v>500</v>
      </c>
      <c r="I42" s="134">
        <v>1500</v>
      </c>
      <c r="J42" s="134">
        <v>600</v>
      </c>
      <c r="K42" s="134">
        <v>500</v>
      </c>
      <c r="L42" s="134">
        <v>600</v>
      </c>
      <c r="M42" s="134">
        <v>600</v>
      </c>
      <c r="N42" s="134">
        <v>500</v>
      </c>
      <c r="O42" s="134">
        <v>1300</v>
      </c>
      <c r="P42" s="134">
        <v>900</v>
      </c>
      <c r="Q42" s="134">
        <v>400</v>
      </c>
      <c r="R42" s="327" t="s">
        <v>66</v>
      </c>
      <c r="S42" s="272"/>
    </row>
    <row r="43" spans="1:19" ht="22.5" customHeight="1">
      <c r="A43" s="272"/>
      <c r="B43" s="328"/>
      <c r="C43" s="324" t="s">
        <v>407</v>
      </c>
      <c r="D43" s="277" t="s">
        <v>489</v>
      </c>
      <c r="E43" s="275">
        <f t="shared" si="0"/>
        <v>499432</v>
      </c>
      <c r="F43" s="368" t="s">
        <v>403</v>
      </c>
      <c r="G43" s="381"/>
      <c r="H43" s="382"/>
      <c r="I43" s="134">
        <v>25593</v>
      </c>
      <c r="J43" s="134">
        <v>65633</v>
      </c>
      <c r="K43" s="134">
        <v>51635</v>
      </c>
      <c r="L43" s="134">
        <v>52160</v>
      </c>
      <c r="M43" s="134">
        <v>70338</v>
      </c>
      <c r="N43" s="134">
        <v>58263</v>
      </c>
      <c r="O43" s="134">
        <v>61390</v>
      </c>
      <c r="P43" s="134">
        <v>65895</v>
      </c>
      <c r="Q43" s="134">
        <v>48525</v>
      </c>
      <c r="R43" s="327">
        <v>187465750</v>
      </c>
      <c r="S43" s="272"/>
    </row>
    <row r="44" spans="1:19" ht="22.5" customHeight="1">
      <c r="A44" s="272"/>
      <c r="B44" s="328"/>
      <c r="C44" s="324" t="s">
        <v>404</v>
      </c>
      <c r="D44" s="277" t="s">
        <v>475</v>
      </c>
      <c r="E44" s="275">
        <f t="shared" si="0"/>
        <v>75701</v>
      </c>
      <c r="F44" s="368" t="s">
        <v>403</v>
      </c>
      <c r="G44" s="381"/>
      <c r="H44" s="382"/>
      <c r="I44" s="134">
        <v>4724</v>
      </c>
      <c r="J44" s="134">
        <v>6941</v>
      </c>
      <c r="K44" s="134">
        <v>7140</v>
      </c>
      <c r="L44" s="134">
        <v>8527</v>
      </c>
      <c r="M44" s="134">
        <v>9235</v>
      </c>
      <c r="N44" s="134">
        <v>8865</v>
      </c>
      <c r="O44" s="134">
        <v>11658</v>
      </c>
      <c r="P44" s="134">
        <v>9806</v>
      </c>
      <c r="Q44" s="134">
        <v>8805</v>
      </c>
      <c r="R44" s="327">
        <v>13417200</v>
      </c>
      <c r="S44" s="272"/>
    </row>
    <row r="45" spans="1:19" ht="22.5" customHeight="1">
      <c r="A45" s="272"/>
      <c r="B45" s="328" t="s">
        <v>246</v>
      </c>
      <c r="C45" s="324" t="s">
        <v>212</v>
      </c>
      <c r="D45" s="274">
        <v>7758</v>
      </c>
      <c r="E45" s="275">
        <f t="shared" si="0"/>
        <v>7246</v>
      </c>
      <c r="F45" s="134">
        <v>377</v>
      </c>
      <c r="G45" s="142">
        <v>199</v>
      </c>
      <c r="H45" s="134">
        <v>304</v>
      </c>
      <c r="I45" s="145">
        <v>389</v>
      </c>
      <c r="J45" s="134">
        <v>524</v>
      </c>
      <c r="K45" s="134">
        <v>471</v>
      </c>
      <c r="L45" s="134">
        <v>1121</v>
      </c>
      <c r="M45" s="134">
        <v>1809</v>
      </c>
      <c r="N45" s="134">
        <v>530</v>
      </c>
      <c r="O45" s="134">
        <v>479</v>
      </c>
      <c r="P45" s="134">
        <v>543</v>
      </c>
      <c r="Q45" s="134">
        <v>500</v>
      </c>
      <c r="R45" s="327">
        <v>17203700</v>
      </c>
      <c r="S45" s="272"/>
    </row>
    <row r="46" spans="1:19" ht="22.5" customHeight="1">
      <c r="A46" s="272"/>
      <c r="B46" s="334"/>
      <c r="C46" s="324" t="s">
        <v>405</v>
      </c>
      <c r="D46" s="274">
        <v>257342</v>
      </c>
      <c r="E46" s="300">
        <f t="shared" si="0"/>
        <v>227659</v>
      </c>
      <c r="F46" s="122">
        <v>15177</v>
      </c>
      <c r="G46" s="161">
        <v>17865</v>
      </c>
      <c r="H46" s="122">
        <v>18844</v>
      </c>
      <c r="I46" s="335">
        <v>19227</v>
      </c>
      <c r="J46" s="122">
        <v>19304</v>
      </c>
      <c r="K46" s="122">
        <v>17644</v>
      </c>
      <c r="L46" s="122">
        <v>17886</v>
      </c>
      <c r="M46" s="122">
        <v>19370</v>
      </c>
      <c r="N46" s="122">
        <v>19387</v>
      </c>
      <c r="O46" s="122">
        <v>21862</v>
      </c>
      <c r="P46" s="122">
        <v>23075</v>
      </c>
      <c r="Q46" s="122">
        <v>18018</v>
      </c>
      <c r="R46" s="336">
        <v>207150000</v>
      </c>
      <c r="S46" s="272"/>
    </row>
    <row r="47" spans="1:19" ht="22.5" customHeight="1">
      <c r="A47" s="272"/>
      <c r="B47" s="337" t="s">
        <v>1</v>
      </c>
      <c r="C47" s="338" t="s">
        <v>213</v>
      </c>
      <c r="D47" s="288">
        <v>12837</v>
      </c>
      <c r="E47" s="289">
        <f t="shared" si="0"/>
        <v>13665</v>
      </c>
      <c r="F47" s="339">
        <v>964</v>
      </c>
      <c r="G47" s="340">
        <v>284</v>
      </c>
      <c r="H47" s="339">
        <v>805</v>
      </c>
      <c r="I47" s="339">
        <v>1051</v>
      </c>
      <c r="J47" s="339">
        <v>1209</v>
      </c>
      <c r="K47" s="339">
        <v>1557</v>
      </c>
      <c r="L47" s="339">
        <v>1720</v>
      </c>
      <c r="M47" s="339">
        <v>2471</v>
      </c>
      <c r="N47" s="339">
        <v>560</v>
      </c>
      <c r="O47" s="339">
        <v>1370</v>
      </c>
      <c r="P47" s="339">
        <v>941</v>
      </c>
      <c r="Q47" s="339">
        <v>733</v>
      </c>
      <c r="R47" s="341" t="s">
        <v>66</v>
      </c>
      <c r="S47" s="272"/>
    </row>
    <row r="48" spans="1:19" ht="13.5">
      <c r="A48" s="272"/>
      <c r="B48" s="342"/>
      <c r="C48" s="343"/>
      <c r="D48" s="342"/>
      <c r="E48" s="344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6"/>
      <c r="S48" s="272"/>
    </row>
    <row r="50" spans="5:6" ht="13.5">
      <c r="E50" s="295"/>
      <c r="F50" s="295"/>
    </row>
    <row r="51" spans="5:6" ht="13.5">
      <c r="E51" s="295"/>
      <c r="F51" s="295"/>
    </row>
    <row r="52" spans="5:6" ht="13.5">
      <c r="E52" s="295"/>
      <c r="F52" s="295"/>
    </row>
    <row r="53" spans="5:6" ht="13.5">
      <c r="E53" s="295"/>
      <c r="F53" s="295"/>
    </row>
    <row r="54" spans="5:6" ht="13.5">
      <c r="E54" s="295"/>
      <c r="F54" s="295"/>
    </row>
    <row r="55" spans="5:6" ht="13.5">
      <c r="E55" s="295"/>
      <c r="F55" s="295"/>
    </row>
    <row r="56" spans="5:6" ht="13.5">
      <c r="E56" s="295"/>
      <c r="F56" s="295"/>
    </row>
    <row r="57" spans="5:6" ht="13.5">
      <c r="E57" s="295"/>
      <c r="F57" s="295"/>
    </row>
    <row r="58" spans="5:6" ht="13.5">
      <c r="E58" s="295"/>
      <c r="F58" s="295"/>
    </row>
  </sheetData>
  <mergeCells count="4">
    <mergeCell ref="F43:H43"/>
    <mergeCell ref="F44:H44"/>
    <mergeCell ref="Q2:R2"/>
    <mergeCell ref="F16:G16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