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9720" windowHeight="7320" firstSheet="1" activeTab="2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'主要交通機関'!$A$1:$J$120</definedName>
    <definedName name="_xlnm.Print_Area" localSheetId="2">'入国外国人'!$A$1:$I$103</definedName>
  </definedNames>
  <calcPr fullCalcOnLoad="1"/>
</workbook>
</file>

<file path=xl/sharedStrings.xml><?xml version="1.0" encoding="utf-8"?>
<sst xmlns="http://schemas.openxmlformats.org/spreadsheetml/2006/main" count="234" uniqueCount="157">
  <si>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</si>
  <si>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</si>
  <si>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</si>
  <si>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</si>
  <si>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</si>
  <si>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</si>
  <si>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</si>
  <si>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</si>
  <si>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</si>
  <si>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</si>
  <si>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</si>
  <si>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</si>
  <si>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</si>
  <si>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</si>
  <si>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</si>
  <si>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</si>
  <si>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</si>
  <si>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</si>
  <si>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</si>
  <si>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</si>
  <si>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</si>
  <si>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</si>
  <si>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</si>
  <si>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</si>
  <si>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</si>
  <si>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</si>
  <si>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</si>
  <si>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</si>
  <si>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</si>
  <si>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</si>
  <si>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</si>
  <si>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</si>
  <si>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</si>
  <si>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</si>
  <si>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</si>
  <si>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</si>
  <si>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</si>
  <si>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</si>
  <si>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</si>
  <si>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</si>
  <si>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</si>
  <si>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</si>
  <si>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</si>
  <si>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</si>
  <si>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</si>
  <si>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</si>
  <si>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</si>
  <si>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</si>
  <si>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</si>
  <si>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</si>
  <si>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</si>
  <si>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</si>
  <si>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</si>
  <si>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</si>
  <si>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</si>
  <si>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</si>
  <si>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</si>
  <si>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</si>
  <si>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</si>
  <si>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</si>
  <si>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</si>
  <si>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</si>
  <si>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</si>
  <si>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</si>
  <si>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</si>
  <si>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</si>
  <si>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</si>
  <si>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</si>
  <si>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</si>
  <si>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</si>
  <si>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</si>
  <si>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</si>
  <si>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</si>
  <si>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</si>
  <si>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</si>
  <si>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</si>
  <si>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</si>
  <si>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</si>
  <si>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</si>
  <si>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</si>
  <si>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</si>
  <si>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</si>
  <si>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</si>
  <si>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</si>
  <si>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</si>
  <si>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</si>
  <si>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</si>
  <si>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</si>
  <si>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</si>
  <si>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</si>
  <si>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</si>
  <si>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</si>
  <si>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</si>
  <si>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</si>
  <si>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</si>
  <si>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</si>
  <si>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</si>
  <si>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</si>
  <si>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</si>
  <si>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</si>
  <si>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</si>
  <si>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</si>
  <si>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</si>
  <si>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</si>
  <si>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</si>
  <si>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</si>
  <si>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</si>
  <si>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</si>
  <si>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</si>
  <si>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</si>
  <si>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</si>
  <si>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</si>
  <si>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</si>
  <si>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</si>
  <si>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</si>
  <si>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</si>
  <si>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</si>
  <si>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</si>
  <si>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</si>
  <si>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</si>
  <si>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</si>
  <si>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</si>
  <si>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</si>
  <si>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</si>
  <si>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</si>
  <si>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</si>
  <si>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</si>
  <si>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②私鉄(天神大牟田線･貝塚線)</t>
  </si>
  <si>
    <t>福工大前</t>
  </si>
  <si>
    <t>赤　間</t>
  </si>
  <si>
    <t>H20</t>
  </si>
  <si>
    <t>Ｈ20</t>
  </si>
  <si>
    <t>千早</t>
  </si>
  <si>
    <t>H21</t>
  </si>
  <si>
    <t>H22</t>
  </si>
  <si>
    <t>H23</t>
  </si>
  <si>
    <t>Ｈ21</t>
  </si>
  <si>
    <t>Ｈ22</t>
  </si>
  <si>
    <t>-</t>
  </si>
  <si>
    <t>　（資料提供：九州旅客鉄道㈱広報室</t>
  </si>
  <si>
    <t>／西日本旅客鉄道㈱総務企画課）</t>
  </si>
  <si>
    <t>Ｈ23</t>
  </si>
  <si>
    <t>H24</t>
  </si>
  <si>
    <t>H23</t>
  </si>
  <si>
    <t>H21</t>
  </si>
  <si>
    <t>H22</t>
  </si>
  <si>
    <t>※寄港地上陸数（国籍不明）</t>
  </si>
  <si>
    <t>※寄港地上陸数とは、出入国管理及び難民認定法第１４条の許可による上陸。２０１２年６月から一部の大型クルーズ船の上陸許可に適用。</t>
  </si>
  <si>
    <t>（統計がないため、国籍別の内訳は不明。）</t>
  </si>
  <si>
    <t>H25</t>
  </si>
  <si>
    <t>H24</t>
  </si>
  <si>
    <t xml:space="preserve"> マレ－シア</t>
  </si>
  <si>
    <t xml:space="preserve"> シンガポール</t>
  </si>
  <si>
    <t>-</t>
  </si>
  <si>
    <t xml:space="preserve">  ②平成２５年　福岡空港乗降客数　　　　　　　　　　       　　　　　　         　</t>
  </si>
  <si>
    <t xml:space="preserve">　平成２５年の出入国管理統計年報によると、福岡県への入国外国人数は前年比１２．１％増の（前年比１０１千人増）となった。その中でもオランダは前年比５８％増の２，０２０人（千人増）、香港は前年比９１．８％増の４１，３２４人（２０千人増）となっている。
</t>
  </si>
  <si>
    <t xml:space="preserve"> 台  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</si>
</sst>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  <numFmt numFmtId="182" formatCode="_ * #,###,##0;;_ * &quot;-&quot;;_ @"/>
    <numFmt numFmtId="183" formatCode="_ * #\ ###\ ##0;;_ * &quot;-&quot;;_ @"/>
    <numFmt numFmtId="184" formatCode="#,##0.0_ "/>
    <numFmt numFmtId="185" formatCode="#,##0.00_ "/>
    <numFmt numFmtId="186" formatCode="#,##0.000_ "/>
    <numFmt numFmtId="187" formatCode="#,##0.0000_ "/>
    <numFmt numFmtId="188" formatCode="#,##0.00000_ "/>
  </numFmts>
  <fonts count="85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5"/>
      <color indexed="8"/>
      <name val="ＭＳ Ｐゴシック"/>
      <family val="3"/>
    </font>
    <font>
      <sz val="2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6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"/>
      <color indexed="8"/>
      <name val="ＭＳ Ｐゴシック"/>
      <family val="3"/>
    </font>
    <font>
      <b/>
      <sz val="20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3" applyNumberFormat="0" applyAlignment="0" applyProtection="0"/>
    <xf numFmtId="0" fontId="67" fillId="27" borderId="0" applyNumberFormat="0" applyBorder="0" applyAlignment="0" applyProtection="0"/>
    <xf numFmtId="0" fontId="0" fillId="0" borderId="0" applyNumberFormat="0">
      <alignment/>
      <protection/>
    </xf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78" fillId="31" borderId="6" applyNumberFormat="0" applyAlignment="0" applyProtection="0"/>
    <xf numFmtId="0" fontId="7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 quotePrefix="1">
      <alignment/>
      <protection/>
    </xf>
    <xf numFmtId="177" fontId="18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5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4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 quotePrefix="1">
      <alignment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3" fontId="20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NumberFormat="1" applyFont="1" applyFill="1" applyBorder="1" applyAlignment="1" applyProtection="1" quotePrefix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 quotePrefix="1">
      <alignment horizontal="righ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 quotePrefix="1">
      <alignment horizontal="center" vertical="center"/>
      <protection/>
    </xf>
    <xf numFmtId="0" fontId="18" fillId="0" borderId="25" xfId="0" applyNumberFormat="1" applyFont="1" applyFill="1" applyBorder="1" applyAlignment="1" applyProtection="1" quotePrefix="1">
      <alignment horizontal="center" vertical="center"/>
      <protection/>
    </xf>
    <xf numFmtId="0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27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/>
      <protection/>
    </xf>
    <xf numFmtId="3" fontId="23" fillId="0" borderId="0" xfId="0" applyNumberFormat="1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 quotePrefix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5" fillId="0" borderId="30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33" xfId="0" applyNumberFormat="1" applyFont="1" applyFill="1" applyBorder="1" applyAlignment="1" applyProtection="1" quotePrefix="1">
      <alignment vertical="center"/>
      <protection/>
    </xf>
    <xf numFmtId="0" fontId="25" fillId="0" borderId="34" xfId="0" applyNumberFormat="1" applyFont="1" applyFill="1" applyBorder="1" applyAlignment="1" applyProtection="1">
      <alignment vertical="center"/>
      <protection/>
    </xf>
    <xf numFmtId="0" fontId="25" fillId="0" borderId="35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37" xfId="0" applyNumberFormat="1" applyFont="1" applyFill="1" applyBorder="1" applyAlignment="1" applyProtection="1" quotePrefix="1">
      <alignment horizontal="center" vertical="center"/>
      <protection/>
    </xf>
    <xf numFmtId="3" fontId="32" fillId="0" borderId="38" xfId="0" applyNumberFormat="1" applyFont="1" applyFill="1" applyBorder="1" applyAlignment="1" applyProtection="1" quotePrefix="1">
      <alignment horizontal="center" vertical="center"/>
      <protection/>
    </xf>
    <xf numFmtId="3" fontId="32" fillId="0" borderId="38" xfId="0" applyNumberFormat="1" applyFont="1" applyFill="1" applyBorder="1" applyAlignment="1" applyProtection="1">
      <alignment horizontal="center" vertical="center"/>
      <protection/>
    </xf>
    <xf numFmtId="3" fontId="32" fillId="0" borderId="39" xfId="0" applyNumberFormat="1" applyFont="1" applyFill="1" applyBorder="1" applyAlignment="1" applyProtection="1" quotePrefix="1">
      <alignment horizontal="center" vertical="center"/>
      <protection/>
    </xf>
    <xf numFmtId="3" fontId="32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3" fontId="18" fillId="0" borderId="1" xfId="0" applyNumberFormat="1" applyFont="1" applyFill="1" applyBorder="1" applyAlignment="1" applyProtection="1" quotePrefix="1">
      <alignment horizontal="center" vertical="center"/>
      <protection/>
    </xf>
    <xf numFmtId="3" fontId="18" fillId="0" borderId="41" xfId="0" applyNumberFormat="1" applyFont="1" applyFill="1" applyBorder="1" applyAlignment="1" applyProtection="1" quotePrefix="1">
      <alignment horizontal="center" vertical="center"/>
      <protection/>
    </xf>
    <xf numFmtId="3" fontId="18" fillId="0" borderId="42" xfId="0" applyNumberFormat="1" applyFont="1" applyFill="1" applyBorder="1" applyAlignment="1" applyProtection="1" quotePrefix="1">
      <alignment horizontal="center" vertical="center"/>
      <protection/>
    </xf>
    <xf numFmtId="3" fontId="18" fillId="0" borderId="43" xfId="0" applyNumberFormat="1" applyFont="1" applyFill="1" applyBorder="1" applyAlignment="1" applyProtection="1" quotePrefix="1">
      <alignment horizontal="center" vertical="center"/>
      <protection/>
    </xf>
    <xf numFmtId="3" fontId="18" fillId="0" borderId="2" xfId="0" applyNumberFormat="1" applyFont="1" applyFill="1" applyBorder="1" applyAlignment="1" applyProtection="1" quotePrefix="1">
      <alignment horizontal="center" vertical="center"/>
      <protection/>
    </xf>
    <xf numFmtId="3" fontId="18" fillId="0" borderId="44" xfId="0" applyNumberFormat="1" applyFont="1" applyFill="1" applyBorder="1" applyAlignment="1" applyProtection="1" quotePrefix="1">
      <alignment horizontal="center" vertical="center"/>
      <protection/>
    </xf>
    <xf numFmtId="3" fontId="18" fillId="0" borderId="45" xfId="0" applyNumberFormat="1" applyFont="1" applyFill="1" applyBorder="1" applyAlignment="1" applyProtection="1" quotePrefix="1">
      <alignment horizontal="center" vertical="center"/>
      <protection/>
    </xf>
    <xf numFmtId="177" fontId="19" fillId="0" borderId="38" xfId="0" applyNumberFormat="1" applyFont="1" applyBorder="1" applyAlignment="1">
      <alignment horizontal="center" vertical="center"/>
    </xf>
    <xf numFmtId="177" fontId="19" fillId="0" borderId="43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177" fontId="19" fillId="0" borderId="37" xfId="0" applyNumberFormat="1" applyFont="1" applyBorder="1" applyAlignment="1">
      <alignment horizontal="center" vertical="center"/>
    </xf>
    <xf numFmtId="177" fontId="19" fillId="0" borderId="42" xfId="0" applyNumberFormat="1" applyFont="1" applyBorder="1" applyAlignment="1">
      <alignment horizontal="center" vertical="center"/>
    </xf>
    <xf numFmtId="177" fontId="18" fillId="0" borderId="40" xfId="0" applyNumberFormat="1" applyFont="1" applyFill="1" applyBorder="1" applyAlignment="1" applyProtection="1">
      <alignment horizontal="center" vertical="center"/>
      <protection/>
    </xf>
    <xf numFmtId="177" fontId="18" fillId="0" borderId="46" xfId="0" applyNumberFormat="1" applyFont="1" applyFill="1" applyBorder="1" applyAlignment="1" applyProtection="1">
      <alignment horizontal="center" vertical="center"/>
      <protection/>
    </xf>
    <xf numFmtId="177" fontId="18" fillId="0" borderId="47" xfId="0" applyNumberFormat="1" applyFont="1" applyFill="1" applyBorder="1" applyAlignment="1" applyProtection="1">
      <alignment horizontal="center" vertical="center"/>
      <protection/>
    </xf>
    <xf numFmtId="176" fontId="18" fillId="0" borderId="43" xfId="0" applyNumberFormat="1" applyFont="1" applyFill="1" applyBorder="1" applyAlignment="1" applyProtection="1">
      <alignment horizontal="center" vertical="center"/>
      <protection/>
    </xf>
    <xf numFmtId="176" fontId="18" fillId="0" borderId="38" xfId="0" applyNumberFormat="1" applyFont="1" applyFill="1" applyBorder="1" applyAlignment="1" applyProtection="1">
      <alignment horizontal="center" vertical="center"/>
      <protection/>
    </xf>
    <xf numFmtId="176" fontId="18" fillId="0" borderId="48" xfId="0" applyNumberFormat="1" applyFont="1" applyFill="1" applyBorder="1" applyAlignment="1" applyProtection="1">
      <alignment horizontal="center" vertical="center"/>
      <protection/>
    </xf>
    <xf numFmtId="3" fontId="18" fillId="0" borderId="49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center" vertical="center"/>
      <protection/>
    </xf>
    <xf numFmtId="176" fontId="18" fillId="0" borderId="44" xfId="0" applyNumberFormat="1" applyFont="1" applyFill="1" applyBorder="1" applyAlignment="1" applyProtection="1">
      <alignment horizontal="center" vertical="center"/>
      <protection/>
    </xf>
    <xf numFmtId="176" fontId="18" fillId="0" borderId="50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3" fontId="32" fillId="0" borderId="52" xfId="0" applyNumberFormat="1" applyFont="1" applyFill="1" applyBorder="1" applyAlignment="1" applyProtection="1" quotePrefix="1">
      <alignment horizontal="center" vertical="center"/>
      <protection/>
    </xf>
    <xf numFmtId="177" fontId="20" fillId="0" borderId="37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50" xfId="0" applyNumberFormat="1" applyFont="1" applyFill="1" applyBorder="1" applyAlignment="1" applyProtection="1">
      <alignment horizontal="center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177" fontId="32" fillId="0" borderId="53" xfId="0" applyNumberFormat="1" applyFont="1" applyFill="1" applyBorder="1" applyAlignment="1" applyProtection="1">
      <alignment horizontal="center" vertical="center"/>
      <protection/>
    </xf>
    <xf numFmtId="177" fontId="32" fillId="0" borderId="48" xfId="0" applyNumberFormat="1" applyFont="1" applyFill="1" applyBorder="1" applyAlignment="1" applyProtection="1">
      <alignment horizontal="center" vertical="center"/>
      <protection/>
    </xf>
    <xf numFmtId="177" fontId="32" fillId="0" borderId="54" xfId="0" applyNumberFormat="1" applyFont="1" applyFill="1" applyBorder="1" applyAlignment="1" applyProtection="1">
      <alignment horizontal="center" vertical="center"/>
      <protection/>
    </xf>
    <xf numFmtId="177" fontId="32" fillId="0" borderId="55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177" fontId="20" fillId="0" borderId="4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177" fontId="19" fillId="0" borderId="56" xfId="0" applyNumberFormat="1" applyFont="1" applyBorder="1" applyAlignment="1" applyProtection="1">
      <alignment horizontal="center" vertical="center"/>
      <protection hidden="1" locked="0"/>
    </xf>
    <xf numFmtId="177" fontId="19" fillId="0" borderId="50" xfId="0" applyNumberFormat="1" applyFont="1" applyBorder="1" applyAlignment="1">
      <alignment horizontal="center" vertical="center"/>
    </xf>
    <xf numFmtId="177" fontId="19" fillId="0" borderId="4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177" fontId="18" fillId="0" borderId="58" xfId="0" applyNumberFormat="1" applyFont="1" applyBorder="1" applyAlignment="1">
      <alignment horizontal="center" vertical="center"/>
    </xf>
    <xf numFmtId="177" fontId="18" fillId="0" borderId="48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6" fontId="19" fillId="0" borderId="59" xfId="0" applyNumberFormat="1" applyFont="1" applyBorder="1" applyAlignment="1">
      <alignment horizontal="center" vertical="center"/>
    </xf>
    <xf numFmtId="176" fontId="18" fillId="0" borderId="48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9" fontId="19" fillId="0" borderId="57" xfId="0" applyNumberFormat="1" applyFont="1" applyBorder="1" applyAlignment="1">
      <alignment horizontal="center" vertical="center"/>
    </xf>
    <xf numFmtId="179" fontId="19" fillId="0" borderId="38" xfId="0" applyNumberFormat="1" applyFont="1" applyBorder="1" applyAlignment="1">
      <alignment horizontal="center" vertical="center"/>
    </xf>
    <xf numFmtId="179" fontId="19" fillId="0" borderId="39" xfId="0" applyNumberFormat="1" applyFont="1" applyBorder="1" applyAlignment="1" applyProtection="1">
      <alignment horizontal="center" vertical="center"/>
      <protection hidden="1" locked="0"/>
    </xf>
    <xf numFmtId="179" fontId="19" fillId="0" borderId="50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8" fillId="0" borderId="48" xfId="0" applyNumberFormat="1" applyFont="1" applyBorder="1" applyAlignment="1">
      <alignment horizontal="center" vertical="center"/>
    </xf>
    <xf numFmtId="179" fontId="18" fillId="0" borderId="54" xfId="0" applyNumberFormat="1" applyFont="1" applyBorder="1" applyAlignment="1" applyProtection="1">
      <alignment horizontal="center" vertical="center"/>
      <protection hidden="1" locked="0"/>
    </xf>
    <xf numFmtId="179" fontId="18" fillId="0" borderId="51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77" fontId="18" fillId="0" borderId="57" xfId="0" applyNumberFormat="1" applyFont="1" applyBorder="1" applyAlignment="1">
      <alignment horizontal="center" vertical="center"/>
    </xf>
    <xf numFmtId="177" fontId="18" fillId="0" borderId="23" xfId="0" applyNumberFormat="1" applyFont="1" applyBorder="1" applyAlignment="1">
      <alignment horizontal="center" vertical="center"/>
    </xf>
    <xf numFmtId="177" fontId="18" fillId="0" borderId="37" xfId="0" applyNumberFormat="1" applyFont="1" applyBorder="1" applyAlignment="1">
      <alignment horizontal="center" vertical="center"/>
    </xf>
    <xf numFmtId="177" fontId="18" fillId="0" borderId="38" xfId="0" applyNumberFormat="1" applyFont="1" applyBorder="1" applyAlignment="1">
      <alignment horizontal="center" vertical="center"/>
    </xf>
    <xf numFmtId="177" fontId="18" fillId="0" borderId="50" xfId="0" applyNumberFormat="1" applyFont="1" applyBorder="1" applyAlignment="1">
      <alignment horizontal="center" vertical="center"/>
    </xf>
    <xf numFmtId="176" fontId="18" fillId="0" borderId="38" xfId="0" applyNumberFormat="1" applyFont="1" applyBorder="1" applyAlignment="1">
      <alignment horizontal="center" vertical="center"/>
    </xf>
    <xf numFmtId="176" fontId="18" fillId="0" borderId="59" xfId="0" applyNumberFormat="1" applyFont="1" applyBorder="1" applyAlignment="1">
      <alignment horizontal="center" vertical="center"/>
    </xf>
    <xf numFmtId="179" fontId="18" fillId="0" borderId="57" xfId="0" applyNumberFormat="1" applyFont="1" applyBorder="1" applyAlignment="1">
      <alignment horizontal="center" vertical="center"/>
    </xf>
    <xf numFmtId="179" fontId="18" fillId="0" borderId="38" xfId="0" applyNumberFormat="1" applyFont="1" applyBorder="1" applyAlignment="1">
      <alignment horizontal="center" vertical="center"/>
    </xf>
    <xf numFmtId="179" fontId="18" fillId="0" borderId="39" xfId="0" applyNumberFormat="1" applyFont="1" applyBorder="1" applyAlignment="1" applyProtection="1">
      <alignment horizontal="center" vertical="center"/>
      <protection hidden="1" locked="0"/>
    </xf>
    <xf numFmtId="179" fontId="18" fillId="0" borderId="50" xfId="0" applyNumberFormat="1" applyFont="1" applyBorder="1" applyAlignment="1">
      <alignment horizontal="center" vertical="center"/>
    </xf>
    <xf numFmtId="0" fontId="20" fillId="0" borderId="60" xfId="0" applyNumberFormat="1" applyFont="1" applyFill="1" applyBorder="1" applyAlignment="1" applyProtection="1" quotePrefix="1">
      <alignment horizontal="center" vertical="center"/>
      <protection/>
    </xf>
    <xf numFmtId="177" fontId="19" fillId="0" borderId="61" xfId="0" applyNumberFormat="1" applyFont="1" applyBorder="1" applyAlignment="1">
      <alignment horizontal="center" vertical="center"/>
    </xf>
    <xf numFmtId="177" fontId="19" fillId="0" borderId="62" xfId="0" applyNumberFormat="1" applyFont="1" applyBorder="1" applyAlignment="1">
      <alignment horizontal="center" vertical="center"/>
    </xf>
    <xf numFmtId="177" fontId="19" fillId="0" borderId="63" xfId="0" applyNumberFormat="1" applyFont="1" applyBorder="1" applyAlignment="1" applyProtection="1">
      <alignment horizontal="center" vertical="center"/>
      <protection hidden="1" locked="0"/>
    </xf>
    <xf numFmtId="177" fontId="19" fillId="0" borderId="64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6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177" fontId="19" fillId="0" borderId="40" xfId="0" applyNumberFormat="1" applyFont="1" applyBorder="1" applyAlignment="1">
      <alignment horizontal="center" vertical="center"/>
    </xf>
    <xf numFmtId="177" fontId="18" fillId="0" borderId="53" xfId="0" applyNumberFormat="1" applyFont="1" applyBorder="1" applyAlignment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177" fontId="32" fillId="0" borderId="40" xfId="0" applyNumberFormat="1" applyFont="1" applyFill="1" applyBorder="1" applyAlignment="1" applyProtection="1">
      <alignment horizontal="center" vertical="center"/>
      <protection/>
    </xf>
    <xf numFmtId="177" fontId="32" fillId="0" borderId="38" xfId="0" applyNumberFormat="1" applyFont="1" applyFill="1" applyBorder="1" applyAlignment="1" applyProtection="1">
      <alignment horizontal="center" vertical="center"/>
      <protection/>
    </xf>
    <xf numFmtId="177" fontId="32" fillId="0" borderId="39" xfId="0" applyNumberFormat="1" applyFont="1" applyFill="1" applyBorder="1" applyAlignment="1" applyProtection="1">
      <alignment horizontal="center" vertical="center"/>
      <protection/>
    </xf>
    <xf numFmtId="177" fontId="32" fillId="0" borderId="52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distributed" wrapText="1"/>
      <protection/>
    </xf>
    <xf numFmtId="0" fontId="80" fillId="0" borderId="15" xfId="0" applyNumberFormat="1" applyFont="1" applyFill="1" applyBorder="1" applyAlignment="1" applyProtection="1">
      <alignment horizontal="center" vertical="center"/>
      <protection/>
    </xf>
    <xf numFmtId="3" fontId="81" fillId="0" borderId="66" xfId="0" applyNumberFormat="1" applyFont="1" applyFill="1" applyBorder="1" applyAlignment="1" applyProtection="1" quotePrefix="1">
      <alignment horizontal="center" vertical="center"/>
      <protection/>
    </xf>
    <xf numFmtId="3" fontId="81" fillId="0" borderId="67" xfId="0" applyNumberFormat="1" applyFont="1" applyFill="1" applyBorder="1" applyAlignment="1" applyProtection="1" quotePrefix="1">
      <alignment horizontal="center" vertical="center"/>
      <protection/>
    </xf>
    <xf numFmtId="3" fontId="81" fillId="0" borderId="18" xfId="0" applyNumberFormat="1" applyFont="1" applyFill="1" applyBorder="1" applyAlignment="1" applyProtection="1">
      <alignment horizontal="center" vertical="center"/>
      <protection/>
    </xf>
    <xf numFmtId="0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1" fillId="0" borderId="68" xfId="0" applyNumberFormat="1" applyFont="1" applyFill="1" applyBorder="1" applyAlignment="1" applyProtection="1" quotePrefix="1">
      <alignment horizontal="center" vertical="center"/>
      <protection/>
    </xf>
    <xf numFmtId="3" fontId="81" fillId="0" borderId="69" xfId="0" applyNumberFormat="1" applyFont="1" applyFill="1" applyBorder="1" applyAlignment="1" applyProtection="1">
      <alignment horizontal="center" vertical="center"/>
      <protection/>
    </xf>
    <xf numFmtId="3" fontId="81" fillId="0" borderId="14" xfId="0" applyNumberFormat="1" applyFont="1" applyFill="1" applyBorder="1" applyAlignment="1" applyProtection="1">
      <alignment horizontal="center" vertical="center"/>
      <protection/>
    </xf>
    <xf numFmtId="3" fontId="81" fillId="0" borderId="21" xfId="0" applyNumberFormat="1" applyFont="1" applyFill="1" applyBorder="1" applyAlignment="1" applyProtection="1">
      <alignment horizontal="center" vertical="center"/>
      <protection/>
    </xf>
    <xf numFmtId="3" fontId="81" fillId="0" borderId="28" xfId="0" applyNumberFormat="1" applyFont="1" applyFill="1" applyBorder="1" applyAlignment="1" applyProtection="1">
      <alignment horizontal="center" vertical="center"/>
      <protection/>
    </xf>
    <xf numFmtId="3" fontId="81" fillId="0" borderId="15" xfId="0" applyNumberFormat="1" applyFont="1" applyFill="1" applyBorder="1" applyAlignment="1" applyProtection="1">
      <alignment horizontal="center" vertical="center"/>
      <protection/>
    </xf>
    <xf numFmtId="177" fontId="80" fillId="0" borderId="14" xfId="0" applyNumberFormat="1" applyFont="1" applyFill="1" applyBorder="1" applyAlignment="1" applyProtection="1" quotePrefix="1">
      <alignment horizontal="center" vertical="center"/>
      <protection/>
    </xf>
    <xf numFmtId="177" fontId="80" fillId="0" borderId="23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177" fontId="82" fillId="0" borderId="0" xfId="0" applyNumberFormat="1" applyFont="1" applyFill="1" applyBorder="1" applyAlignment="1" applyProtection="1">
      <alignment horizontal="center" vertical="center"/>
      <protection/>
    </xf>
    <xf numFmtId="3" fontId="82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>
      <alignment horizontal="center" vertical="center"/>
      <protection/>
    </xf>
    <xf numFmtId="177" fontId="83" fillId="0" borderId="0" xfId="0" applyNumberFormat="1" applyFont="1" applyFill="1" applyBorder="1" applyAlignment="1" applyProtection="1">
      <alignment horizontal="center" vertical="center"/>
      <protection/>
    </xf>
    <xf numFmtId="177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84" fillId="0" borderId="52" xfId="0" applyNumberFormat="1" applyFont="1" applyFill="1" applyBorder="1" applyAlignment="1" applyProtection="1" quotePrefix="1">
      <alignment horizontal="center" vertical="center"/>
      <protection/>
    </xf>
    <xf numFmtId="3" fontId="84" fillId="0" borderId="55" xfId="0" applyNumberFormat="1" applyFont="1" applyFill="1" applyBorder="1" applyAlignment="1" applyProtection="1" quotePrefix="1">
      <alignment horizontal="center" vertical="center"/>
      <protection/>
    </xf>
    <xf numFmtId="3" fontId="84" fillId="0" borderId="70" xfId="0" applyNumberFormat="1" applyFont="1" applyFill="1" applyBorder="1" applyAlignment="1" applyProtection="1" quotePrefix="1">
      <alignment horizontal="center" vertical="center"/>
      <protection/>
    </xf>
    <xf numFmtId="3" fontId="84" fillId="0" borderId="71" xfId="0" applyNumberFormat="1" applyFont="1" applyFill="1" applyBorder="1" applyAlignment="1" applyProtection="1" quotePrefix="1">
      <alignment horizontal="center" vertical="center"/>
      <protection/>
    </xf>
    <xf numFmtId="3" fontId="80" fillId="0" borderId="72" xfId="0" applyNumberFormat="1" applyFont="1" applyFill="1" applyBorder="1" applyAlignment="1" applyProtection="1" quotePrefix="1">
      <alignment horizontal="center" vertical="center"/>
      <protection/>
    </xf>
    <xf numFmtId="3" fontId="80" fillId="0" borderId="59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73" xfId="0" applyNumberFormat="1" applyFont="1" applyFill="1" applyBorder="1" applyAlignment="1" applyProtection="1" quotePrefix="1">
      <alignment horizontal="center" vertical="center"/>
      <protection/>
    </xf>
    <xf numFmtId="3" fontId="32" fillId="0" borderId="74" xfId="0" applyNumberFormat="1" applyFont="1" applyFill="1" applyBorder="1" applyAlignment="1" applyProtection="1" quotePrefix="1">
      <alignment horizontal="center" vertical="center"/>
      <protection/>
    </xf>
    <xf numFmtId="177" fontId="32" fillId="0" borderId="74" xfId="0" applyNumberFormat="1" applyFont="1" applyFill="1" applyBorder="1" applyAlignment="1" applyProtection="1">
      <alignment horizontal="center" vertical="center"/>
      <protection/>
    </xf>
    <xf numFmtId="0" fontId="27" fillId="0" borderId="75" xfId="0" applyFont="1" applyBorder="1" applyAlignment="1">
      <alignment vertical="top"/>
    </xf>
    <xf numFmtId="177" fontId="80" fillId="0" borderId="20" xfId="0" applyNumberFormat="1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81" fillId="33" borderId="69" xfId="0" applyNumberFormat="1" applyFont="1" applyFill="1" applyBorder="1" applyAlignment="1" applyProtection="1">
      <alignment horizontal="center" vertical="center"/>
      <protection/>
    </xf>
    <xf numFmtId="3" fontId="81" fillId="33" borderId="14" xfId="0" applyNumberFormat="1" applyFont="1" applyFill="1" applyBorder="1" applyAlignment="1" applyProtection="1">
      <alignment horizontal="center" vertical="center"/>
      <protection/>
    </xf>
    <xf numFmtId="3" fontId="81" fillId="33" borderId="21" xfId="0" applyNumberFormat="1" applyFont="1" applyFill="1" applyBorder="1" applyAlignment="1" applyProtection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0" fontId="84" fillId="33" borderId="15" xfId="0" applyNumberFormat="1" applyFont="1" applyFill="1" applyBorder="1" applyAlignment="1" applyProtection="1">
      <alignment horizontal="center" vertical="center"/>
      <protection/>
    </xf>
    <xf numFmtId="177" fontId="84" fillId="33" borderId="16" xfId="0" applyNumberFormat="1" applyFont="1" applyFill="1" applyBorder="1" applyAlignment="1" applyProtection="1">
      <alignment horizontal="center" vertical="center"/>
      <protection/>
    </xf>
    <xf numFmtId="177" fontId="84" fillId="33" borderId="17" xfId="0" applyNumberFormat="1" applyFont="1" applyFill="1" applyBorder="1" applyAlignment="1" applyProtection="1">
      <alignment horizontal="center" vertical="center"/>
      <protection/>
    </xf>
    <xf numFmtId="177" fontId="84" fillId="33" borderId="65" xfId="0" applyNumberFormat="1" applyFont="1" applyFill="1" applyBorder="1" applyAlignment="1" applyProtection="1">
      <alignment horizontal="center" vertical="center"/>
      <protection/>
    </xf>
    <xf numFmtId="3" fontId="84" fillId="33" borderId="76" xfId="0" applyNumberFormat="1" applyFont="1" applyFill="1" applyBorder="1" applyAlignment="1" applyProtection="1" quotePrefix="1">
      <alignment horizontal="center" vertical="center"/>
      <protection/>
    </xf>
    <xf numFmtId="177" fontId="84" fillId="33" borderId="76" xfId="0" applyNumberFormat="1" applyFont="1" applyFill="1" applyBorder="1" applyAlignment="1" applyProtection="1">
      <alignment horizontal="center" vertical="center"/>
      <protection/>
    </xf>
    <xf numFmtId="3" fontId="84" fillId="33" borderId="77" xfId="0" applyNumberFormat="1" applyFont="1" applyFill="1" applyBorder="1" applyAlignment="1" applyProtection="1" quotePrefix="1">
      <alignment horizontal="center" vertical="center"/>
      <protection/>
    </xf>
    <xf numFmtId="3" fontId="80" fillId="33" borderId="78" xfId="0" applyNumberFormat="1" applyFont="1" applyFill="1" applyBorder="1" applyAlignment="1" applyProtection="1" quotePrefix="1">
      <alignment horizontal="center" vertical="center"/>
      <protection/>
    </xf>
    <xf numFmtId="0" fontId="20" fillId="33" borderId="19" xfId="0" applyNumberFormat="1" applyFont="1" applyFill="1" applyBorder="1" applyAlignment="1" applyProtection="1" quotePrefix="1">
      <alignment horizontal="center" vertical="center"/>
      <protection/>
    </xf>
    <xf numFmtId="0" fontId="20" fillId="33" borderId="14" xfId="0" applyNumberFormat="1" applyFont="1" applyFill="1" applyBorder="1" applyAlignment="1" applyProtection="1" quotePrefix="1">
      <alignment horizontal="center" vertical="center"/>
      <protection/>
    </xf>
    <xf numFmtId="0" fontId="20" fillId="33" borderId="1" xfId="0" applyNumberFormat="1" applyFont="1" applyFill="1" applyBorder="1" applyAlignment="1" applyProtection="1" quotePrefix="1">
      <alignment horizontal="center" vertical="center"/>
      <protection/>
    </xf>
    <xf numFmtId="0" fontId="20" fillId="33" borderId="21" xfId="0" applyNumberFormat="1" applyFont="1" applyFill="1" applyBorder="1" applyAlignment="1" applyProtection="1" quotePrefix="1">
      <alignment horizontal="center" vertical="center"/>
      <protection/>
    </xf>
    <xf numFmtId="3" fontId="34" fillId="33" borderId="79" xfId="0" applyNumberFormat="1" applyFont="1" applyFill="1" applyBorder="1" applyAlignment="1" applyProtection="1">
      <alignment horizontal="center" vertical="center"/>
      <protection/>
    </xf>
    <xf numFmtId="3" fontId="34" fillId="33" borderId="80" xfId="0" applyNumberFormat="1" applyFont="1" applyFill="1" applyBorder="1" applyAlignment="1" applyProtection="1" quotePrefix="1">
      <alignment horizontal="center" vertical="center"/>
      <protection/>
    </xf>
    <xf numFmtId="3" fontId="34" fillId="33" borderId="79" xfId="0" applyNumberFormat="1" applyFont="1" applyFill="1" applyBorder="1" applyAlignment="1" applyProtection="1" quotePrefix="1">
      <alignment horizontal="center" vertical="center"/>
      <protection/>
    </xf>
    <xf numFmtId="3" fontId="34" fillId="33" borderId="27" xfId="0" applyNumberFormat="1" applyFont="1" applyFill="1" applyBorder="1" applyAlignment="1" applyProtection="1" quotePrefix="1">
      <alignment horizontal="center" vertical="center"/>
      <protection/>
    </xf>
    <xf numFmtId="3" fontId="34" fillId="33" borderId="81" xfId="0" applyNumberFormat="1" applyFont="1" applyFill="1" applyBorder="1" applyAlignment="1" applyProtection="1">
      <alignment horizontal="center" vertical="center"/>
      <protection/>
    </xf>
    <xf numFmtId="3" fontId="34" fillId="33" borderId="82" xfId="0" applyNumberFormat="1" applyFont="1" applyFill="1" applyBorder="1" applyAlignment="1" applyProtection="1" quotePrefix="1">
      <alignment horizontal="center" vertical="center"/>
      <protection/>
    </xf>
    <xf numFmtId="3" fontId="34" fillId="33" borderId="81" xfId="0" applyNumberFormat="1" applyFont="1" applyFill="1" applyBorder="1" applyAlignment="1" applyProtection="1" quotePrefix="1">
      <alignment horizontal="center" vertical="center"/>
      <protection/>
    </xf>
    <xf numFmtId="3" fontId="34" fillId="33" borderId="25" xfId="0" applyNumberFormat="1" applyFont="1" applyFill="1" applyBorder="1" applyAlignment="1" applyProtection="1" quotePrefix="1">
      <alignment horizontal="center" vertical="center"/>
      <protection/>
    </xf>
    <xf numFmtId="3" fontId="81" fillId="33" borderId="83" xfId="0" applyNumberFormat="1" applyFont="1" applyFill="1" applyBorder="1" applyAlignment="1" applyProtection="1">
      <alignment horizontal="center" vertical="center"/>
      <protection/>
    </xf>
    <xf numFmtId="3" fontId="81" fillId="33" borderId="44" xfId="0" applyNumberFormat="1" applyFont="1" applyFill="1" applyBorder="1" applyAlignment="1" applyProtection="1">
      <alignment horizontal="center" vertical="center"/>
      <protection/>
    </xf>
    <xf numFmtId="3" fontId="81" fillId="33" borderId="51" xfId="0" applyNumberFormat="1" applyFont="1" applyFill="1" applyBorder="1" applyAlignment="1" applyProtection="1">
      <alignment horizontal="center" vertical="center"/>
      <protection/>
    </xf>
    <xf numFmtId="3" fontId="34" fillId="33" borderId="84" xfId="0" applyNumberFormat="1" applyFont="1" applyFill="1" applyBorder="1" applyAlignment="1" applyProtection="1">
      <alignment horizontal="center" vertical="center"/>
      <protection/>
    </xf>
    <xf numFmtId="3" fontId="34" fillId="33" borderId="85" xfId="0" applyNumberFormat="1" applyFont="1" applyFill="1" applyBorder="1" applyAlignment="1" applyProtection="1" quotePrefix="1">
      <alignment horizontal="center" vertical="center"/>
      <protection/>
    </xf>
    <xf numFmtId="3" fontId="34" fillId="33" borderId="84" xfId="0" applyNumberFormat="1" applyFont="1" applyFill="1" applyBorder="1" applyAlignment="1" applyProtection="1" quotePrefix="1">
      <alignment horizontal="center" vertical="center"/>
      <protection/>
    </xf>
    <xf numFmtId="3" fontId="34" fillId="33" borderId="24" xfId="0" applyNumberFormat="1" applyFont="1" applyFill="1" applyBorder="1" applyAlignment="1" applyProtection="1" quotePrefix="1">
      <alignment horizontal="center" vertical="center"/>
      <protection/>
    </xf>
    <xf numFmtId="3" fontId="81" fillId="33" borderId="86" xfId="0" applyNumberFormat="1" applyFont="1" applyFill="1" applyBorder="1" applyAlignment="1" applyProtection="1">
      <alignment horizontal="center" vertical="center"/>
      <protection/>
    </xf>
    <xf numFmtId="3" fontId="81" fillId="33" borderId="41" xfId="0" applyNumberFormat="1" applyFont="1" applyFill="1" applyBorder="1" applyAlignment="1" applyProtection="1">
      <alignment horizontal="center" vertical="center"/>
      <protection/>
    </xf>
    <xf numFmtId="3" fontId="81" fillId="33" borderId="58" xfId="0" applyNumberFormat="1" applyFont="1" applyFill="1" applyBorder="1" applyAlignment="1" applyProtection="1">
      <alignment horizontal="center" vertical="center"/>
      <protection/>
    </xf>
    <xf numFmtId="0" fontId="20" fillId="33" borderId="69" xfId="0" applyNumberFormat="1" applyFont="1" applyFill="1" applyBorder="1" applyAlignment="1" applyProtection="1">
      <alignment horizontal="center" vertical="center"/>
      <protection/>
    </xf>
    <xf numFmtId="0" fontId="20" fillId="33" borderId="14" xfId="0" applyNumberFormat="1" applyFont="1" applyFill="1" applyBorder="1" applyAlignment="1" applyProtection="1">
      <alignment horizontal="center" vertical="center"/>
      <protection/>
    </xf>
    <xf numFmtId="0" fontId="20" fillId="33" borderId="1" xfId="0" applyNumberFormat="1" applyFont="1" applyFill="1" applyBorder="1" applyAlignment="1" applyProtection="1">
      <alignment horizontal="center" vertical="center"/>
      <protection/>
    </xf>
    <xf numFmtId="0" fontId="20" fillId="33" borderId="21" xfId="0" applyNumberFormat="1" applyFont="1" applyFill="1" applyBorder="1" applyAlignment="1" applyProtection="1">
      <alignment horizontal="center" vertical="center"/>
      <protection/>
    </xf>
    <xf numFmtId="3" fontId="34" fillId="33" borderId="87" xfId="0" applyNumberFormat="1" applyFont="1" applyFill="1" applyBorder="1" applyAlignment="1" applyProtection="1">
      <alignment horizontal="center" vertical="center"/>
      <protection/>
    </xf>
    <xf numFmtId="3" fontId="34" fillId="33" borderId="88" xfId="0" applyNumberFormat="1" applyFont="1" applyFill="1" applyBorder="1" applyAlignment="1" applyProtection="1">
      <alignment horizontal="center" vertical="center"/>
      <protection/>
    </xf>
    <xf numFmtId="3" fontId="34" fillId="33" borderId="82" xfId="0" applyNumberFormat="1" applyFont="1" applyFill="1" applyBorder="1" applyAlignment="1" applyProtection="1">
      <alignment horizontal="center" vertical="center"/>
      <protection/>
    </xf>
    <xf numFmtId="3" fontId="34" fillId="33" borderId="89" xfId="0" applyNumberFormat="1" applyFont="1" applyFill="1" applyBorder="1" applyAlignment="1" applyProtection="1">
      <alignment horizontal="center" vertical="center"/>
      <protection/>
    </xf>
    <xf numFmtId="3" fontId="34" fillId="33" borderId="80" xfId="0" applyNumberFormat="1" applyFont="1" applyFill="1" applyBorder="1" applyAlignment="1" applyProtection="1">
      <alignment horizontal="center" vertical="center"/>
      <protection/>
    </xf>
    <xf numFmtId="3" fontId="34" fillId="33" borderId="27" xfId="0" applyNumberFormat="1" applyFont="1" applyFill="1" applyBorder="1" applyAlignment="1" applyProtection="1">
      <alignment horizontal="center" vertical="center"/>
      <protection/>
    </xf>
    <xf numFmtId="0" fontId="80" fillId="33" borderId="15" xfId="0" applyNumberFormat="1" applyFont="1" applyFill="1" applyBorder="1" applyAlignment="1" applyProtection="1">
      <alignment horizontal="center" vertical="center"/>
      <protection/>
    </xf>
    <xf numFmtId="177" fontId="80" fillId="33" borderId="12" xfId="0" applyNumberFormat="1" applyFont="1" applyFill="1" applyBorder="1" applyAlignment="1">
      <alignment horizontal="center" vertical="center"/>
    </xf>
    <xf numFmtId="176" fontId="80" fillId="33" borderId="31" xfId="0" applyNumberFormat="1" applyFont="1" applyFill="1" applyBorder="1" applyAlignment="1" applyProtection="1">
      <alignment horizontal="center" vertical="center"/>
      <protection/>
    </xf>
    <xf numFmtId="177" fontId="80" fillId="33" borderId="48" xfId="0" applyNumberFormat="1" applyFont="1" applyFill="1" applyBorder="1" applyAlignment="1">
      <alignment horizontal="center" vertical="center"/>
    </xf>
    <xf numFmtId="176" fontId="80" fillId="33" borderId="90" xfId="0" applyNumberFormat="1" applyFont="1" applyFill="1" applyBorder="1" applyAlignment="1" applyProtection="1">
      <alignment horizontal="center" vertical="center"/>
      <protection/>
    </xf>
    <xf numFmtId="177" fontId="80" fillId="33" borderId="36" xfId="0" applyNumberFormat="1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179" fontId="80" fillId="33" borderId="66" xfId="0" applyNumberFormat="1" applyFont="1" applyFill="1" applyBorder="1" applyAlignment="1">
      <alignment horizontal="center" vertical="center"/>
    </xf>
    <xf numFmtId="179" fontId="80" fillId="33" borderId="17" xfId="0" applyNumberFormat="1" applyFont="1" applyFill="1" applyBorder="1" applyAlignment="1">
      <alignment horizontal="center" vertical="center"/>
    </xf>
    <xf numFmtId="179" fontId="80" fillId="33" borderId="65" xfId="0" applyNumberFormat="1" applyFont="1" applyFill="1" applyBorder="1" applyAlignment="1" applyProtection="1">
      <alignment horizontal="center" vertical="center"/>
      <protection hidden="1" locked="0"/>
    </xf>
    <xf numFmtId="179" fontId="80" fillId="33" borderId="18" xfId="0" applyNumberFormat="1" applyFont="1" applyFill="1" applyBorder="1" applyAlignment="1">
      <alignment horizontal="center" vertical="center"/>
    </xf>
    <xf numFmtId="177" fontId="80" fillId="33" borderId="66" xfId="0" applyNumberFormat="1" applyFont="1" applyFill="1" applyBorder="1" applyAlignment="1">
      <alignment horizontal="center" vertical="center"/>
    </xf>
    <xf numFmtId="176" fontId="80" fillId="33" borderId="17" xfId="0" applyNumberFormat="1" applyFont="1" applyFill="1" applyBorder="1" applyAlignment="1">
      <alignment horizontal="center" vertical="center"/>
    </xf>
    <xf numFmtId="177" fontId="20" fillId="33" borderId="53" xfId="0" applyNumberFormat="1" applyFont="1" applyFill="1" applyBorder="1" applyAlignment="1" applyProtection="1">
      <alignment horizontal="center" vertical="center"/>
      <protection/>
    </xf>
    <xf numFmtId="177" fontId="20" fillId="33" borderId="48" xfId="0" applyNumberFormat="1" applyFont="1" applyFill="1" applyBorder="1" applyAlignment="1" applyProtection="1">
      <alignment horizontal="center" vertical="center"/>
      <protection/>
    </xf>
    <xf numFmtId="177" fontId="20" fillId="33" borderId="54" xfId="0" applyNumberFormat="1" applyFont="1" applyFill="1" applyBorder="1" applyAlignment="1" applyProtection="1">
      <alignment horizontal="center" vertical="center"/>
      <protection/>
    </xf>
    <xf numFmtId="177" fontId="80" fillId="33" borderId="17" xfId="0" applyNumberFormat="1" applyFont="1" applyFill="1" applyBorder="1" applyAlignment="1">
      <alignment horizontal="center" vertical="center"/>
    </xf>
    <xf numFmtId="176" fontId="80" fillId="33" borderId="78" xfId="0" applyNumberFormat="1" applyFont="1" applyFill="1" applyBorder="1" applyAlignment="1">
      <alignment horizontal="center" vertical="center"/>
    </xf>
    <xf numFmtId="177" fontId="80" fillId="33" borderId="15" xfId="0" applyNumberFormat="1" applyFont="1" applyFill="1" applyBorder="1" applyAlignment="1">
      <alignment horizontal="center" vertical="center"/>
    </xf>
    <xf numFmtId="177" fontId="80" fillId="33" borderId="28" xfId="0" applyNumberFormat="1" applyFont="1" applyFill="1" applyBorder="1" applyAlignment="1">
      <alignment horizontal="center" vertical="center"/>
    </xf>
    <xf numFmtId="177" fontId="80" fillId="33" borderId="18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/>
    </xf>
    <xf numFmtId="177" fontId="80" fillId="33" borderId="16" xfId="0" applyNumberFormat="1" applyFont="1" applyFill="1" applyBorder="1" applyAlignment="1" applyProtection="1">
      <alignment horizontal="center" vertical="center"/>
      <protection/>
    </xf>
    <xf numFmtId="177" fontId="80" fillId="33" borderId="17" xfId="0" applyNumberFormat="1" applyFont="1" applyFill="1" applyBorder="1" applyAlignment="1" applyProtection="1">
      <alignment horizontal="center" vertical="center"/>
      <protection/>
    </xf>
    <xf numFmtId="177" fontId="80" fillId="33" borderId="65" xfId="0" applyNumberFormat="1" applyFont="1" applyFill="1" applyBorder="1" applyAlignment="1" applyProtection="1">
      <alignment horizontal="center" vertical="center"/>
      <protection/>
    </xf>
    <xf numFmtId="177" fontId="80" fillId="33" borderId="15" xfId="0" applyNumberFormat="1" applyFont="1" applyFill="1" applyBorder="1" applyAlignment="1" applyProtection="1" quotePrefix="1">
      <alignment horizontal="center" vertical="center"/>
      <protection/>
    </xf>
    <xf numFmtId="3" fontId="84" fillId="0" borderId="91" xfId="0" applyNumberFormat="1" applyFont="1" applyFill="1" applyBorder="1" applyAlignment="1" applyProtection="1" quotePrefix="1">
      <alignment horizontal="center" vertical="center"/>
      <protection/>
    </xf>
    <xf numFmtId="177" fontId="80" fillId="33" borderId="21" xfId="0" applyNumberFormat="1" applyFont="1" applyFill="1" applyBorder="1" applyAlignment="1" applyProtection="1" quotePrefix="1">
      <alignment horizontal="center" vertical="center"/>
      <protection/>
    </xf>
    <xf numFmtId="3" fontId="80" fillId="33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19" xfId="0" applyNumberFormat="1" applyFont="1" applyFill="1" applyBorder="1" applyAlignment="1" applyProtection="1" quotePrefix="1">
      <alignment horizontal="center" vertical="center"/>
      <protection/>
    </xf>
    <xf numFmtId="0" fontId="18" fillId="0" borderId="20" xfId="0" applyNumberFormat="1" applyFont="1" applyFill="1" applyBorder="1" applyAlignment="1" applyProtection="1" quotePrefix="1">
      <alignment horizontal="center" vertical="center"/>
      <protection/>
    </xf>
    <xf numFmtId="0" fontId="18" fillId="0" borderId="92" xfId="0" applyNumberFormat="1" applyFont="1" applyFill="1" applyBorder="1" applyAlignment="1" applyProtection="1" quotePrefix="1">
      <alignment horizontal="center" vertical="center"/>
      <protection/>
    </xf>
    <xf numFmtId="0" fontId="18" fillId="0" borderId="90" xfId="0" applyNumberFormat="1" applyFont="1" applyFill="1" applyBorder="1" applyAlignment="1" applyProtection="1" quotePrefix="1">
      <alignment horizontal="center" vertical="center"/>
      <protection/>
    </xf>
    <xf numFmtId="0" fontId="18" fillId="0" borderId="93" xfId="0" applyNumberFormat="1" applyFont="1" applyFill="1" applyBorder="1" applyAlignment="1" applyProtection="1" quotePrefix="1">
      <alignment vertical="center" textRotation="255"/>
      <protection/>
    </xf>
    <xf numFmtId="0" fontId="22" fillId="0" borderId="94" xfId="0" applyFont="1" applyBorder="1" applyAlignment="1">
      <alignment vertical="center" textRotation="255"/>
    </xf>
    <xf numFmtId="0" fontId="22" fillId="0" borderId="95" xfId="0" applyFont="1" applyBorder="1" applyAlignment="1">
      <alignment vertical="center" textRotation="255"/>
    </xf>
    <xf numFmtId="0" fontId="18" fillId="0" borderId="93" xfId="0" applyNumberFormat="1" applyFont="1" applyFill="1" applyBorder="1" applyAlignment="1" applyProtection="1" quotePrefix="1">
      <alignment horizontal="center" vertical="center" textRotation="255"/>
      <protection/>
    </xf>
    <xf numFmtId="0" fontId="22" fillId="0" borderId="94" xfId="0" applyFont="1" applyBorder="1" applyAlignment="1">
      <alignment horizontal="center" vertical="center" textRotation="255"/>
    </xf>
    <xf numFmtId="0" fontId="22" fillId="0" borderId="95" xfId="0" applyFont="1" applyBorder="1" applyAlignment="1">
      <alignment horizontal="center" vertical="center" textRotation="255"/>
    </xf>
    <xf numFmtId="0" fontId="18" fillId="0" borderId="33" xfId="0" applyNumberFormat="1" applyFont="1" applyFill="1" applyBorder="1" applyAlignment="1" applyProtection="1" quotePrefix="1">
      <alignment horizontal="center" vertical="center"/>
      <protection/>
    </xf>
    <xf numFmtId="0" fontId="18" fillId="0" borderId="96" xfId="0" applyNumberFormat="1" applyFont="1" applyFill="1" applyBorder="1" applyAlignment="1" applyProtection="1" quotePrefix="1">
      <alignment horizontal="center" vertical="center"/>
      <protection/>
    </xf>
    <xf numFmtId="0" fontId="18" fillId="0" borderId="30" xfId="0" applyNumberFormat="1" applyFont="1" applyFill="1" applyBorder="1" applyAlignment="1" applyProtection="1" quotePrefix="1">
      <alignment horizontal="center" vertical="center"/>
      <protection/>
    </xf>
    <xf numFmtId="0" fontId="18" fillId="0" borderId="31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177" fontId="80" fillId="33" borderId="66" xfId="0" applyNumberFormat="1" applyFont="1" applyFill="1" applyBorder="1" applyAlignment="1">
      <alignment horizontal="center" vertical="center"/>
    </xf>
    <xf numFmtId="177" fontId="80" fillId="33" borderId="78" xfId="0" applyNumberFormat="1" applyFont="1" applyFill="1" applyBorder="1" applyAlignment="1">
      <alignment horizontal="center" vertical="center"/>
    </xf>
    <xf numFmtId="177" fontId="80" fillId="0" borderId="34" xfId="0" applyNumberFormat="1" applyFont="1" applyBorder="1" applyAlignment="1">
      <alignment horizontal="center" vertical="center"/>
    </xf>
    <xf numFmtId="177" fontId="80" fillId="0" borderId="97" xfId="0" applyNumberFormat="1" applyFont="1" applyBorder="1" applyAlignment="1">
      <alignment horizontal="center" vertical="center"/>
    </xf>
    <xf numFmtId="177" fontId="80" fillId="33" borderId="34" xfId="0" applyNumberFormat="1" applyFont="1" applyFill="1" applyBorder="1" applyAlignment="1">
      <alignment horizontal="center" vertical="center"/>
    </xf>
    <xf numFmtId="177" fontId="80" fillId="33" borderId="9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75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77" fontId="18" fillId="0" borderId="98" xfId="0" applyNumberFormat="1" applyFont="1" applyBorder="1" applyAlignment="1">
      <alignment horizontal="center" vertical="center"/>
    </xf>
    <xf numFmtId="177" fontId="18" fillId="0" borderId="72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 quotePrefix="1">
      <alignment horizontal="center" vertical="center"/>
      <protection/>
    </xf>
    <xf numFmtId="0" fontId="20" fillId="0" borderId="97" xfId="0" applyNumberFormat="1" applyFont="1" applyFill="1" applyBorder="1" applyAlignment="1" applyProtection="1" quotePrefix="1">
      <alignment horizontal="center" vertical="center"/>
      <protection/>
    </xf>
    <xf numFmtId="0" fontId="20" fillId="0" borderId="100" xfId="0" applyNumberFormat="1" applyFont="1" applyFill="1" applyBorder="1" applyAlignment="1" applyProtection="1" quotePrefix="1">
      <alignment horizontal="center" vertical="center"/>
      <protection/>
    </xf>
    <xf numFmtId="0" fontId="20" fillId="0" borderId="34" xfId="0" applyNumberFormat="1" applyFont="1" applyFill="1" applyBorder="1" applyAlignment="1" applyProtection="1" quotePrefix="1">
      <alignment horizontal="center" vertical="center"/>
      <protection/>
    </xf>
    <xf numFmtId="177" fontId="19" fillId="0" borderId="93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NumberFormat="1" applyFont="1" applyFill="1" applyBorder="1" applyAlignment="1" applyProtection="1">
      <alignment horizontal="left" vertical="distributed" wrapText="1"/>
      <protection/>
    </xf>
    <xf numFmtId="0" fontId="25" fillId="0" borderId="30" xfId="0" applyNumberFormat="1" applyFont="1" applyFill="1" applyBorder="1" applyAlignment="1" applyProtection="1" quotePrefix="1">
      <alignment horizontal="left" vertical="center"/>
      <protection/>
    </xf>
    <xf numFmtId="0" fontId="25" fillId="0" borderId="31" xfId="0" applyNumberFormat="1" applyFont="1" applyFill="1" applyBorder="1" applyAlignment="1" applyProtection="1" quotePrefix="1">
      <alignment horizontal="left" vertical="center"/>
      <protection/>
    </xf>
    <xf numFmtId="0" fontId="25" fillId="0" borderId="101" xfId="0" applyNumberFormat="1" applyFont="1" applyFill="1" applyBorder="1" applyAlignment="1" applyProtection="1">
      <alignment horizontal="center" vertical="center"/>
      <protection/>
    </xf>
    <xf numFmtId="0" fontId="14" fillId="0" borderId="102" xfId="0" applyFont="1" applyFill="1" applyBorder="1" applyAlignment="1">
      <alignment horizontal="center" vertical="center"/>
    </xf>
    <xf numFmtId="0" fontId="25" fillId="0" borderId="103" xfId="0" applyNumberFormat="1" applyFont="1" applyFill="1" applyBorder="1" applyAlignment="1" applyProtection="1">
      <alignment horizontal="center" vertical="center"/>
      <protection/>
    </xf>
    <xf numFmtId="0" fontId="14" fillId="0" borderId="104" xfId="0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5" fillId="0" borderId="105" xfId="0" applyNumberFormat="1" applyFont="1" applyFill="1" applyBorder="1" applyAlignment="1" applyProtection="1" quotePrefix="1">
      <alignment horizontal="left" vertical="center"/>
      <protection/>
    </xf>
    <xf numFmtId="0" fontId="25" fillId="0" borderId="106" xfId="0" applyNumberFormat="1" applyFont="1" applyFill="1" applyBorder="1" applyAlignment="1" applyProtection="1" quotePrefix="1">
      <alignment horizontal="left" vertical="center"/>
      <protection/>
    </xf>
    <xf numFmtId="0" fontId="19" fillId="0" borderId="96" xfId="0" applyFont="1" applyBorder="1" applyAlignment="1">
      <alignment horizontal="center" vertical="center"/>
    </xf>
    <xf numFmtId="0" fontId="25" fillId="0" borderId="19" xfId="0" applyNumberFormat="1" applyFont="1" applyFill="1" applyBorder="1" applyAlignment="1" applyProtection="1" quotePrefix="1">
      <alignment horizontal="center" vertical="center"/>
      <protection/>
    </xf>
    <xf numFmtId="0" fontId="25" fillId="0" borderId="2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horizontal="left" vertical="center"/>
      <protection/>
    </xf>
    <xf numFmtId="0" fontId="25" fillId="0" borderId="96" xfId="0" applyNumberFormat="1" applyFont="1" applyFill="1" applyBorder="1" applyAlignment="1" applyProtection="1" quotePrefix="1">
      <alignment horizontal="left" vertical="center"/>
      <protection/>
    </xf>
    <xf numFmtId="0" fontId="25" fillId="0" borderId="99" xfId="0" applyNumberFormat="1" applyFont="1" applyFill="1" applyBorder="1" applyAlignment="1" applyProtection="1">
      <alignment horizontal="center" vertical="center"/>
      <protection/>
    </xf>
    <xf numFmtId="0" fontId="14" fillId="0" borderId="9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61019523"/>
        <c:axId val="12304796"/>
      </c:bar3D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43634301"/>
        <c:axId val="57164390"/>
        <c:axId val="44717463"/>
      </c:area3D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3634301"/>
        <c:crossesAt val="1"/>
        <c:crossBetween val="midCat"/>
        <c:dispUnits/>
      </c:valAx>
      <c:serAx>
        <c:axId val="447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7164390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5"/>
          <c:w val="0.93725"/>
          <c:h val="0.94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66912848"/>
        <c:axId val="65344721"/>
        <c:axId val="51231578"/>
      </c:area3D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8975"/>
              <c:y val="-0.3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6912848"/>
        <c:crossesAt val="1"/>
        <c:crossBetween val="midCat"/>
        <c:dispUnits/>
      </c:valAx>
      <c:serAx>
        <c:axId val="51231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</a:defRPr>
            </a:pPr>
          </a:p>
        </c:txPr>
        <c:crossAx val="653447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>
        <c:manualLayout>
          <c:xMode val="factor"/>
          <c:yMode val="factor"/>
          <c:x val="-0.1235"/>
          <c:y val="-0.01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'入国外国人'!$E$58:$I$58</c:f>
              <c:strCache/>
            </c:strRef>
          </c:cat>
          <c:val>
            <c:numRef>
              <c:f>'入国外国人'!$E$70:$I$70</c:f>
              <c:numCache/>
            </c:numRef>
          </c:val>
          <c:shape val="box"/>
        </c:ser>
        <c:gapWidth val="120"/>
        <c:gapDepth val="0"/>
        <c:shape val="box"/>
        <c:axId val="58431019"/>
        <c:axId val="56117124"/>
      </c:bar3D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85"/>
              <c:y val="-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5292069"/>
        <c:axId val="49193166"/>
        <c:axId val="40085311"/>
      </c:area3D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5292069"/>
        <c:crossesAt val="1"/>
        <c:crossBetween val="midCat"/>
        <c:dispUnits/>
      </c:valAx>
      <c:serAx>
        <c:axId val="40085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9193166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73</xdr:row>
      <xdr:rowOff>219075</xdr:rowOff>
    </xdr:from>
    <xdr:to>
      <xdr:col>8</xdr:col>
      <xdr:colOff>2076450</xdr:colOff>
      <xdr:row>102</xdr:row>
      <xdr:rowOff>0</xdr:rowOff>
    </xdr:to>
    <xdr:graphicFrame>
      <xdr:nvGraphicFramePr>
        <xdr:cNvPr id="1" name="Chart 1"/>
        <xdr:cNvGraphicFramePr/>
      </xdr:nvGraphicFramePr>
      <xdr:xfrm>
        <a:off x="466725" y="34680525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102</xdr:row>
      <xdr:rowOff>0</xdr:rowOff>
    </xdr:from>
    <xdr:to>
      <xdr:col>7</xdr:col>
      <xdr:colOff>1552575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390525" y="41167050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57">
      <selection activeCell="A1" sqref="A1"/>
    </sheetView>
  </sheetViews>
  <sheetFormatPr defaultColWidth="9.0039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50" zoomScaleNormal="50" zoomScaleSheetLayoutView="50" zoomScalePageLayoutView="0" workbookViewId="0" topLeftCell="B10">
      <selection activeCell="F5" sqref="F5"/>
    </sheetView>
  </sheetViews>
  <sheetFormatPr defaultColWidth="9.25390625" defaultRowHeight="12"/>
  <cols>
    <col min="1" max="1" width="4.00390625" style="31" customWidth="1"/>
    <col min="2" max="2" width="6.375" style="31" customWidth="1"/>
    <col min="3" max="3" width="22.875" style="31" customWidth="1"/>
    <col min="4" max="9" width="25.875" style="31" customWidth="1"/>
    <col min="10" max="10" width="15.625" style="31" customWidth="1"/>
    <col min="11" max="16" width="25.875" style="31" customWidth="1"/>
    <col min="17" max="20" width="8.875" style="31" customWidth="1"/>
    <col min="21" max="21" width="1.00390625" style="31" customWidth="1"/>
    <col min="22" max="22" width="7.00390625" style="31" customWidth="1"/>
    <col min="23" max="23" width="1.00390625" style="31" customWidth="1"/>
    <col min="24" max="16384" width="9.25390625" style="31" customWidth="1"/>
  </cols>
  <sheetData>
    <row r="1" s="1" customFormat="1" ht="42.75" customHeight="1">
      <c r="B1" s="2" t="s">
        <v>41</v>
      </c>
    </row>
    <row r="2" s="4" customFormat="1" ht="15" customHeight="1"/>
    <row r="3" spans="1:6" s="7" customFormat="1" ht="39.75" customHeight="1">
      <c r="A3" s="5"/>
      <c r="B3" s="142" t="s">
        <v>93</v>
      </c>
      <c r="C3" s="6"/>
      <c r="D3" s="6"/>
      <c r="E3" s="6"/>
      <c r="F3" s="6"/>
    </row>
    <row r="4" s="4" customFormat="1" ht="25.5" customHeight="1"/>
    <row r="5" s="8" customFormat="1" ht="27" customHeight="1">
      <c r="B5" s="9" t="s">
        <v>123</v>
      </c>
    </row>
    <row r="6" s="8" customFormat="1" ht="15.75" customHeight="1">
      <c r="B6" s="9"/>
    </row>
    <row r="7" spans="3:22" s="10" customFormat="1" ht="32.25" customHeight="1" thickBot="1">
      <c r="C7" s="11" t="s">
        <v>44</v>
      </c>
      <c r="E7" s="12"/>
      <c r="F7" s="12"/>
      <c r="G7" s="12"/>
      <c r="H7" s="12"/>
      <c r="J7" s="11"/>
      <c r="K7" s="11"/>
      <c r="L7" s="11"/>
      <c r="M7" s="11"/>
      <c r="N7" s="11"/>
      <c r="O7" s="11"/>
      <c r="P7" s="11"/>
      <c r="Q7" s="11"/>
      <c r="R7" s="13"/>
      <c r="S7" s="13"/>
      <c r="T7" s="13"/>
      <c r="U7" s="13"/>
      <c r="V7" s="13"/>
    </row>
    <row r="8" spans="3:22" s="10" customFormat="1" ht="79.5" customHeight="1" thickBot="1">
      <c r="C8" s="333" t="s">
        <v>45</v>
      </c>
      <c r="D8" s="320"/>
      <c r="E8" s="138" t="s">
        <v>144</v>
      </c>
      <c r="F8" s="164" t="s">
        <v>145</v>
      </c>
      <c r="G8" s="231" t="s">
        <v>135</v>
      </c>
      <c r="H8" s="229" t="s">
        <v>142</v>
      </c>
      <c r="I8" s="282" t="s">
        <v>149</v>
      </c>
      <c r="J8" s="11"/>
      <c r="K8" s="14"/>
      <c r="L8" s="11"/>
      <c r="M8" s="11"/>
      <c r="N8" s="11"/>
      <c r="O8" s="14"/>
      <c r="P8" s="11"/>
      <c r="Q8" s="11"/>
      <c r="S8" s="11"/>
      <c r="T8" s="11"/>
      <c r="U8" s="13"/>
      <c r="V8" s="13"/>
    </row>
    <row r="9" spans="3:22" s="10" customFormat="1" ht="39.75" customHeight="1">
      <c r="C9" s="336" t="s">
        <v>46</v>
      </c>
      <c r="D9" s="337"/>
      <c r="E9" s="338">
        <v>25889</v>
      </c>
      <c r="F9" s="331">
        <v>26040</v>
      </c>
      <c r="G9" s="331">
        <v>26046</v>
      </c>
      <c r="H9" s="323">
        <v>25985</v>
      </c>
      <c r="I9" s="321">
        <v>26142</v>
      </c>
      <c r="J9" s="11"/>
      <c r="K9" s="11"/>
      <c r="L9" s="13"/>
      <c r="M9" s="13"/>
      <c r="N9" s="11"/>
      <c r="O9" s="11"/>
      <c r="P9" s="13"/>
      <c r="Q9" s="11"/>
      <c r="R9" s="11"/>
      <c r="S9" s="13"/>
      <c r="T9" s="11"/>
      <c r="U9" s="13"/>
      <c r="V9" s="13"/>
    </row>
    <row r="10" spans="3:22" s="10" customFormat="1" ht="39.75" customHeight="1" thickBot="1">
      <c r="C10" s="334" t="s">
        <v>0</v>
      </c>
      <c r="D10" s="335"/>
      <c r="E10" s="339"/>
      <c r="F10" s="332"/>
      <c r="G10" s="332"/>
      <c r="H10" s="324"/>
      <c r="I10" s="322"/>
      <c r="J10" s="11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3"/>
    </row>
    <row r="11" spans="3:22" s="10" customFormat="1" ht="39.75" customHeight="1">
      <c r="C11" s="336" t="s">
        <v>1</v>
      </c>
      <c r="D11" s="337"/>
      <c r="E11" s="338">
        <v>706</v>
      </c>
      <c r="F11" s="331">
        <v>661</v>
      </c>
      <c r="G11" s="331">
        <v>688</v>
      </c>
      <c r="H11" s="325">
        <v>700</v>
      </c>
      <c r="I11" s="321">
        <v>704</v>
      </c>
      <c r="J11" s="11"/>
      <c r="K11" s="11"/>
      <c r="L11" s="13"/>
      <c r="M11" s="13"/>
      <c r="N11" s="11"/>
      <c r="O11" s="11"/>
      <c r="P11" s="13"/>
      <c r="Q11" s="11"/>
      <c r="R11" s="11"/>
      <c r="S11" s="13"/>
      <c r="T11" s="11"/>
      <c r="U11" s="13"/>
      <c r="V11" s="13"/>
    </row>
    <row r="12" spans="3:22" s="10" customFormat="1" ht="39.75" customHeight="1" thickBot="1">
      <c r="C12" s="334" t="s">
        <v>0</v>
      </c>
      <c r="D12" s="335"/>
      <c r="E12" s="339"/>
      <c r="F12" s="332"/>
      <c r="G12" s="332"/>
      <c r="H12" s="326"/>
      <c r="I12" s="322"/>
      <c r="J12" s="11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3"/>
      <c r="V12" s="13"/>
    </row>
    <row r="13" spans="3:22" s="10" customFormat="1" ht="79.5" customHeight="1" thickBot="1">
      <c r="C13" s="319" t="s">
        <v>47</v>
      </c>
      <c r="D13" s="320"/>
      <c r="E13" s="139">
        <v>32</v>
      </c>
      <c r="F13" s="166">
        <v>32</v>
      </c>
      <c r="G13" s="230">
        <v>33</v>
      </c>
      <c r="H13" s="228">
        <v>27</v>
      </c>
      <c r="I13" s="294">
        <v>27</v>
      </c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</row>
    <row r="14" spans="3:22" s="10" customFormat="1" ht="72.75" customHeight="1">
      <c r="C14" s="329"/>
      <c r="D14" s="329"/>
      <c r="E14" s="329"/>
      <c r="F14" s="329"/>
      <c r="G14" s="329"/>
      <c r="H14" s="329"/>
      <c r="I14" s="33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3:22" s="10" customFormat="1" ht="67.5" customHeight="1" thickBot="1">
      <c r="C15" s="11" t="s">
        <v>127</v>
      </c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3"/>
      <c r="V15" s="13"/>
    </row>
    <row r="16" spans="3:22" s="10" customFormat="1" ht="79.5" customHeight="1" thickBot="1">
      <c r="C16" s="333" t="s">
        <v>45</v>
      </c>
      <c r="D16" s="320"/>
      <c r="E16" s="65" t="s">
        <v>133</v>
      </c>
      <c r="F16" s="138" t="s">
        <v>134</v>
      </c>
      <c r="G16" s="164" t="s">
        <v>143</v>
      </c>
      <c r="H16" s="147" t="s">
        <v>150</v>
      </c>
      <c r="I16" s="282" t="s">
        <v>149</v>
      </c>
      <c r="J16" s="11"/>
      <c r="K16" s="14"/>
      <c r="L16" s="11"/>
      <c r="M16" s="11"/>
      <c r="N16" s="11"/>
      <c r="O16" s="14"/>
      <c r="P16" s="11"/>
      <c r="Q16" s="11"/>
      <c r="R16" s="11"/>
      <c r="S16" s="14"/>
      <c r="T16" s="11"/>
      <c r="U16" s="11"/>
      <c r="V16" s="13"/>
    </row>
    <row r="17" spans="3:22" s="10" customFormat="1" ht="79.5" customHeight="1" thickBot="1">
      <c r="C17" s="319" t="s">
        <v>0</v>
      </c>
      <c r="D17" s="320"/>
      <c r="E17" s="99">
        <v>9923</v>
      </c>
      <c r="F17" s="139">
        <v>9910</v>
      </c>
      <c r="G17" s="166">
        <v>9823</v>
      </c>
      <c r="H17" s="148">
        <v>9813</v>
      </c>
      <c r="I17" s="294">
        <v>10028</v>
      </c>
      <c r="J17" s="11"/>
      <c r="K17" s="1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</row>
    <row r="18" s="10" customFormat="1" ht="67.5" customHeight="1"/>
    <row r="19" spans="3:22" s="10" customFormat="1" ht="39.75" customHeight="1">
      <c r="C19" s="16" t="s">
        <v>48</v>
      </c>
      <c r="E19" s="11"/>
      <c r="F19" s="11"/>
      <c r="H19" s="11"/>
      <c r="I19" s="17"/>
      <c r="J19" s="11"/>
      <c r="K19" s="11"/>
      <c r="L19" s="11"/>
      <c r="M19" s="11"/>
      <c r="N19" s="11"/>
      <c r="O19" s="11"/>
      <c r="P19" s="11"/>
      <c r="Q19" s="13"/>
      <c r="R19" s="13"/>
      <c r="S19" s="13"/>
      <c r="T19" s="13"/>
      <c r="U19" s="13"/>
      <c r="V19" s="13"/>
    </row>
    <row r="20" spans="3:22" s="10" customFormat="1" ht="33" customHeight="1" thickBot="1">
      <c r="C20" s="11"/>
      <c r="E20" s="11"/>
      <c r="F20" s="11"/>
      <c r="H20" s="11"/>
      <c r="I20" s="11" t="s">
        <v>49</v>
      </c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</row>
    <row r="21" spans="3:22" s="10" customFormat="1" ht="79.5" customHeight="1" thickBot="1">
      <c r="C21" s="18" t="s">
        <v>50</v>
      </c>
      <c r="D21" s="15" t="s">
        <v>130</v>
      </c>
      <c r="E21" s="65" t="s">
        <v>133</v>
      </c>
      <c r="F21" s="138" t="s">
        <v>134</v>
      </c>
      <c r="G21" s="164" t="s">
        <v>143</v>
      </c>
      <c r="H21" s="147" t="s">
        <v>150</v>
      </c>
      <c r="I21" s="282" t="s">
        <v>149</v>
      </c>
      <c r="J21" s="13"/>
      <c r="K21" s="11"/>
      <c r="L21" s="11"/>
      <c r="M21" s="14"/>
      <c r="N21" s="11"/>
      <c r="O21" s="11"/>
      <c r="P21" s="11"/>
      <c r="Q21" s="14"/>
      <c r="R21" s="11"/>
      <c r="S21" s="11"/>
      <c r="T21" s="11"/>
      <c r="U21" s="13"/>
      <c r="V21" s="13"/>
    </row>
    <row r="22" spans="3:22" s="10" customFormat="1" ht="79.5" customHeight="1">
      <c r="C22" s="19" t="s">
        <v>51</v>
      </c>
      <c r="D22" s="100">
        <v>137500</v>
      </c>
      <c r="E22" s="101">
        <v>132502</v>
      </c>
      <c r="F22" s="114">
        <v>131641</v>
      </c>
      <c r="G22" s="167">
        <v>128426</v>
      </c>
      <c r="H22" s="149">
        <v>128542</v>
      </c>
      <c r="I22" s="295">
        <v>129898</v>
      </c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  <c r="V22" s="13"/>
    </row>
    <row r="23" spans="3:22" s="10" customFormat="1" ht="79.5" customHeight="1">
      <c r="C23" s="20" t="s">
        <v>52</v>
      </c>
      <c r="D23" s="102">
        <v>26613</v>
      </c>
      <c r="E23" s="103">
        <v>25453</v>
      </c>
      <c r="F23" s="106">
        <v>23182</v>
      </c>
      <c r="G23" s="168">
        <v>22320</v>
      </c>
      <c r="H23" s="150">
        <v>22166</v>
      </c>
      <c r="I23" s="292">
        <v>22368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  <c r="V23" s="13"/>
    </row>
    <row r="24" spans="3:22" s="10" customFormat="1" ht="79.5" customHeight="1">
      <c r="C24" s="20" t="s">
        <v>53</v>
      </c>
      <c r="D24" s="102">
        <v>39051</v>
      </c>
      <c r="E24" s="103">
        <v>37338</v>
      </c>
      <c r="F24" s="106">
        <v>36495</v>
      </c>
      <c r="G24" s="168">
        <v>35747</v>
      </c>
      <c r="H24" s="150">
        <v>34881</v>
      </c>
      <c r="I24" s="292">
        <v>35142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3"/>
    </row>
    <row r="25" spans="3:22" s="10" customFormat="1" ht="79.5" customHeight="1">
      <c r="C25" s="20" t="s">
        <v>54</v>
      </c>
      <c r="D25" s="102">
        <v>12450</v>
      </c>
      <c r="E25" s="103">
        <v>11934</v>
      </c>
      <c r="F25" s="106">
        <v>11834</v>
      </c>
      <c r="G25" s="168">
        <v>11638</v>
      </c>
      <c r="H25" s="150">
        <v>11594</v>
      </c>
      <c r="I25" s="292">
        <v>11853</v>
      </c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</row>
    <row r="26" spans="3:22" s="10" customFormat="1" ht="79.5" customHeight="1" thickBot="1">
      <c r="C26" s="21" t="s">
        <v>55</v>
      </c>
      <c r="D26" s="104">
        <v>9282</v>
      </c>
      <c r="E26" s="105">
        <v>8978</v>
      </c>
      <c r="F26" s="144">
        <v>8860</v>
      </c>
      <c r="G26" s="169">
        <v>8814</v>
      </c>
      <c r="H26" s="151">
        <v>8538</v>
      </c>
      <c r="I26" s="296">
        <v>8642</v>
      </c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"/>
      <c r="V26" s="13"/>
    </row>
    <row r="27" spans="2:22" s="22" customFormat="1" ht="102.75" customHeight="1">
      <c r="B27" s="9" t="s">
        <v>56</v>
      </c>
      <c r="D27" s="340" t="s">
        <v>139</v>
      </c>
      <c r="E27" s="340"/>
      <c r="F27" s="340"/>
      <c r="G27" s="23" t="s">
        <v>140</v>
      </c>
      <c r="H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5:22" s="22" customFormat="1" ht="18" customHeight="1">
      <c r="E28" s="24"/>
      <c r="F28" s="24"/>
      <c r="G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3:22" s="10" customFormat="1" ht="28.5" customHeight="1">
      <c r="C29" s="16" t="s">
        <v>57</v>
      </c>
      <c r="E29" s="11"/>
      <c r="F29" s="11"/>
      <c r="G29" s="328"/>
      <c r="H29" s="328"/>
      <c r="I29" s="11"/>
      <c r="J29" s="11"/>
      <c r="K29" s="11"/>
      <c r="L29" s="11"/>
      <c r="M29" s="11"/>
      <c r="N29" s="11"/>
      <c r="O29" s="11"/>
      <c r="P29" s="11"/>
      <c r="Q29" s="13"/>
      <c r="R29" s="13"/>
      <c r="S29" s="13"/>
      <c r="T29" s="13"/>
      <c r="U29" s="13"/>
      <c r="V29" s="13"/>
    </row>
    <row r="30" spans="3:22" s="10" customFormat="1" ht="30" customHeight="1" thickBot="1">
      <c r="C30" s="11"/>
      <c r="F30" s="12"/>
      <c r="G30" s="12"/>
      <c r="H30" s="327" t="s">
        <v>91</v>
      </c>
      <c r="I30" s="327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</row>
    <row r="31" spans="3:22" s="10" customFormat="1" ht="69.75" customHeight="1" thickBot="1">
      <c r="C31" s="26" t="s">
        <v>2</v>
      </c>
      <c r="D31" s="15" t="s">
        <v>130</v>
      </c>
      <c r="E31" s="65" t="s">
        <v>133</v>
      </c>
      <c r="F31" s="138" t="s">
        <v>134</v>
      </c>
      <c r="G31" s="164" t="s">
        <v>143</v>
      </c>
      <c r="H31" s="147" t="s">
        <v>150</v>
      </c>
      <c r="I31" s="282" t="s">
        <v>149</v>
      </c>
      <c r="J31" s="13"/>
      <c r="K31" s="11"/>
      <c r="L31" s="11"/>
      <c r="M31" s="14"/>
      <c r="N31" s="11"/>
      <c r="O31" s="11"/>
      <c r="P31" s="11"/>
      <c r="Q31" s="11"/>
      <c r="R31" s="13"/>
      <c r="S31" s="13"/>
      <c r="T31" s="13"/>
      <c r="U31" s="13"/>
      <c r="V31" s="13"/>
    </row>
    <row r="32" spans="3:22" s="10" customFormat="1" ht="69.75" customHeight="1">
      <c r="C32" s="62" t="s">
        <v>3</v>
      </c>
      <c r="D32" s="107">
        <v>8205</v>
      </c>
      <c r="E32" s="108">
        <v>7903</v>
      </c>
      <c r="F32" s="146">
        <v>8075</v>
      </c>
      <c r="G32" s="165">
        <v>8888</v>
      </c>
      <c r="H32" s="3">
        <v>8924</v>
      </c>
      <c r="I32" s="287">
        <v>9182</v>
      </c>
      <c r="J32" s="13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</row>
    <row r="33" spans="3:22" s="10" customFormat="1" ht="69.75" customHeight="1">
      <c r="C33" s="63" t="s">
        <v>58</v>
      </c>
      <c r="D33" s="109">
        <v>0.9989043097151206</v>
      </c>
      <c r="E33" s="110">
        <v>0.9631931748933578</v>
      </c>
      <c r="F33" s="110">
        <v>1.0217638871314692</v>
      </c>
      <c r="G33" s="170">
        <v>1.1006811145510835</v>
      </c>
      <c r="H33" s="153">
        <v>1.0040504050405041</v>
      </c>
      <c r="I33" s="288">
        <f>I32/H32</f>
        <v>1.0289108023307934</v>
      </c>
      <c r="J33" s="13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</row>
    <row r="34" spans="3:22" s="10" customFormat="1" ht="69.75" customHeight="1">
      <c r="C34" s="63" t="s">
        <v>4</v>
      </c>
      <c r="D34" s="111">
        <v>54442</v>
      </c>
      <c r="E34" s="112">
        <v>52011</v>
      </c>
      <c r="F34" s="106">
        <v>52614</v>
      </c>
      <c r="G34" s="168">
        <v>54117</v>
      </c>
      <c r="H34" s="150">
        <v>54769</v>
      </c>
      <c r="I34" s="292">
        <v>55894</v>
      </c>
      <c r="J34" s="13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</row>
    <row r="35" spans="3:22" s="10" customFormat="1" ht="69.75" customHeight="1" thickBot="1">
      <c r="C35" s="64" t="s">
        <v>58</v>
      </c>
      <c r="D35" s="113">
        <v>0.9973802326646515</v>
      </c>
      <c r="E35" s="152">
        <v>0.9553469747621322</v>
      </c>
      <c r="F35" s="152">
        <v>1.0115937013324106</v>
      </c>
      <c r="G35" s="171">
        <v>1.028566541224769</v>
      </c>
      <c r="H35" s="154">
        <v>1.0120479701387735</v>
      </c>
      <c r="I35" s="293">
        <f>I34/H34</f>
        <v>1.0205408168854644</v>
      </c>
      <c r="J35" s="13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</row>
    <row r="36" spans="4:22" s="24" customFormat="1" ht="29.25" customHeight="1">
      <c r="D36" s="16" t="s">
        <v>59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4:22" s="24" customFormat="1" ht="37.5" customHeight="1">
      <c r="D37" s="1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3:22" s="24" customFormat="1" ht="30" customHeight="1">
      <c r="C38" s="16" t="s">
        <v>60</v>
      </c>
      <c r="D38" s="1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s="24" customFormat="1" ht="30" customHeight="1" thickBot="1">
      <c r="A39" s="16"/>
      <c r="G39" s="16"/>
      <c r="I39" s="93" t="s">
        <v>61</v>
      </c>
      <c r="J39" s="16"/>
      <c r="K39" s="16"/>
      <c r="L39" s="16"/>
      <c r="M39" s="16"/>
      <c r="N39" s="16"/>
      <c r="O39" s="16"/>
      <c r="P39" s="16"/>
      <c r="Q39" s="27"/>
      <c r="R39" s="27"/>
      <c r="S39" s="27"/>
      <c r="T39" s="27"/>
      <c r="U39" s="27"/>
      <c r="V39" s="27"/>
    </row>
    <row r="40" spans="3:22" s="28" customFormat="1" ht="60" customHeight="1" thickBot="1">
      <c r="C40" s="181" t="s">
        <v>2</v>
      </c>
      <c r="D40" s="176" t="s">
        <v>130</v>
      </c>
      <c r="E40" s="65" t="s">
        <v>133</v>
      </c>
      <c r="F40" s="138" t="s">
        <v>134</v>
      </c>
      <c r="G40" s="164" t="s">
        <v>143</v>
      </c>
      <c r="H40" s="147" t="s">
        <v>150</v>
      </c>
      <c r="I40" s="282" t="s">
        <v>149</v>
      </c>
      <c r="J40" s="29"/>
      <c r="K40" s="17"/>
      <c r="L40" s="17"/>
      <c r="M40" s="30"/>
      <c r="N40" s="17"/>
      <c r="O40" s="17"/>
      <c r="P40" s="17"/>
      <c r="Q40" s="30"/>
      <c r="R40" s="17"/>
      <c r="S40" s="17"/>
      <c r="T40" s="17"/>
      <c r="U40" s="29"/>
      <c r="V40" s="29"/>
    </row>
    <row r="41" spans="3:22" s="10" customFormat="1" ht="60" customHeight="1">
      <c r="C41" s="182" t="s">
        <v>84</v>
      </c>
      <c r="D41" s="177">
        <v>98353</v>
      </c>
      <c r="E41" s="115">
        <v>96518</v>
      </c>
      <c r="F41" s="155">
        <v>99006</v>
      </c>
      <c r="G41" s="172">
        <v>107112</v>
      </c>
      <c r="H41" s="159">
        <v>108867</v>
      </c>
      <c r="I41" s="283">
        <v>112288</v>
      </c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3"/>
    </row>
    <row r="42" spans="3:22" s="10" customFormat="1" ht="60" customHeight="1">
      <c r="C42" s="183" t="s">
        <v>5</v>
      </c>
      <c r="D42" s="178">
        <v>17123</v>
      </c>
      <c r="E42" s="108">
        <v>15853</v>
      </c>
      <c r="F42" s="156">
        <v>16617</v>
      </c>
      <c r="G42" s="173">
        <v>17793</v>
      </c>
      <c r="H42" s="160">
        <v>18075</v>
      </c>
      <c r="I42" s="284">
        <v>19018</v>
      </c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3"/>
      <c r="V42" s="13"/>
    </row>
    <row r="43" spans="3:22" s="10" customFormat="1" ht="60" customHeight="1">
      <c r="C43" s="183" t="s">
        <v>85</v>
      </c>
      <c r="D43" s="178">
        <v>37467</v>
      </c>
      <c r="E43" s="108">
        <v>36315</v>
      </c>
      <c r="F43" s="156">
        <v>36276</v>
      </c>
      <c r="G43" s="173">
        <v>35708</v>
      </c>
      <c r="H43" s="160">
        <v>35942</v>
      </c>
      <c r="I43" s="284">
        <v>36197</v>
      </c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/>
      <c r="V43" s="13"/>
    </row>
    <row r="44" spans="3:22" s="10" customFormat="1" ht="60" customHeight="1">
      <c r="C44" s="183" t="s">
        <v>6</v>
      </c>
      <c r="D44" s="178">
        <v>9387</v>
      </c>
      <c r="E44" s="108">
        <v>8851</v>
      </c>
      <c r="F44" s="156">
        <v>9148</v>
      </c>
      <c r="G44" s="173">
        <v>9899</v>
      </c>
      <c r="H44" s="160">
        <v>10118</v>
      </c>
      <c r="I44" s="284">
        <v>10553</v>
      </c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</row>
    <row r="45" spans="3:22" s="10" customFormat="1" ht="60" customHeight="1">
      <c r="C45" s="183" t="s">
        <v>88</v>
      </c>
      <c r="D45" s="178">
        <v>16484</v>
      </c>
      <c r="E45" s="108">
        <v>16031</v>
      </c>
      <c r="F45" s="156">
        <v>16096</v>
      </c>
      <c r="G45" s="173">
        <v>16378</v>
      </c>
      <c r="H45" s="160">
        <v>16322</v>
      </c>
      <c r="I45" s="284">
        <v>16654</v>
      </c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3"/>
      <c r="V45" s="13"/>
    </row>
    <row r="46" spans="3:22" s="10" customFormat="1" ht="60" customHeight="1">
      <c r="C46" s="183" t="s">
        <v>86</v>
      </c>
      <c r="D46" s="178">
        <v>15763</v>
      </c>
      <c r="E46" s="108">
        <v>15253</v>
      </c>
      <c r="F46" s="156">
        <v>15018</v>
      </c>
      <c r="G46" s="173">
        <v>15500</v>
      </c>
      <c r="H46" s="160">
        <v>15456</v>
      </c>
      <c r="I46" s="284">
        <v>15908</v>
      </c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3"/>
      <c r="V46" s="13"/>
    </row>
    <row r="47" spans="3:22" s="10" customFormat="1" ht="60" customHeight="1">
      <c r="C47" s="183" t="s">
        <v>87</v>
      </c>
      <c r="D47" s="178">
        <v>11603</v>
      </c>
      <c r="E47" s="108">
        <v>11478</v>
      </c>
      <c r="F47" s="156">
        <v>11482</v>
      </c>
      <c r="G47" s="173">
        <v>11559</v>
      </c>
      <c r="H47" s="160">
        <v>11732</v>
      </c>
      <c r="I47" s="284">
        <v>11846</v>
      </c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/>
      <c r="V47" s="13"/>
    </row>
    <row r="48" spans="3:22" s="10" customFormat="1" ht="60" customHeight="1">
      <c r="C48" s="185" t="s">
        <v>90</v>
      </c>
      <c r="D48" s="179">
        <v>9800</v>
      </c>
      <c r="E48" s="143">
        <v>10234</v>
      </c>
      <c r="F48" s="157">
        <v>10698</v>
      </c>
      <c r="G48" s="174">
        <v>11424</v>
      </c>
      <c r="H48" s="161">
        <v>11775</v>
      </c>
      <c r="I48" s="284">
        <v>12332</v>
      </c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/>
      <c r="V48" s="13"/>
    </row>
    <row r="49" spans="3:22" s="10" customFormat="1" ht="60" customHeight="1">
      <c r="C49" s="185" t="s">
        <v>128</v>
      </c>
      <c r="D49" s="179">
        <v>11137</v>
      </c>
      <c r="E49" s="143">
        <v>11264</v>
      </c>
      <c r="F49" s="157">
        <v>10914</v>
      </c>
      <c r="G49" s="174">
        <v>11158</v>
      </c>
      <c r="H49" s="161">
        <v>11198</v>
      </c>
      <c r="I49" s="285">
        <v>11337</v>
      </c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/>
      <c r="V49" s="13"/>
    </row>
    <row r="50" spans="3:22" s="10" customFormat="1" ht="60" customHeight="1">
      <c r="C50" s="183" t="s">
        <v>89</v>
      </c>
      <c r="D50" s="178">
        <v>10291</v>
      </c>
      <c r="E50" s="108">
        <v>10046</v>
      </c>
      <c r="F50" s="156">
        <v>9924</v>
      </c>
      <c r="G50" s="173">
        <v>9963</v>
      </c>
      <c r="H50" s="160">
        <v>9825</v>
      </c>
      <c r="I50" s="284">
        <v>10081</v>
      </c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3"/>
    </row>
    <row r="51" spans="3:22" s="10" customFormat="1" ht="60" customHeight="1">
      <c r="C51" s="184" t="s">
        <v>129</v>
      </c>
      <c r="D51" s="178">
        <v>9360</v>
      </c>
      <c r="E51" s="108">
        <v>9152</v>
      </c>
      <c r="F51" s="156">
        <v>9154</v>
      </c>
      <c r="G51" s="173">
        <v>9283</v>
      </c>
      <c r="H51" s="160">
        <v>9296</v>
      </c>
      <c r="I51" s="284">
        <v>9374</v>
      </c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3"/>
      <c r="V51" s="13"/>
    </row>
    <row r="52" spans="3:22" s="10" customFormat="1" ht="60" customHeight="1" thickBot="1">
      <c r="C52" s="186" t="s">
        <v>132</v>
      </c>
      <c r="D52" s="180">
        <v>7079</v>
      </c>
      <c r="E52" s="145">
        <v>7739</v>
      </c>
      <c r="F52" s="158">
        <v>8483</v>
      </c>
      <c r="G52" s="175">
        <v>9276</v>
      </c>
      <c r="H52" s="162">
        <v>9930</v>
      </c>
      <c r="I52" s="286">
        <v>10466</v>
      </c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3"/>
      <c r="V52" s="13"/>
    </row>
    <row r="53" spans="3:22" s="10" customFormat="1" ht="21" customHeight="1">
      <c r="C53" s="66"/>
      <c r="D53" s="67"/>
      <c r="E53" s="68"/>
      <c r="F53" s="68"/>
      <c r="G53" s="68"/>
      <c r="H53" s="68"/>
      <c r="I53" s="68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3"/>
    </row>
    <row r="54" s="4" customFormat="1" ht="44.25" customHeight="1">
      <c r="A54" s="36" t="s">
        <v>68</v>
      </c>
    </row>
    <row r="55" s="4" customFormat="1" ht="33" customHeight="1">
      <c r="C55" s="23" t="s">
        <v>92</v>
      </c>
    </row>
    <row r="56" s="4" customFormat="1" ht="11.25" customHeight="1"/>
    <row r="57" spans="1:24" s="24" customFormat="1" ht="30" customHeight="1">
      <c r="A57" s="16"/>
      <c r="B57" s="23" t="s">
        <v>69</v>
      </c>
      <c r="C57" s="16"/>
      <c r="D57" s="16"/>
      <c r="E57" s="16"/>
      <c r="F57" s="16"/>
      <c r="G57" s="16"/>
      <c r="H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7"/>
      <c r="V57" s="27"/>
      <c r="W57" s="27"/>
      <c r="X57" s="27"/>
    </row>
    <row r="58" spans="1:24" s="24" customFormat="1" ht="30" customHeight="1" thickBot="1">
      <c r="A58" s="16"/>
      <c r="B58" s="23"/>
      <c r="C58" s="16"/>
      <c r="D58" s="16"/>
      <c r="E58" s="16"/>
      <c r="F58" s="16"/>
      <c r="G58" s="16"/>
      <c r="H58" s="16"/>
      <c r="I58" s="93" t="s">
        <v>61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7"/>
      <c r="V58" s="27"/>
      <c r="W58" s="27"/>
      <c r="X58" s="27"/>
    </row>
    <row r="59" spans="1:24" s="10" customFormat="1" ht="63" customHeight="1" thickBot="1">
      <c r="A59" s="11"/>
      <c r="B59" s="40" t="s">
        <v>2</v>
      </c>
      <c r="C59" s="41"/>
      <c r="D59" s="50" t="s">
        <v>131</v>
      </c>
      <c r="E59" s="49" t="s">
        <v>136</v>
      </c>
      <c r="F59" s="94" t="s">
        <v>137</v>
      </c>
      <c r="G59" s="50" t="s">
        <v>141</v>
      </c>
      <c r="H59" s="98" t="s">
        <v>150</v>
      </c>
      <c r="I59" s="276" t="s">
        <v>149</v>
      </c>
      <c r="J59" s="13"/>
      <c r="K59" s="11"/>
      <c r="L59" s="11"/>
      <c r="M59" s="11"/>
      <c r="N59" s="11"/>
      <c r="O59" s="14"/>
      <c r="P59" s="11"/>
      <c r="Q59" s="11"/>
      <c r="R59" s="11"/>
      <c r="S59" s="11"/>
      <c r="T59" s="11"/>
      <c r="U59" s="11"/>
      <c r="V59" s="13"/>
      <c r="W59" s="13"/>
      <c r="X59" s="13"/>
    </row>
    <row r="60" spans="1:24" s="10" customFormat="1" ht="63" customHeight="1">
      <c r="A60" s="11"/>
      <c r="B60" s="315" t="s">
        <v>31</v>
      </c>
      <c r="C60" s="316"/>
      <c r="D60" s="116">
        <v>2136485</v>
      </c>
      <c r="E60" s="117">
        <v>1986970</v>
      </c>
      <c r="F60" s="118">
        <v>2399368</v>
      </c>
      <c r="G60" s="146">
        <v>2443091</v>
      </c>
      <c r="H60" s="3">
        <v>2967128</v>
      </c>
      <c r="I60" s="277">
        <v>3099833</v>
      </c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</row>
    <row r="61" spans="1:24" s="10" customFormat="1" ht="63" customHeight="1">
      <c r="A61" s="11"/>
      <c r="B61" s="317" t="s">
        <v>32</v>
      </c>
      <c r="C61" s="318"/>
      <c r="D61" s="119">
        <v>0.9474392574755766</v>
      </c>
      <c r="E61" s="119">
        <v>0.9300182308792245</v>
      </c>
      <c r="F61" s="120">
        <v>1.207551196042215</v>
      </c>
      <c r="G61" s="120">
        <v>1.018222715315033</v>
      </c>
      <c r="H61" s="121">
        <v>1.2144975361130634</v>
      </c>
      <c r="I61" s="278">
        <f>I60/H60</f>
        <v>1.0447250674726536</v>
      </c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</row>
    <row r="62" spans="1:24" s="10" customFormat="1" ht="63" customHeight="1">
      <c r="A62" s="11"/>
      <c r="B62" s="317" t="s">
        <v>33</v>
      </c>
      <c r="C62" s="318"/>
      <c r="D62" s="116">
        <v>15149418</v>
      </c>
      <c r="E62" s="122">
        <v>13910342</v>
      </c>
      <c r="F62" s="123">
        <v>13937778</v>
      </c>
      <c r="G62" s="106">
        <v>12942742</v>
      </c>
      <c r="H62" s="150">
        <v>14438613</v>
      </c>
      <c r="I62" s="279">
        <v>15833928</v>
      </c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</row>
    <row r="63" spans="1:24" s="10" customFormat="1" ht="63" customHeight="1" thickBot="1">
      <c r="A63" s="11"/>
      <c r="B63" s="307" t="s">
        <v>32</v>
      </c>
      <c r="C63" s="308"/>
      <c r="D63" s="124">
        <v>0.9692699549320142</v>
      </c>
      <c r="E63" s="124">
        <v>0.9182096632359078</v>
      </c>
      <c r="F63" s="125">
        <v>1.001972345467854</v>
      </c>
      <c r="G63" s="125">
        <v>0.928608706495397</v>
      </c>
      <c r="H63" s="126">
        <v>1.1155760502681735</v>
      </c>
      <c r="I63" s="280">
        <f>I62/H62</f>
        <v>1.096637744913587</v>
      </c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</row>
    <row r="64" spans="1:24" s="10" customFormat="1" ht="63" customHeight="1">
      <c r="A64" s="11"/>
      <c r="B64" s="315" t="s">
        <v>34</v>
      </c>
      <c r="C64" s="316"/>
      <c r="D64" s="116">
        <v>17285903</v>
      </c>
      <c r="E64" s="117">
        <v>15897312</v>
      </c>
      <c r="F64" s="118">
        <v>16337146</v>
      </c>
      <c r="G64" s="187">
        <v>15385833</v>
      </c>
      <c r="H64" s="188">
        <v>17405741</v>
      </c>
      <c r="I64" s="281">
        <f>+I60+I62</f>
        <v>18933761</v>
      </c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</row>
    <row r="65" spans="1:24" s="10" customFormat="1" ht="63" customHeight="1" thickBot="1">
      <c r="A65" s="11"/>
      <c r="B65" s="307" t="s">
        <v>32</v>
      </c>
      <c r="C65" s="308"/>
      <c r="D65" s="124">
        <v>0.9665174145765689</v>
      </c>
      <c r="E65" s="124">
        <v>0.9196691662564577</v>
      </c>
      <c r="F65" s="125">
        <v>1.0276671930449626</v>
      </c>
      <c r="G65" s="125">
        <v>0.9417699394986125</v>
      </c>
      <c r="H65" s="126">
        <v>1.1312836295571387</v>
      </c>
      <c r="I65" s="280">
        <f>I64/H64</f>
        <v>1.0877882762934368</v>
      </c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</row>
    <row r="66" spans="10:24" s="24" customFormat="1" ht="21"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0:24" s="24" customFormat="1" ht="42.75" customHeight="1"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24" customFormat="1" ht="30" customHeight="1">
      <c r="A68" s="16"/>
      <c r="B68" s="23" t="s">
        <v>154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7"/>
      <c r="X68" s="27"/>
    </row>
    <row r="69" spans="1:24" s="24" customFormat="1" ht="30" customHeight="1" thickBot="1">
      <c r="A69" s="16"/>
      <c r="B69" s="56"/>
      <c r="C69" s="48"/>
      <c r="D69" s="48"/>
      <c r="E69" s="48"/>
      <c r="F69" s="48"/>
      <c r="G69" s="48"/>
      <c r="H69" s="48"/>
      <c r="J69" s="61"/>
      <c r="K69" s="61"/>
      <c r="L69" s="61"/>
      <c r="M69" s="61"/>
      <c r="N69" s="61"/>
      <c r="O69" s="61"/>
      <c r="P69" s="16"/>
      <c r="Q69" s="16"/>
      <c r="R69" s="16"/>
      <c r="S69" s="16"/>
      <c r="T69" s="16"/>
      <c r="U69" s="16"/>
      <c r="V69" s="16"/>
      <c r="W69" s="27"/>
      <c r="X69" s="27"/>
    </row>
    <row r="70" spans="1:24" s="10" customFormat="1" ht="63" customHeight="1" thickBot="1">
      <c r="A70" s="43"/>
      <c r="B70" s="40" t="s">
        <v>2</v>
      </c>
      <c r="C70" s="41"/>
      <c r="D70" s="244" t="s">
        <v>40</v>
      </c>
      <c r="E70" s="245" t="s">
        <v>35</v>
      </c>
      <c r="F70" s="246" t="s">
        <v>36</v>
      </c>
      <c r="G70" s="245" t="s">
        <v>37</v>
      </c>
      <c r="H70" s="246" t="s">
        <v>38</v>
      </c>
      <c r="I70" s="247" t="s">
        <v>39</v>
      </c>
      <c r="J70" s="17"/>
      <c r="K70" s="17"/>
      <c r="L70" s="17"/>
      <c r="M70" s="17"/>
      <c r="N70" s="17"/>
      <c r="O70" s="17"/>
      <c r="P70" s="17"/>
      <c r="Q70" s="11"/>
      <c r="R70" s="11"/>
      <c r="S70" s="13"/>
      <c r="T70" s="13"/>
      <c r="U70" s="11"/>
      <c r="V70" s="11"/>
      <c r="W70" s="11"/>
      <c r="X70" s="13"/>
    </row>
    <row r="71" spans="1:24" s="10" customFormat="1" ht="63" customHeight="1">
      <c r="A71" s="43"/>
      <c r="B71" s="309" t="s">
        <v>70</v>
      </c>
      <c r="C71" s="57" t="s">
        <v>71</v>
      </c>
      <c r="D71" s="248">
        <v>113332</v>
      </c>
      <c r="E71" s="249">
        <v>131308</v>
      </c>
      <c r="F71" s="250">
        <v>140553</v>
      </c>
      <c r="G71" s="249">
        <v>121939</v>
      </c>
      <c r="H71" s="250">
        <v>120389</v>
      </c>
      <c r="I71" s="251">
        <v>123434</v>
      </c>
      <c r="J71" s="69"/>
      <c r="K71" s="70"/>
      <c r="L71" s="70"/>
      <c r="M71" s="70"/>
      <c r="N71" s="70"/>
      <c r="O71" s="70"/>
      <c r="P71" s="71"/>
      <c r="Q71" s="11"/>
      <c r="R71" s="11"/>
      <c r="S71" s="13"/>
      <c r="T71" s="13"/>
      <c r="U71" s="11"/>
      <c r="V71" s="11"/>
      <c r="W71" s="11"/>
      <c r="X71" s="13"/>
    </row>
    <row r="72" spans="1:24" s="10" customFormat="1" ht="63" customHeight="1">
      <c r="A72" s="43"/>
      <c r="B72" s="310"/>
      <c r="C72" s="58" t="s">
        <v>72</v>
      </c>
      <c r="D72" s="252">
        <v>122477</v>
      </c>
      <c r="E72" s="253">
        <v>124802</v>
      </c>
      <c r="F72" s="254">
        <v>148411</v>
      </c>
      <c r="G72" s="253">
        <v>118220</v>
      </c>
      <c r="H72" s="254">
        <v>121863</v>
      </c>
      <c r="I72" s="255">
        <v>121560</v>
      </c>
      <c r="J72" s="69"/>
      <c r="K72" s="69"/>
      <c r="L72" s="70"/>
      <c r="M72" s="70"/>
      <c r="N72" s="70"/>
      <c r="O72" s="70"/>
      <c r="P72" s="71"/>
      <c r="Q72" s="11"/>
      <c r="R72" s="11"/>
      <c r="S72" s="13"/>
      <c r="T72" s="13"/>
      <c r="U72" s="11"/>
      <c r="V72" s="11"/>
      <c r="W72" s="11"/>
      <c r="X72" s="13"/>
    </row>
    <row r="73" spans="1:24" s="10" customFormat="1" ht="63" customHeight="1" thickBot="1">
      <c r="A73" s="43"/>
      <c r="B73" s="311"/>
      <c r="C73" s="199" t="s">
        <v>73</v>
      </c>
      <c r="D73" s="256">
        <f aca="true" t="shared" si="0" ref="D73:I73">D71+D72</f>
        <v>235809</v>
      </c>
      <c r="E73" s="257">
        <f t="shared" si="0"/>
        <v>256110</v>
      </c>
      <c r="F73" s="257">
        <f t="shared" si="0"/>
        <v>288964</v>
      </c>
      <c r="G73" s="257">
        <f t="shared" si="0"/>
        <v>240159</v>
      </c>
      <c r="H73" s="257">
        <f t="shared" si="0"/>
        <v>242252</v>
      </c>
      <c r="I73" s="258">
        <f t="shared" si="0"/>
        <v>244994</v>
      </c>
      <c r="J73" s="72"/>
      <c r="K73" s="72"/>
      <c r="L73" s="72"/>
      <c r="M73" s="72"/>
      <c r="N73" s="72"/>
      <c r="O73" s="72"/>
      <c r="P73" s="71"/>
      <c r="Q73" s="11"/>
      <c r="R73" s="11"/>
      <c r="S73" s="13"/>
      <c r="T73" s="13"/>
      <c r="U73" s="11"/>
      <c r="V73" s="11"/>
      <c r="W73" s="11"/>
      <c r="X73" s="13"/>
    </row>
    <row r="74" spans="1:24" s="10" customFormat="1" ht="63" customHeight="1">
      <c r="A74" s="43"/>
      <c r="B74" s="312" t="s">
        <v>74</v>
      </c>
      <c r="C74" s="60" t="s">
        <v>71</v>
      </c>
      <c r="D74" s="259">
        <v>615509</v>
      </c>
      <c r="E74" s="260">
        <v>594343</v>
      </c>
      <c r="F74" s="261">
        <v>692043</v>
      </c>
      <c r="G74" s="260">
        <v>596624</v>
      </c>
      <c r="H74" s="260">
        <v>668372</v>
      </c>
      <c r="I74" s="262">
        <v>612264</v>
      </c>
      <c r="J74" s="69"/>
      <c r="K74" s="69"/>
      <c r="L74" s="70"/>
      <c r="M74" s="70"/>
      <c r="N74" s="70"/>
      <c r="O74" s="69"/>
      <c r="P74" s="71"/>
      <c r="Q74" s="11"/>
      <c r="R74" s="11"/>
      <c r="S74" s="13"/>
      <c r="T74" s="13"/>
      <c r="U74" s="11"/>
      <c r="V74" s="11"/>
      <c r="W74" s="11"/>
      <c r="X74" s="13"/>
    </row>
    <row r="75" spans="1:24" s="10" customFormat="1" ht="63" customHeight="1">
      <c r="A75" s="43"/>
      <c r="B75" s="313"/>
      <c r="C75" s="58" t="s">
        <v>72</v>
      </c>
      <c r="D75" s="252">
        <v>553580</v>
      </c>
      <c r="E75" s="253">
        <v>592438</v>
      </c>
      <c r="F75" s="254">
        <v>681441</v>
      </c>
      <c r="G75" s="253">
        <v>607754</v>
      </c>
      <c r="H75" s="253">
        <v>647831</v>
      </c>
      <c r="I75" s="255">
        <v>603106</v>
      </c>
      <c r="J75" s="69"/>
      <c r="K75" s="69"/>
      <c r="L75" s="70"/>
      <c r="M75" s="70"/>
      <c r="N75" s="70"/>
      <c r="O75" s="70"/>
      <c r="P75" s="71"/>
      <c r="Q75" s="11"/>
      <c r="R75" s="11"/>
      <c r="S75" s="13"/>
      <c r="T75" s="13"/>
      <c r="U75" s="11"/>
      <c r="V75" s="11"/>
      <c r="W75" s="11"/>
      <c r="X75" s="13"/>
    </row>
    <row r="76" spans="1:24" s="10" customFormat="1" ht="63" customHeight="1" thickBot="1">
      <c r="A76" s="43"/>
      <c r="B76" s="314"/>
      <c r="C76" s="59" t="s">
        <v>73</v>
      </c>
      <c r="D76" s="256">
        <f aca="true" t="shared" si="1" ref="D76:I76">D74+D75</f>
        <v>1169089</v>
      </c>
      <c r="E76" s="257">
        <f t="shared" si="1"/>
        <v>1186781</v>
      </c>
      <c r="F76" s="257">
        <f t="shared" si="1"/>
        <v>1373484</v>
      </c>
      <c r="G76" s="257">
        <f t="shared" si="1"/>
        <v>1204378</v>
      </c>
      <c r="H76" s="257">
        <f t="shared" si="1"/>
        <v>1316203</v>
      </c>
      <c r="I76" s="258">
        <f t="shared" si="1"/>
        <v>1215370</v>
      </c>
      <c r="J76" s="72"/>
      <c r="K76" s="72"/>
      <c r="L76" s="72"/>
      <c r="M76" s="72"/>
      <c r="N76" s="72"/>
      <c r="O76" s="72"/>
      <c r="P76" s="71"/>
      <c r="Q76" s="11"/>
      <c r="R76" s="11"/>
      <c r="S76" s="13"/>
      <c r="T76" s="13"/>
      <c r="U76" s="11"/>
      <c r="V76" s="11"/>
      <c r="W76" s="11"/>
      <c r="X76" s="13"/>
    </row>
    <row r="77" spans="1:24" s="10" customFormat="1" ht="63" customHeight="1">
      <c r="A77" s="43"/>
      <c r="B77" s="315" t="s">
        <v>75</v>
      </c>
      <c r="C77" s="316"/>
      <c r="D77" s="263">
        <f aca="true" t="shared" si="2" ref="D77:I77">D71+D74</f>
        <v>728841</v>
      </c>
      <c r="E77" s="264">
        <f t="shared" si="2"/>
        <v>725651</v>
      </c>
      <c r="F77" s="264">
        <f t="shared" si="2"/>
        <v>832596</v>
      </c>
      <c r="G77" s="264">
        <f t="shared" si="2"/>
        <v>718563</v>
      </c>
      <c r="H77" s="264">
        <f t="shared" si="2"/>
        <v>788761</v>
      </c>
      <c r="I77" s="265">
        <f t="shared" si="2"/>
        <v>735698</v>
      </c>
      <c r="J77" s="72"/>
      <c r="K77" s="72"/>
      <c r="L77" s="72"/>
      <c r="M77" s="72"/>
      <c r="N77" s="72"/>
      <c r="O77" s="72"/>
      <c r="P77" s="71"/>
      <c r="Q77" s="11"/>
      <c r="R77" s="11"/>
      <c r="S77" s="13"/>
      <c r="T77" s="13"/>
      <c r="U77" s="11"/>
      <c r="V77" s="11"/>
      <c r="W77" s="11"/>
      <c r="X77" s="13"/>
    </row>
    <row r="78" spans="1:24" s="10" customFormat="1" ht="63" customHeight="1" thickBot="1">
      <c r="A78" s="43"/>
      <c r="B78" s="307" t="s">
        <v>76</v>
      </c>
      <c r="C78" s="308"/>
      <c r="D78" s="256">
        <f aca="true" t="shared" si="3" ref="D78:I78">D72+D75</f>
        <v>676057</v>
      </c>
      <c r="E78" s="257">
        <f t="shared" si="3"/>
        <v>717240</v>
      </c>
      <c r="F78" s="257">
        <f t="shared" si="3"/>
        <v>829852</v>
      </c>
      <c r="G78" s="257">
        <f t="shared" si="3"/>
        <v>725974</v>
      </c>
      <c r="H78" s="257">
        <f t="shared" si="3"/>
        <v>769694</v>
      </c>
      <c r="I78" s="258">
        <f t="shared" si="3"/>
        <v>724666</v>
      </c>
      <c r="J78" s="72"/>
      <c r="K78" s="72"/>
      <c r="L78" s="72"/>
      <c r="M78" s="72"/>
      <c r="N78" s="72"/>
      <c r="O78" s="72"/>
      <c r="P78" s="71"/>
      <c r="Q78" s="11"/>
      <c r="R78" s="11"/>
      <c r="S78" s="13"/>
      <c r="T78" s="13"/>
      <c r="U78" s="11"/>
      <c r="V78" s="11"/>
      <c r="W78" s="11"/>
      <c r="X78" s="13"/>
    </row>
    <row r="79" spans="1:24" s="10" customFormat="1" ht="63" customHeight="1" thickBot="1">
      <c r="A79" s="43"/>
      <c r="B79" s="305" t="s">
        <v>77</v>
      </c>
      <c r="C79" s="306"/>
      <c r="D79" s="232">
        <f aca="true" t="shared" si="4" ref="D79:I79">D77+D78</f>
        <v>1404898</v>
      </c>
      <c r="E79" s="233">
        <f t="shared" si="4"/>
        <v>1442891</v>
      </c>
      <c r="F79" s="233">
        <f t="shared" si="4"/>
        <v>1662448</v>
      </c>
      <c r="G79" s="233">
        <f t="shared" si="4"/>
        <v>1444537</v>
      </c>
      <c r="H79" s="233">
        <f t="shared" si="4"/>
        <v>1558455</v>
      </c>
      <c r="I79" s="234">
        <f t="shared" si="4"/>
        <v>1460364</v>
      </c>
      <c r="J79" s="72"/>
      <c r="K79" s="72"/>
      <c r="L79" s="72"/>
      <c r="M79" s="72"/>
      <c r="N79" s="72"/>
      <c r="O79" s="72"/>
      <c r="P79" s="71"/>
      <c r="Q79" s="11"/>
      <c r="R79" s="11"/>
      <c r="S79" s="13"/>
      <c r="T79" s="13"/>
      <c r="U79" s="11"/>
      <c r="V79" s="11"/>
      <c r="W79" s="11"/>
      <c r="X79" s="13"/>
    </row>
    <row r="80" spans="17:24" ht="12">
      <c r="Q80" s="32"/>
      <c r="R80" s="32"/>
      <c r="S80" s="32"/>
      <c r="T80" s="32"/>
      <c r="U80" s="32"/>
      <c r="V80" s="32"/>
      <c r="W80" s="32"/>
      <c r="X80" s="3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32"/>
      <c r="B108" s="61"/>
      <c r="I108" s="16" t="s">
        <v>61</v>
      </c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 spans="1:27" s="24" customFormat="1" ht="63" customHeight="1" thickBot="1">
      <c r="A109" s="16"/>
      <c r="B109" s="51"/>
      <c r="C109" s="266" t="s">
        <v>78</v>
      </c>
      <c r="D109" s="267" t="s">
        <v>79</v>
      </c>
      <c r="E109" s="268" t="s">
        <v>80</v>
      </c>
      <c r="F109" s="267" t="s">
        <v>81</v>
      </c>
      <c r="G109" s="268" t="s">
        <v>82</v>
      </c>
      <c r="H109" s="269" t="s">
        <v>83</v>
      </c>
      <c r="I109" s="195" t="s">
        <v>77</v>
      </c>
      <c r="J109" s="27"/>
      <c r="K109" s="16"/>
      <c r="L109" s="16"/>
      <c r="M109" s="16"/>
      <c r="N109" s="27"/>
      <c r="O109" s="27"/>
      <c r="P109" s="16"/>
      <c r="Q109" s="16"/>
      <c r="R109" s="16"/>
      <c r="S109" s="16"/>
      <c r="T109" s="27"/>
      <c r="U109" s="27"/>
      <c r="V109" s="27"/>
      <c r="W109" s="16"/>
      <c r="X109" s="16"/>
      <c r="Y109" s="27"/>
      <c r="Z109" s="27"/>
      <c r="AA109" s="27"/>
    </row>
    <row r="110" spans="1:27" s="22" customFormat="1" ht="63" customHeight="1">
      <c r="A110" s="54"/>
      <c r="B110" s="53"/>
      <c r="C110" s="270">
        <v>122891</v>
      </c>
      <c r="D110" s="260">
        <v>149273</v>
      </c>
      <c r="E110" s="261">
        <v>124142</v>
      </c>
      <c r="F110" s="260">
        <v>132270</v>
      </c>
      <c r="G110" s="261">
        <v>133960</v>
      </c>
      <c r="H110" s="251">
        <v>140827</v>
      </c>
      <c r="I110" s="196">
        <f>D71+E71+F71+G71+H71+I71+C110+D110+E110+F110+G110+H110</f>
        <v>1554318</v>
      </c>
      <c r="J110" s="25"/>
      <c r="K110" s="54"/>
      <c r="L110" s="54"/>
      <c r="M110" s="54"/>
      <c r="N110" s="25"/>
      <c r="O110" s="25"/>
      <c r="P110" s="54"/>
      <c r="Q110" s="54"/>
      <c r="R110" s="54"/>
      <c r="S110" s="54"/>
      <c r="T110" s="25"/>
      <c r="U110" s="25"/>
      <c r="V110" s="25"/>
      <c r="W110" s="54"/>
      <c r="X110" s="54"/>
      <c r="Y110" s="25"/>
      <c r="Z110" s="25"/>
      <c r="AA110" s="25"/>
    </row>
    <row r="111" spans="1:27" s="22" customFormat="1" ht="63" customHeight="1">
      <c r="A111" s="54"/>
      <c r="B111" s="53"/>
      <c r="C111" s="271">
        <v>124724</v>
      </c>
      <c r="D111" s="272">
        <v>137709</v>
      </c>
      <c r="E111" s="254">
        <v>132399</v>
      </c>
      <c r="F111" s="253">
        <v>130614</v>
      </c>
      <c r="G111" s="254">
        <v>135513</v>
      </c>
      <c r="H111" s="255">
        <v>127223</v>
      </c>
      <c r="I111" s="197">
        <f>D72+E72+F72+G72+H72+I72+C111+D111+E111+F111+G111+H111</f>
        <v>1545515</v>
      </c>
      <c r="J111" s="25"/>
      <c r="K111" s="54"/>
      <c r="L111" s="54"/>
      <c r="M111" s="54"/>
      <c r="N111" s="25"/>
      <c r="O111" s="25"/>
      <c r="P111" s="54"/>
      <c r="Q111" s="54"/>
      <c r="R111" s="54"/>
      <c r="S111" s="54"/>
      <c r="T111" s="25"/>
      <c r="U111" s="25"/>
      <c r="V111" s="25"/>
      <c r="W111" s="54"/>
      <c r="X111" s="54"/>
      <c r="Y111" s="25"/>
      <c r="Z111" s="25"/>
      <c r="AA111" s="25"/>
    </row>
    <row r="112" spans="1:27" s="22" customFormat="1" ht="63" customHeight="1" thickBot="1">
      <c r="A112" s="54"/>
      <c r="B112" s="53"/>
      <c r="C112" s="256">
        <f aca="true" t="shared" si="5" ref="C112:I112">C110+C111</f>
        <v>247615</v>
      </c>
      <c r="D112" s="257">
        <f t="shared" si="5"/>
        <v>286982</v>
      </c>
      <c r="E112" s="257">
        <f t="shared" si="5"/>
        <v>256541</v>
      </c>
      <c r="F112" s="257">
        <f t="shared" si="5"/>
        <v>262884</v>
      </c>
      <c r="G112" s="257">
        <f t="shared" si="5"/>
        <v>269473</v>
      </c>
      <c r="H112" s="258">
        <f t="shared" si="5"/>
        <v>268050</v>
      </c>
      <c r="I112" s="198">
        <f t="shared" si="5"/>
        <v>3099833</v>
      </c>
      <c r="J112" s="25"/>
      <c r="K112" s="54"/>
      <c r="L112" s="54"/>
      <c r="M112" s="54"/>
      <c r="N112" s="25"/>
      <c r="O112" s="25"/>
      <c r="P112" s="54"/>
      <c r="Q112" s="54"/>
      <c r="R112" s="54"/>
      <c r="S112" s="54"/>
      <c r="T112" s="25"/>
      <c r="U112" s="25"/>
      <c r="V112" s="25"/>
      <c r="W112" s="54"/>
      <c r="X112" s="54"/>
      <c r="Y112" s="25"/>
      <c r="Z112" s="25"/>
      <c r="AA112" s="25"/>
    </row>
    <row r="113" spans="1:27" s="22" customFormat="1" ht="63" customHeight="1">
      <c r="A113" s="54"/>
      <c r="B113" s="53"/>
      <c r="C113" s="273">
        <v>647540</v>
      </c>
      <c r="D113" s="274">
        <v>756215</v>
      </c>
      <c r="E113" s="250">
        <v>691289</v>
      </c>
      <c r="F113" s="249">
        <v>694908</v>
      </c>
      <c r="G113" s="250">
        <v>724715</v>
      </c>
      <c r="H113" s="275">
        <v>654250</v>
      </c>
      <c r="I113" s="196">
        <f>D74+E74+F74+G74+H74+I74+C113+D113+E113+F113+G113+H113</f>
        <v>7948072</v>
      </c>
      <c r="J113" s="25"/>
      <c r="K113" s="54"/>
      <c r="L113" s="54"/>
      <c r="M113" s="54"/>
      <c r="N113" s="25"/>
      <c r="O113" s="25"/>
      <c r="P113" s="54"/>
      <c r="Q113" s="54"/>
      <c r="R113" s="54"/>
      <c r="S113" s="54"/>
      <c r="T113" s="25"/>
      <c r="U113" s="25"/>
      <c r="V113" s="25"/>
      <c r="W113" s="54"/>
      <c r="X113" s="54"/>
      <c r="Y113" s="25"/>
      <c r="Z113" s="25"/>
      <c r="AA113" s="25"/>
    </row>
    <row r="114" spans="1:27" s="22" customFormat="1" ht="63" customHeight="1">
      <c r="A114" s="54"/>
      <c r="B114" s="53"/>
      <c r="C114" s="271">
        <v>661346</v>
      </c>
      <c r="D114" s="272">
        <v>740624</v>
      </c>
      <c r="E114" s="254">
        <v>683052</v>
      </c>
      <c r="F114" s="253">
        <v>695477</v>
      </c>
      <c r="G114" s="254">
        <v>716030</v>
      </c>
      <c r="H114" s="255">
        <v>703177</v>
      </c>
      <c r="I114" s="200">
        <f>D75+E75+F75+G75+H75+I75+C114+D114+E114+F114+G114+H114</f>
        <v>7885856</v>
      </c>
      <c r="J114" s="25"/>
      <c r="K114" s="54"/>
      <c r="L114" s="54"/>
      <c r="M114" s="54"/>
      <c r="N114" s="25"/>
      <c r="O114" s="25"/>
      <c r="P114" s="54"/>
      <c r="Q114" s="54"/>
      <c r="R114" s="54"/>
      <c r="S114" s="54"/>
      <c r="T114" s="25"/>
      <c r="U114" s="25"/>
      <c r="V114" s="25"/>
      <c r="W114" s="54"/>
      <c r="X114" s="54"/>
      <c r="Y114" s="25"/>
      <c r="Z114" s="25"/>
      <c r="AA114" s="25"/>
    </row>
    <row r="115" spans="1:27" s="22" customFormat="1" ht="63" customHeight="1" thickBot="1">
      <c r="A115" s="54"/>
      <c r="B115" s="53"/>
      <c r="C115" s="256">
        <f aca="true" t="shared" si="6" ref="C115:I115">C113+C114</f>
        <v>1308886</v>
      </c>
      <c r="D115" s="257">
        <f t="shared" si="6"/>
        <v>1496839</v>
      </c>
      <c r="E115" s="257">
        <f t="shared" si="6"/>
        <v>1374341</v>
      </c>
      <c r="F115" s="257">
        <f t="shared" si="6"/>
        <v>1390385</v>
      </c>
      <c r="G115" s="257">
        <f t="shared" si="6"/>
        <v>1440745</v>
      </c>
      <c r="H115" s="258">
        <f t="shared" si="6"/>
        <v>1357427</v>
      </c>
      <c r="I115" s="198">
        <f t="shared" si="6"/>
        <v>15833928</v>
      </c>
      <c r="J115" s="25"/>
      <c r="K115" s="54"/>
      <c r="L115" s="54"/>
      <c r="M115" s="54"/>
      <c r="N115" s="25"/>
      <c r="O115" s="25"/>
      <c r="P115" s="54"/>
      <c r="Q115" s="54"/>
      <c r="R115" s="54"/>
      <c r="S115" s="54"/>
      <c r="T115" s="25"/>
      <c r="U115" s="25"/>
      <c r="V115" s="25"/>
      <c r="W115" s="54"/>
      <c r="X115" s="54"/>
      <c r="Y115" s="25"/>
      <c r="Z115" s="25"/>
      <c r="AA115" s="25"/>
    </row>
    <row r="116" spans="1:27" s="22" customFormat="1" ht="63" customHeight="1">
      <c r="A116" s="54"/>
      <c r="B116" s="53"/>
      <c r="C116" s="263">
        <f>C110+C113</f>
        <v>770431</v>
      </c>
      <c r="D116" s="264">
        <f aca="true" t="shared" si="7" ref="D116:I116">D110+D113</f>
        <v>905488</v>
      </c>
      <c r="E116" s="264">
        <f t="shared" si="7"/>
        <v>815431</v>
      </c>
      <c r="F116" s="264">
        <f t="shared" si="7"/>
        <v>827178</v>
      </c>
      <c r="G116" s="264">
        <f t="shared" si="7"/>
        <v>858675</v>
      </c>
      <c r="H116" s="265">
        <f t="shared" si="7"/>
        <v>795077</v>
      </c>
      <c r="I116" s="204">
        <f t="shared" si="7"/>
        <v>9502390</v>
      </c>
      <c r="J116" s="25"/>
      <c r="K116" s="54"/>
      <c r="L116" s="54"/>
      <c r="M116" s="54"/>
      <c r="N116" s="25"/>
      <c r="O116" s="25"/>
      <c r="P116" s="54"/>
      <c r="Q116" s="54"/>
      <c r="R116" s="54"/>
      <c r="S116" s="54"/>
      <c r="T116" s="25"/>
      <c r="U116" s="25"/>
      <c r="V116" s="25"/>
      <c r="W116" s="54"/>
      <c r="X116" s="54"/>
      <c r="Y116" s="25"/>
      <c r="Z116" s="25"/>
      <c r="AA116" s="25"/>
    </row>
    <row r="117" spans="1:27" s="22" customFormat="1" ht="63" customHeight="1" thickBot="1">
      <c r="A117" s="54"/>
      <c r="B117" s="53"/>
      <c r="C117" s="256">
        <f>C111+C114</f>
        <v>786070</v>
      </c>
      <c r="D117" s="257">
        <f aca="true" t="shared" si="8" ref="D117:I117">D111+D114</f>
        <v>878333</v>
      </c>
      <c r="E117" s="257">
        <f t="shared" si="8"/>
        <v>815451</v>
      </c>
      <c r="F117" s="257">
        <f t="shared" si="8"/>
        <v>826091</v>
      </c>
      <c r="G117" s="257">
        <f t="shared" si="8"/>
        <v>851543</v>
      </c>
      <c r="H117" s="258">
        <f t="shared" si="8"/>
        <v>830400</v>
      </c>
      <c r="I117" s="198">
        <f t="shared" si="8"/>
        <v>9431371</v>
      </c>
      <c r="J117" s="25"/>
      <c r="K117" s="54"/>
      <c r="L117" s="54"/>
      <c r="M117" s="54"/>
      <c r="N117" s="25"/>
      <c r="O117" s="25"/>
      <c r="P117" s="54"/>
      <c r="Q117" s="54"/>
      <c r="R117" s="54"/>
      <c r="S117" s="54"/>
      <c r="T117" s="25"/>
      <c r="U117" s="25"/>
      <c r="V117" s="25"/>
      <c r="W117" s="54"/>
      <c r="X117" s="54"/>
      <c r="Y117" s="25"/>
      <c r="Z117" s="25"/>
      <c r="AA117" s="25"/>
    </row>
    <row r="118" spans="1:27" s="22" customFormat="1" ht="63" customHeight="1" thickBot="1">
      <c r="A118" s="54"/>
      <c r="B118" s="53"/>
      <c r="C118" s="201">
        <f aca="true" t="shared" si="9" ref="C118:I118">C116+C117</f>
        <v>1556501</v>
      </c>
      <c r="D118" s="202">
        <f t="shared" si="9"/>
        <v>1783821</v>
      </c>
      <c r="E118" s="202">
        <f t="shared" si="9"/>
        <v>1630882</v>
      </c>
      <c r="F118" s="202">
        <f t="shared" si="9"/>
        <v>1653269</v>
      </c>
      <c r="G118" s="202">
        <f t="shared" si="9"/>
        <v>1710218</v>
      </c>
      <c r="H118" s="203">
        <f t="shared" si="9"/>
        <v>1625477</v>
      </c>
      <c r="I118" s="205">
        <f t="shared" si="9"/>
        <v>18933761</v>
      </c>
      <c r="J118" s="25"/>
      <c r="K118" s="54"/>
      <c r="L118" s="54"/>
      <c r="M118" s="54"/>
      <c r="N118" s="25"/>
      <c r="O118" s="25"/>
      <c r="P118" s="54"/>
      <c r="Q118" s="54"/>
      <c r="R118" s="54"/>
      <c r="S118" s="54"/>
      <c r="T118" s="25"/>
      <c r="U118" s="25"/>
      <c r="V118" s="25"/>
      <c r="W118" s="54"/>
      <c r="X118" s="54"/>
      <c r="Y118" s="25"/>
      <c r="Z118" s="25"/>
      <c r="AA118" s="25"/>
    </row>
    <row r="119" spans="1:27" ht="12">
      <c r="A119" s="32"/>
      <c r="B119" s="32"/>
      <c r="C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</sheetData>
  <sheetProtection/>
  <mergeCells count="33">
    <mergeCell ref="C16:D16"/>
    <mergeCell ref="F11:F12"/>
    <mergeCell ref="E11:E12"/>
    <mergeCell ref="C9:D9"/>
    <mergeCell ref="E9:E10"/>
    <mergeCell ref="B60:C60"/>
    <mergeCell ref="C13:D13"/>
    <mergeCell ref="D27:F27"/>
    <mergeCell ref="C8:D8"/>
    <mergeCell ref="C10:D10"/>
    <mergeCell ref="C11:D11"/>
    <mergeCell ref="C12:D12"/>
    <mergeCell ref="G9:G10"/>
    <mergeCell ref="F9:F10"/>
    <mergeCell ref="B61:C61"/>
    <mergeCell ref="C17:D17"/>
    <mergeCell ref="I9:I10"/>
    <mergeCell ref="I11:I12"/>
    <mergeCell ref="H9:H10"/>
    <mergeCell ref="H11:H12"/>
    <mergeCell ref="H30:I30"/>
    <mergeCell ref="G29:H29"/>
    <mergeCell ref="C14:I14"/>
    <mergeCell ref="G11:G12"/>
    <mergeCell ref="B79:C79"/>
    <mergeCell ref="B65:C65"/>
    <mergeCell ref="B71:B73"/>
    <mergeCell ref="B74:B76"/>
    <mergeCell ref="B77:C77"/>
    <mergeCell ref="B62:C62"/>
    <mergeCell ref="B63:C63"/>
    <mergeCell ref="B64:C64"/>
    <mergeCell ref="B78:C78"/>
  </mergeCells>
  <printOptions/>
  <pageMargins left="0.29" right="0.23" top="0.7480314960629921" bottom="0.5905511811023623" header="0.2" footer="0.1968503937007874"/>
  <pageSetup horizontalDpi="600" verticalDpi="600" orientation="portrait" pageOrder="overThenDown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tabSelected="1" view="pageBreakPreview" zoomScale="75" zoomScaleNormal="50" zoomScaleSheetLayoutView="75" zoomScalePageLayoutView="0" workbookViewId="0" topLeftCell="C1">
      <selection activeCell="C10" sqref="C10:D10"/>
    </sheetView>
  </sheetViews>
  <sheetFormatPr defaultColWidth="9.25390625" defaultRowHeight="12"/>
  <cols>
    <col min="1" max="1" width="4.00390625" style="31" customWidth="1"/>
    <col min="2" max="2" width="1.12109375" style="31" customWidth="1"/>
    <col min="3" max="3" width="22.875" style="31" customWidth="1"/>
    <col min="4" max="4" width="9.875" style="31" customWidth="1"/>
    <col min="5" max="6" width="20.125" style="31" customWidth="1"/>
    <col min="7" max="8" width="20.375" style="31" customWidth="1"/>
    <col min="9" max="9" width="31.375" style="31" customWidth="1"/>
    <col min="10" max="10" width="16.375" style="31" customWidth="1"/>
    <col min="11" max="11" width="20.75390625" style="31" customWidth="1"/>
    <col min="12" max="12" width="16.25390625" style="31" customWidth="1"/>
    <col min="13" max="20" width="8.875" style="31" customWidth="1"/>
    <col min="21" max="21" width="1.00390625" style="31" customWidth="1"/>
    <col min="22" max="22" width="7.00390625" style="31" customWidth="1"/>
    <col min="23" max="23" width="1.00390625" style="31" customWidth="1"/>
    <col min="24" max="16384" width="9.25390625" style="31" customWidth="1"/>
  </cols>
  <sheetData>
    <row r="1" spans="2:22" s="4" customFormat="1" ht="39.75" customHeight="1">
      <c r="B1" s="33" t="s">
        <v>126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3:22" s="4" customFormat="1" ht="8.25" customHeight="1">
      <c r="C2" s="23" t="s">
        <v>94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2:22" s="35" customFormat="1" ht="30" customHeight="1">
      <c r="B3" s="36" t="s">
        <v>95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4" customFormat="1" ht="25.5" customHeight="1" thickBot="1">
      <c r="A4" s="38"/>
      <c r="C4" s="45"/>
      <c r="D4" s="73"/>
      <c r="E4" s="45"/>
      <c r="F4" s="45"/>
      <c r="G4" s="73"/>
      <c r="H4" s="74"/>
      <c r="I4" s="87" t="s">
        <v>61</v>
      </c>
      <c r="J4" s="8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4"/>
    </row>
    <row r="5" spans="3:22" s="10" customFormat="1" ht="33.75" customHeight="1" thickBot="1">
      <c r="C5" s="352" t="s">
        <v>113</v>
      </c>
      <c r="D5" s="353"/>
      <c r="E5" s="75" t="s">
        <v>133</v>
      </c>
      <c r="F5" s="75" t="s">
        <v>134</v>
      </c>
      <c r="G5" s="189" t="s">
        <v>143</v>
      </c>
      <c r="H5" s="133" t="s">
        <v>150</v>
      </c>
      <c r="I5" s="236" t="s">
        <v>149</v>
      </c>
      <c r="J5" s="209"/>
      <c r="K5" s="17"/>
      <c r="L5" s="29"/>
      <c r="M5" s="11"/>
      <c r="N5" s="11"/>
      <c r="O5" s="11"/>
      <c r="P5" s="14"/>
      <c r="Q5" s="11"/>
      <c r="R5" s="11"/>
      <c r="S5" s="11"/>
      <c r="T5" s="11"/>
      <c r="U5" s="11"/>
      <c r="V5" s="11"/>
    </row>
    <row r="6" spans="3:22" s="10" customFormat="1" ht="30.75" customHeight="1">
      <c r="C6" s="354" t="s">
        <v>114</v>
      </c>
      <c r="D6" s="355"/>
      <c r="E6" s="88">
        <v>63014</v>
      </c>
      <c r="F6" s="88">
        <v>115103</v>
      </c>
      <c r="G6" s="190">
        <v>81321</v>
      </c>
      <c r="H6" s="134">
        <v>81605</v>
      </c>
      <c r="I6" s="237">
        <v>67666</v>
      </c>
      <c r="J6" s="210"/>
      <c r="K6" s="67"/>
      <c r="L6" s="163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3:22" s="10" customFormat="1" ht="30.75" customHeight="1">
      <c r="C7" s="342" t="s">
        <v>156</v>
      </c>
      <c r="D7" s="343"/>
      <c r="E7" s="89">
        <v>57166</v>
      </c>
      <c r="F7" s="89">
        <v>78908</v>
      </c>
      <c r="G7" s="191">
        <v>69672</v>
      </c>
      <c r="H7" s="135">
        <v>106972</v>
      </c>
      <c r="I7" s="238">
        <v>138923</v>
      </c>
      <c r="J7" s="210"/>
      <c r="K7" s="67"/>
      <c r="L7" s="163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3:22" s="10" customFormat="1" ht="30.75" customHeight="1">
      <c r="C8" s="342" t="s">
        <v>115</v>
      </c>
      <c r="D8" s="343"/>
      <c r="E8" s="89">
        <v>13966</v>
      </c>
      <c r="F8" s="89">
        <v>10983</v>
      </c>
      <c r="G8" s="191">
        <v>16431</v>
      </c>
      <c r="H8" s="135">
        <v>21543</v>
      </c>
      <c r="I8" s="238">
        <v>41324</v>
      </c>
      <c r="J8" s="210"/>
      <c r="K8" s="67"/>
      <c r="L8" s="163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3:22" s="10" customFormat="1" ht="30.75" customHeight="1">
      <c r="C9" s="342" t="s">
        <v>62</v>
      </c>
      <c r="D9" s="343"/>
      <c r="E9" s="90">
        <v>366</v>
      </c>
      <c r="F9" s="90">
        <v>324</v>
      </c>
      <c r="G9" s="191">
        <v>428</v>
      </c>
      <c r="H9" s="135">
        <v>828</v>
      </c>
      <c r="I9" s="238">
        <v>1272</v>
      </c>
      <c r="J9" s="210"/>
      <c r="K9" s="67"/>
      <c r="L9" s="163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s="10" customFormat="1" ht="30.75" customHeight="1">
      <c r="C10" s="342" t="s">
        <v>97</v>
      </c>
      <c r="D10" s="343"/>
      <c r="E10" s="89">
        <v>1606</v>
      </c>
      <c r="F10" s="89">
        <v>1538</v>
      </c>
      <c r="G10" s="191">
        <v>1351</v>
      </c>
      <c r="H10" s="135">
        <v>1389</v>
      </c>
      <c r="I10" s="238">
        <v>1479</v>
      </c>
      <c r="J10" s="210"/>
      <c r="K10" s="67"/>
      <c r="L10" s="163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3:22" s="10" customFormat="1" ht="30.75" customHeight="1">
      <c r="C11" s="342" t="s">
        <v>98</v>
      </c>
      <c r="D11" s="343"/>
      <c r="E11" s="89">
        <v>2380</v>
      </c>
      <c r="F11" s="89">
        <v>3245</v>
      </c>
      <c r="G11" s="191">
        <v>2866</v>
      </c>
      <c r="H11" s="135">
        <v>3156</v>
      </c>
      <c r="I11" s="238">
        <v>3587</v>
      </c>
      <c r="J11" s="210"/>
      <c r="K11" s="67"/>
      <c r="L11" s="163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3:22" s="10" customFormat="1" ht="30.75" customHeight="1">
      <c r="C12" s="342" t="s">
        <v>99</v>
      </c>
      <c r="D12" s="343"/>
      <c r="E12" s="89">
        <v>272960</v>
      </c>
      <c r="F12" s="89">
        <v>526636</v>
      </c>
      <c r="G12" s="191">
        <v>366276</v>
      </c>
      <c r="H12" s="135">
        <v>485314</v>
      </c>
      <c r="I12" s="238">
        <v>557584</v>
      </c>
      <c r="J12" s="210"/>
      <c r="K12" s="67"/>
      <c r="L12" s="163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3:22" s="10" customFormat="1" ht="30.75" customHeight="1">
      <c r="C13" s="342" t="s">
        <v>100</v>
      </c>
      <c r="D13" s="343"/>
      <c r="E13" s="89">
        <v>612</v>
      </c>
      <c r="F13" s="89">
        <v>430</v>
      </c>
      <c r="G13" s="191">
        <v>365</v>
      </c>
      <c r="H13" s="135">
        <v>90</v>
      </c>
      <c r="I13" s="238">
        <v>70</v>
      </c>
      <c r="J13" s="210"/>
      <c r="K13" s="67"/>
      <c r="L13" s="163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3:22" s="10" customFormat="1" ht="30.75" customHeight="1">
      <c r="C14" s="342" t="s">
        <v>101</v>
      </c>
      <c r="D14" s="343"/>
      <c r="E14" s="89">
        <v>9063</v>
      </c>
      <c r="F14" s="89">
        <v>9973</v>
      </c>
      <c r="G14" s="191">
        <v>9284</v>
      </c>
      <c r="H14" s="135">
        <v>9990</v>
      </c>
      <c r="I14" s="238">
        <v>10536</v>
      </c>
      <c r="J14" s="210"/>
      <c r="K14" s="67"/>
      <c r="L14" s="163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3:22" s="10" customFormat="1" ht="30.75" customHeight="1">
      <c r="C15" s="342" t="s">
        <v>102</v>
      </c>
      <c r="D15" s="343"/>
      <c r="E15" s="89">
        <v>9696</v>
      </c>
      <c r="F15" s="89">
        <v>12282</v>
      </c>
      <c r="G15" s="191">
        <v>9321</v>
      </c>
      <c r="H15" s="135">
        <v>16197</v>
      </c>
      <c r="I15" s="238">
        <v>22427</v>
      </c>
      <c r="J15" s="210"/>
      <c r="K15" s="67"/>
      <c r="L15" s="163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3:22" s="10" customFormat="1" ht="30.75" customHeight="1">
      <c r="C16" s="342" t="s">
        <v>103</v>
      </c>
      <c r="D16" s="343"/>
      <c r="E16" s="89">
        <v>2053</v>
      </c>
      <c r="F16" s="89">
        <v>2422</v>
      </c>
      <c r="G16" s="191">
        <v>2822</v>
      </c>
      <c r="H16" s="135">
        <v>3702</v>
      </c>
      <c r="I16" s="238">
        <v>6132</v>
      </c>
      <c r="J16" s="210"/>
      <c r="K16" s="67"/>
      <c r="L16" s="163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3:22" s="10" customFormat="1" ht="30.75" customHeight="1">
      <c r="C17" s="342" t="s">
        <v>151</v>
      </c>
      <c r="D17" s="343"/>
      <c r="E17" s="235" t="s">
        <v>153</v>
      </c>
      <c r="F17" s="235" t="s">
        <v>153</v>
      </c>
      <c r="G17" s="192" t="s">
        <v>153</v>
      </c>
      <c r="H17" s="136" t="s">
        <v>153</v>
      </c>
      <c r="I17" s="239">
        <v>3781</v>
      </c>
      <c r="J17" s="210"/>
      <c r="K17" s="67"/>
      <c r="L17" s="163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3:22" s="10" customFormat="1" ht="30.75" customHeight="1">
      <c r="C18" s="342" t="s">
        <v>152</v>
      </c>
      <c r="D18" s="343"/>
      <c r="E18" s="235" t="s">
        <v>153</v>
      </c>
      <c r="F18" s="235" t="s">
        <v>153</v>
      </c>
      <c r="G18" s="192" t="s">
        <v>153</v>
      </c>
      <c r="H18" s="136" t="s">
        <v>153</v>
      </c>
      <c r="I18" s="239">
        <v>8117</v>
      </c>
      <c r="J18" s="210"/>
      <c r="K18" s="67"/>
      <c r="L18" s="163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3:22" s="10" customFormat="1" ht="30.75" customHeight="1" thickBot="1">
      <c r="C19" s="349" t="s">
        <v>104</v>
      </c>
      <c r="D19" s="350"/>
      <c r="E19" s="91">
        <v>12433</v>
      </c>
      <c r="F19" s="91">
        <v>15405</v>
      </c>
      <c r="G19" s="192">
        <v>11868</v>
      </c>
      <c r="H19" s="136">
        <v>13563</v>
      </c>
      <c r="I19" s="239">
        <v>6274</v>
      </c>
      <c r="J19" s="210"/>
      <c r="K19" s="67"/>
      <c r="L19" s="163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3:22" s="10" customFormat="1" ht="31.5" customHeight="1" thickBot="1" thickTop="1">
      <c r="C20" s="344" t="s">
        <v>63</v>
      </c>
      <c r="D20" s="345"/>
      <c r="E20" s="216">
        <v>445315</v>
      </c>
      <c r="F20" s="216">
        <v>777249</v>
      </c>
      <c r="G20" s="216">
        <v>572005</v>
      </c>
      <c r="H20" s="217">
        <v>744349</v>
      </c>
      <c r="I20" s="240">
        <f>SUM(I6:I19)</f>
        <v>869172</v>
      </c>
      <c r="J20" s="211"/>
      <c r="K20" s="67"/>
      <c r="L20" s="163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3:22" s="10" customFormat="1" ht="30.75" customHeight="1" thickTop="1">
      <c r="C21" s="76" t="s">
        <v>7</v>
      </c>
      <c r="D21" s="77"/>
      <c r="E21" s="92">
        <v>155</v>
      </c>
      <c r="F21" s="92">
        <v>153</v>
      </c>
      <c r="G21" s="190">
        <v>124</v>
      </c>
      <c r="H21" s="134">
        <v>203</v>
      </c>
      <c r="I21" s="237">
        <v>241</v>
      </c>
      <c r="J21" s="210"/>
      <c r="K21" s="67"/>
      <c r="L21" s="163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3:22" s="10" customFormat="1" ht="30.75" customHeight="1">
      <c r="C22" s="78" t="s">
        <v>8</v>
      </c>
      <c r="D22" s="79"/>
      <c r="E22" s="89">
        <v>1324</v>
      </c>
      <c r="F22" s="89">
        <v>1964</v>
      </c>
      <c r="G22" s="191">
        <v>1370</v>
      </c>
      <c r="H22" s="135">
        <v>1788</v>
      </c>
      <c r="I22" s="238">
        <v>1994</v>
      </c>
      <c r="J22" s="210"/>
      <c r="K22" s="67"/>
      <c r="L22" s="163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3:22" s="10" customFormat="1" ht="30.75" customHeight="1">
      <c r="C23" s="78" t="s">
        <v>9</v>
      </c>
      <c r="D23" s="77"/>
      <c r="E23" s="89">
        <v>1372</v>
      </c>
      <c r="F23" s="89">
        <v>2024</v>
      </c>
      <c r="G23" s="191">
        <v>1289</v>
      </c>
      <c r="H23" s="135">
        <v>1612</v>
      </c>
      <c r="I23" s="238">
        <v>1989</v>
      </c>
      <c r="J23" s="210"/>
      <c r="K23" s="67"/>
      <c r="L23" s="163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3:22" s="10" customFormat="1" ht="30.75" customHeight="1">
      <c r="C24" s="78" t="s">
        <v>10</v>
      </c>
      <c r="D24" s="79"/>
      <c r="E24" s="89">
        <v>447</v>
      </c>
      <c r="F24" s="89">
        <v>531</v>
      </c>
      <c r="G24" s="191">
        <v>403</v>
      </c>
      <c r="H24" s="135">
        <v>525</v>
      </c>
      <c r="I24" s="238">
        <v>550</v>
      </c>
      <c r="J24" s="210"/>
      <c r="K24" s="67"/>
      <c r="L24" s="163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3:22" s="10" customFormat="1" ht="30.75" customHeight="1">
      <c r="C25" s="78" t="s">
        <v>11</v>
      </c>
      <c r="D25" s="77"/>
      <c r="E25" s="89">
        <v>508</v>
      </c>
      <c r="F25" s="89">
        <v>632</v>
      </c>
      <c r="G25" s="191">
        <v>557</v>
      </c>
      <c r="H25" s="135">
        <v>783</v>
      </c>
      <c r="I25" s="238">
        <v>2020</v>
      </c>
      <c r="J25" s="210"/>
      <c r="K25" s="67"/>
      <c r="L25" s="163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3:22" s="10" customFormat="1" ht="30.75" customHeight="1">
      <c r="C26" s="78" t="s">
        <v>12</v>
      </c>
      <c r="D26" s="79"/>
      <c r="E26" s="89">
        <v>249</v>
      </c>
      <c r="F26" s="89">
        <v>326</v>
      </c>
      <c r="G26" s="191">
        <v>373</v>
      </c>
      <c r="H26" s="135">
        <v>371</v>
      </c>
      <c r="I26" s="238">
        <v>541</v>
      </c>
      <c r="J26" s="210"/>
      <c r="K26" s="67"/>
      <c r="L26" s="163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3:22" s="10" customFormat="1" ht="30.75" customHeight="1">
      <c r="C27" s="78" t="s">
        <v>13</v>
      </c>
      <c r="D27" s="77"/>
      <c r="E27" s="89">
        <v>362</v>
      </c>
      <c r="F27" s="89">
        <v>418</v>
      </c>
      <c r="G27" s="191">
        <v>306</v>
      </c>
      <c r="H27" s="135">
        <v>323</v>
      </c>
      <c r="I27" s="238">
        <v>422</v>
      </c>
      <c r="J27" s="210"/>
      <c r="K27" s="67"/>
      <c r="L27" s="163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3:22" s="10" customFormat="1" ht="30.75" customHeight="1">
      <c r="C28" s="78" t="s">
        <v>14</v>
      </c>
      <c r="D28" s="79"/>
      <c r="E28" s="89">
        <v>252</v>
      </c>
      <c r="F28" s="89">
        <v>308</v>
      </c>
      <c r="G28" s="191">
        <v>248</v>
      </c>
      <c r="H28" s="135">
        <v>293</v>
      </c>
      <c r="I28" s="238">
        <v>478</v>
      </c>
      <c r="J28" s="210"/>
      <c r="K28" s="67"/>
      <c r="L28" s="163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3:22" s="10" customFormat="1" ht="30.75" customHeight="1">
      <c r="C29" s="78" t="s">
        <v>15</v>
      </c>
      <c r="D29" s="77"/>
      <c r="E29" s="89">
        <v>287</v>
      </c>
      <c r="F29" s="89">
        <v>369</v>
      </c>
      <c r="G29" s="191">
        <v>290</v>
      </c>
      <c r="H29" s="135">
        <v>375</v>
      </c>
      <c r="I29" s="238">
        <v>479</v>
      </c>
      <c r="J29" s="210"/>
      <c r="K29" s="67"/>
      <c r="L29" s="163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3:22" s="10" customFormat="1" ht="30.75" customHeight="1">
      <c r="C30" s="78" t="s">
        <v>16</v>
      </c>
      <c r="D30" s="79"/>
      <c r="E30" s="89">
        <v>939</v>
      </c>
      <c r="F30" s="89">
        <v>825</v>
      </c>
      <c r="G30" s="191">
        <v>904</v>
      </c>
      <c r="H30" s="135">
        <v>1136</v>
      </c>
      <c r="I30" s="238">
        <v>1196</v>
      </c>
      <c r="J30" s="210"/>
      <c r="K30" s="67"/>
      <c r="L30" s="163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3:22" s="10" customFormat="1" ht="30.75" customHeight="1">
      <c r="C31" s="78" t="s">
        <v>17</v>
      </c>
      <c r="D31" s="77"/>
      <c r="E31" s="89">
        <v>3056</v>
      </c>
      <c r="F31" s="89">
        <v>3370</v>
      </c>
      <c r="G31" s="191">
        <v>3404</v>
      </c>
      <c r="H31" s="135">
        <v>3684</v>
      </c>
      <c r="I31" s="238">
        <v>4609</v>
      </c>
      <c r="J31" s="210"/>
      <c r="K31" s="67"/>
      <c r="L31" s="163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3:22" s="10" customFormat="1" ht="30.75" customHeight="1">
      <c r="C32" s="78" t="s">
        <v>18</v>
      </c>
      <c r="D32" s="79"/>
      <c r="E32" s="89">
        <v>1045</v>
      </c>
      <c r="F32" s="89">
        <v>675</v>
      </c>
      <c r="G32" s="191">
        <v>979</v>
      </c>
      <c r="H32" s="135">
        <v>960</v>
      </c>
      <c r="I32" s="238">
        <v>1445</v>
      </c>
      <c r="J32" s="210"/>
      <c r="K32" s="67"/>
      <c r="L32" s="163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3:22" s="10" customFormat="1" ht="30.75" customHeight="1" thickBot="1">
      <c r="C33" s="80" t="s">
        <v>19</v>
      </c>
      <c r="D33" s="77"/>
      <c r="E33" s="91">
        <v>1710</v>
      </c>
      <c r="F33" s="91">
        <v>2322</v>
      </c>
      <c r="G33" s="191">
        <v>2068</v>
      </c>
      <c r="H33" s="135">
        <v>2314</v>
      </c>
      <c r="I33" s="238">
        <v>2663</v>
      </c>
      <c r="J33" s="210"/>
      <c r="K33" s="67"/>
      <c r="L33" s="163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3:22" s="10" customFormat="1" ht="31.5" customHeight="1" thickBot="1" thickTop="1">
      <c r="C34" s="344" t="s">
        <v>64</v>
      </c>
      <c r="D34" s="345"/>
      <c r="E34" s="216">
        <v>11706</v>
      </c>
      <c r="F34" s="216">
        <v>13917</v>
      </c>
      <c r="G34" s="302">
        <v>12315</v>
      </c>
      <c r="H34" s="217">
        <v>14367</v>
      </c>
      <c r="I34" s="240">
        <f>SUM(I21:I33)</f>
        <v>18627</v>
      </c>
      <c r="J34" s="211"/>
      <c r="K34" s="67"/>
      <c r="L34" s="163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3:22" s="10" customFormat="1" ht="35.25" customHeight="1" thickBot="1" thickTop="1">
      <c r="C35" s="344" t="s">
        <v>105</v>
      </c>
      <c r="D35" s="348"/>
      <c r="E35" s="127">
        <v>450</v>
      </c>
      <c r="F35" s="127">
        <v>569</v>
      </c>
      <c r="G35" s="193">
        <v>548</v>
      </c>
      <c r="H35" s="137">
        <v>601</v>
      </c>
      <c r="I35" s="241">
        <v>674</v>
      </c>
      <c r="J35" s="210"/>
      <c r="K35" s="67"/>
      <c r="L35" s="163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3:22" s="10" customFormat="1" ht="30.75" customHeight="1" thickTop="1">
      <c r="C36" s="81" t="s">
        <v>20</v>
      </c>
      <c r="D36" s="82"/>
      <c r="E36" s="92">
        <v>3469</v>
      </c>
      <c r="F36" s="92">
        <v>3624</v>
      </c>
      <c r="G36" s="190">
        <v>3403</v>
      </c>
      <c r="H36" s="134">
        <v>3576</v>
      </c>
      <c r="I36" s="237">
        <v>4323</v>
      </c>
      <c r="J36" s="210"/>
      <c r="K36" s="67"/>
      <c r="L36" s="163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3:22" s="10" customFormat="1" ht="30.75" customHeight="1">
      <c r="C37" s="78" t="s">
        <v>21</v>
      </c>
      <c r="D37" s="79"/>
      <c r="E37" s="89">
        <v>96</v>
      </c>
      <c r="F37" s="89">
        <v>195</v>
      </c>
      <c r="G37" s="191">
        <v>190</v>
      </c>
      <c r="H37" s="135">
        <v>151</v>
      </c>
      <c r="I37" s="238">
        <v>177</v>
      </c>
      <c r="J37" s="210"/>
      <c r="K37" s="67"/>
      <c r="L37" s="163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3:22" s="10" customFormat="1" ht="30.75" customHeight="1">
      <c r="C38" s="78" t="s">
        <v>22</v>
      </c>
      <c r="D38" s="77"/>
      <c r="E38" s="89">
        <v>10695</v>
      </c>
      <c r="F38" s="89">
        <v>12646</v>
      </c>
      <c r="G38" s="191">
        <v>11396</v>
      </c>
      <c r="H38" s="135">
        <v>16915</v>
      </c>
      <c r="I38" s="238">
        <v>20446</v>
      </c>
      <c r="J38" s="210"/>
      <c r="K38" s="67"/>
      <c r="L38" s="163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3:22" s="10" customFormat="1" ht="30.75" customHeight="1" thickBot="1">
      <c r="C39" s="80" t="s">
        <v>23</v>
      </c>
      <c r="D39" s="83"/>
      <c r="E39" s="91">
        <v>99</v>
      </c>
      <c r="F39" s="91">
        <v>123</v>
      </c>
      <c r="G39" s="191">
        <v>74</v>
      </c>
      <c r="H39" s="135">
        <v>147</v>
      </c>
      <c r="I39" s="238">
        <v>114</v>
      </c>
      <c r="J39" s="210"/>
      <c r="K39" s="67"/>
      <c r="L39" s="163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3:22" s="10" customFormat="1" ht="37.5" customHeight="1" thickBot="1" thickTop="1">
      <c r="C40" s="344" t="s">
        <v>65</v>
      </c>
      <c r="D40" s="345"/>
      <c r="E40" s="216">
        <v>14359</v>
      </c>
      <c r="F40" s="216">
        <v>16588</v>
      </c>
      <c r="G40" s="216">
        <v>15063</v>
      </c>
      <c r="H40" s="217">
        <v>20789</v>
      </c>
      <c r="I40" s="240">
        <f>SUM(I36:I39)</f>
        <v>25060</v>
      </c>
      <c r="J40" s="211"/>
      <c r="K40" s="67"/>
      <c r="L40" s="163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3:22" s="10" customFormat="1" ht="30.75" customHeight="1" thickTop="1">
      <c r="C41" s="76" t="s">
        <v>106</v>
      </c>
      <c r="D41" s="77"/>
      <c r="E41" s="92">
        <v>40</v>
      </c>
      <c r="F41" s="92">
        <v>42</v>
      </c>
      <c r="G41" s="191">
        <v>43</v>
      </c>
      <c r="H41" s="135">
        <v>54</v>
      </c>
      <c r="I41" s="238">
        <v>50</v>
      </c>
      <c r="J41" s="210"/>
      <c r="K41" s="67"/>
      <c r="L41" s="163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3:22" s="10" customFormat="1" ht="30.75" customHeight="1">
      <c r="C42" s="78" t="s">
        <v>24</v>
      </c>
      <c r="D42" s="79"/>
      <c r="E42" s="89">
        <v>151</v>
      </c>
      <c r="F42" s="89">
        <v>322</v>
      </c>
      <c r="G42" s="191">
        <v>139</v>
      </c>
      <c r="H42" s="135">
        <v>186</v>
      </c>
      <c r="I42" s="238">
        <v>205</v>
      </c>
      <c r="J42" s="210"/>
      <c r="K42" s="67"/>
      <c r="L42" s="163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3:22" s="10" customFormat="1" ht="30.75" customHeight="1">
      <c r="C43" s="78" t="s">
        <v>25</v>
      </c>
      <c r="D43" s="77"/>
      <c r="E43" s="89">
        <v>41</v>
      </c>
      <c r="F43" s="89">
        <v>43</v>
      </c>
      <c r="G43" s="191">
        <v>38</v>
      </c>
      <c r="H43" s="135">
        <v>65</v>
      </c>
      <c r="I43" s="238">
        <v>69</v>
      </c>
      <c r="J43" s="210"/>
      <c r="K43" s="67"/>
      <c r="L43" s="163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0" customFormat="1" ht="30.75" customHeight="1">
      <c r="C44" s="78" t="s">
        <v>26</v>
      </c>
      <c r="D44" s="79"/>
      <c r="E44" s="89">
        <v>15</v>
      </c>
      <c r="F44" s="89">
        <v>43</v>
      </c>
      <c r="G44" s="191">
        <v>40</v>
      </c>
      <c r="H44" s="135">
        <v>47</v>
      </c>
      <c r="I44" s="238">
        <v>46</v>
      </c>
      <c r="J44" s="210"/>
      <c r="K44" s="67"/>
      <c r="L44" s="163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3:22" s="10" customFormat="1" ht="30.75" customHeight="1" thickBot="1">
      <c r="C45" s="80" t="s">
        <v>27</v>
      </c>
      <c r="D45" s="77"/>
      <c r="E45" s="91">
        <v>58</v>
      </c>
      <c r="F45" s="91">
        <v>120</v>
      </c>
      <c r="G45" s="191">
        <v>57</v>
      </c>
      <c r="H45" s="135">
        <v>84</v>
      </c>
      <c r="I45" s="238">
        <v>67</v>
      </c>
      <c r="J45" s="210"/>
      <c r="K45" s="67"/>
      <c r="L45" s="163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3:22" s="10" customFormat="1" ht="32.25" customHeight="1" thickBot="1" thickTop="1">
      <c r="C46" s="344" t="s">
        <v>66</v>
      </c>
      <c r="D46" s="345"/>
      <c r="E46" s="216">
        <v>305</v>
      </c>
      <c r="F46" s="216">
        <v>570</v>
      </c>
      <c r="G46" s="216">
        <v>317</v>
      </c>
      <c r="H46" s="217">
        <v>436</v>
      </c>
      <c r="I46" s="240">
        <f>SUM(I41:I45)</f>
        <v>437</v>
      </c>
      <c r="J46" s="211"/>
      <c r="K46" s="67"/>
      <c r="L46" s="163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3:22" s="10" customFormat="1" ht="30.75" customHeight="1" thickTop="1">
      <c r="C47" s="76" t="s">
        <v>28</v>
      </c>
      <c r="D47" s="84"/>
      <c r="E47" s="92">
        <v>2852</v>
      </c>
      <c r="F47" s="92">
        <v>3487</v>
      </c>
      <c r="G47" s="191">
        <v>3132</v>
      </c>
      <c r="H47" s="135">
        <v>3930</v>
      </c>
      <c r="I47" s="238">
        <v>4035</v>
      </c>
      <c r="J47" s="210"/>
      <c r="K47" s="67"/>
      <c r="L47" s="163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3:22" s="10" customFormat="1" ht="30.75" customHeight="1">
      <c r="C48" s="342" t="s">
        <v>29</v>
      </c>
      <c r="D48" s="343"/>
      <c r="E48" s="89">
        <v>942</v>
      </c>
      <c r="F48" s="89">
        <v>1107</v>
      </c>
      <c r="G48" s="191">
        <v>827</v>
      </c>
      <c r="H48" s="135">
        <v>1138</v>
      </c>
      <c r="I48" s="238">
        <v>1037</v>
      </c>
      <c r="J48" s="210"/>
      <c r="K48" s="67"/>
      <c r="L48" s="163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3:22" s="10" customFormat="1" ht="30.75" customHeight="1" thickBot="1">
      <c r="C49" s="349" t="s">
        <v>30</v>
      </c>
      <c r="D49" s="350"/>
      <c r="E49" s="91">
        <v>156</v>
      </c>
      <c r="F49" s="91">
        <v>155</v>
      </c>
      <c r="G49" s="191">
        <v>126</v>
      </c>
      <c r="H49" s="135">
        <v>184</v>
      </c>
      <c r="I49" s="238">
        <v>248</v>
      </c>
      <c r="J49" s="210"/>
      <c r="K49" s="67"/>
      <c r="L49" s="163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3:22" s="10" customFormat="1" ht="30" customHeight="1" thickBot="1" thickTop="1">
      <c r="C50" s="346" t="s">
        <v>67</v>
      </c>
      <c r="D50" s="347"/>
      <c r="E50" s="216">
        <v>3950</v>
      </c>
      <c r="F50" s="218">
        <v>4749</v>
      </c>
      <c r="G50" s="218">
        <v>4085</v>
      </c>
      <c r="H50" s="219">
        <v>5252</v>
      </c>
      <c r="I50" s="242">
        <f>SUM(I47,I48,I49)</f>
        <v>5320</v>
      </c>
      <c r="J50" s="211"/>
      <c r="K50" s="67"/>
      <c r="L50" s="163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3:22" s="10" customFormat="1" ht="29.25" customHeight="1" thickBot="1" thickTop="1">
      <c r="C51" s="344" t="s">
        <v>107</v>
      </c>
      <c r="D51" s="348"/>
      <c r="E51" s="127">
        <v>14</v>
      </c>
      <c r="F51" s="127">
        <v>33</v>
      </c>
      <c r="G51" s="193">
        <v>25</v>
      </c>
      <c r="H51" s="137">
        <v>17</v>
      </c>
      <c r="I51" s="241">
        <v>36</v>
      </c>
      <c r="J51" s="210"/>
      <c r="K51" s="67"/>
      <c r="L51" s="163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3:22" s="10" customFormat="1" ht="29.25" customHeight="1" thickBot="1" thickTop="1">
      <c r="C52" s="344" t="s">
        <v>146</v>
      </c>
      <c r="D52" s="348"/>
      <c r="E52" s="224"/>
      <c r="F52" s="225"/>
      <c r="G52" s="226"/>
      <c r="H52" s="137">
        <v>49288</v>
      </c>
      <c r="I52" s="241">
        <v>16686</v>
      </c>
      <c r="J52" s="210"/>
      <c r="K52" s="67"/>
      <c r="L52" s="163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3:22" s="10" customFormat="1" ht="69" customHeight="1" thickBot="1" thickTop="1">
      <c r="C53" s="356" t="s">
        <v>108</v>
      </c>
      <c r="D53" s="357"/>
      <c r="E53" s="220">
        <f>SUM(E51,E50,E46,E40,E35,E34,E20)</f>
        <v>476099</v>
      </c>
      <c r="F53" s="220">
        <f>SUM(F51,F50,F46,F40,F35,F34,F20)</f>
        <v>813675</v>
      </c>
      <c r="G53" s="221">
        <f>SUM(G51,G50,G46,G40,G35,G34,G20)</f>
        <v>604358</v>
      </c>
      <c r="H53" s="304">
        <f>SUM(H51,H50,H46,H40,H35,H34,H20,H52)</f>
        <v>835099</v>
      </c>
      <c r="I53" s="243">
        <f>SUM(I51:I52,I50,I46,I40,I35,I34,I20)</f>
        <v>936012</v>
      </c>
      <c r="J53" s="212"/>
      <c r="K53" s="67"/>
      <c r="L53" s="163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3:22" ht="21.75" customHeight="1">
      <c r="C54" s="227" t="s">
        <v>147</v>
      </c>
      <c r="D54" s="227"/>
      <c r="E54" s="227"/>
      <c r="F54" s="227"/>
      <c r="G54" s="227"/>
      <c r="H54" s="227"/>
      <c r="I54" s="227"/>
      <c r="J54" s="85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3:22" ht="15.75" customHeight="1">
      <c r="C55" s="45" t="s">
        <v>148</v>
      </c>
      <c r="E55" s="44"/>
      <c r="F55" s="44"/>
      <c r="G55" s="44"/>
      <c r="H55" s="95"/>
      <c r="I55" s="85"/>
      <c r="J55" s="85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2:22" s="45" customFormat="1" ht="39.75" customHeight="1">
      <c r="B56" s="36" t="s">
        <v>96</v>
      </c>
      <c r="H56" s="46"/>
      <c r="I56" s="86"/>
      <c r="J56" s="8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2:21" s="24" customFormat="1" ht="30.75" customHeight="1" thickBot="1">
      <c r="B57" s="47"/>
      <c r="C57" s="47"/>
      <c r="D57" s="16"/>
      <c r="E57" s="48"/>
      <c r="F57" s="48"/>
      <c r="G57" s="48"/>
      <c r="H57" s="96"/>
      <c r="I57" s="97" t="s">
        <v>61</v>
      </c>
      <c r="J57" s="208"/>
      <c r="K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2" s="10" customFormat="1" ht="60" customHeight="1" thickBot="1">
      <c r="C58" s="305" t="s">
        <v>116</v>
      </c>
      <c r="D58" s="360"/>
      <c r="E58" s="50" t="s">
        <v>133</v>
      </c>
      <c r="F58" s="140" t="s">
        <v>134</v>
      </c>
      <c r="G58" s="140" t="s">
        <v>143</v>
      </c>
      <c r="H58" s="42" t="s">
        <v>150</v>
      </c>
      <c r="I58" s="297" t="s">
        <v>149</v>
      </c>
      <c r="J58" s="17"/>
      <c r="K58" s="11"/>
      <c r="L58" s="13"/>
      <c r="M58" s="11"/>
      <c r="N58" s="11"/>
      <c r="O58" s="11"/>
      <c r="P58" s="14"/>
      <c r="Q58" s="11"/>
      <c r="R58" s="11"/>
      <c r="S58" s="11"/>
      <c r="T58" s="11"/>
      <c r="U58" s="11"/>
      <c r="V58" s="11"/>
    </row>
    <row r="59" spans="3:22" s="10" customFormat="1" ht="60" customHeight="1">
      <c r="C59" s="315" t="s">
        <v>117</v>
      </c>
      <c r="D59" s="351"/>
      <c r="E59" s="128">
        <v>319999</v>
      </c>
      <c r="F59" s="141">
        <v>483651</v>
      </c>
      <c r="G59" s="141">
        <v>407233</v>
      </c>
      <c r="H59" s="289">
        <v>560623</v>
      </c>
      <c r="I59" s="298">
        <v>687020</v>
      </c>
      <c r="J59" s="213"/>
      <c r="K59" s="11"/>
      <c r="L59" s="13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3:22" s="10" customFormat="1" ht="60" customHeight="1">
      <c r="C60" s="317" t="s">
        <v>118</v>
      </c>
      <c r="D60" s="358"/>
      <c r="E60" s="130">
        <v>10341</v>
      </c>
      <c r="F60" s="130">
        <v>22339</v>
      </c>
      <c r="G60" s="130">
        <v>13826</v>
      </c>
      <c r="H60" s="290">
        <v>18523</v>
      </c>
      <c r="I60" s="299">
        <v>33012</v>
      </c>
      <c r="J60" s="213"/>
      <c r="K60" s="11"/>
      <c r="L60" s="13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3:22" s="10" customFormat="1" ht="60" customHeight="1">
      <c r="C61" s="359" t="s">
        <v>119</v>
      </c>
      <c r="D61" s="358"/>
      <c r="E61" s="129">
        <v>145646</v>
      </c>
      <c r="F61" s="130">
        <v>276959</v>
      </c>
      <c r="G61" s="130">
        <v>180038</v>
      </c>
      <c r="H61" s="290">
        <v>255924</v>
      </c>
      <c r="I61" s="299">
        <v>215939</v>
      </c>
      <c r="J61" s="213"/>
      <c r="K61" s="11"/>
      <c r="L61" s="13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3:22" s="10" customFormat="1" ht="60" customHeight="1">
      <c r="C62" s="317" t="s">
        <v>120</v>
      </c>
      <c r="D62" s="358"/>
      <c r="E62" s="130" t="s">
        <v>125</v>
      </c>
      <c r="F62" s="130" t="s">
        <v>125</v>
      </c>
      <c r="G62" s="130" t="s">
        <v>125</v>
      </c>
      <c r="H62" s="290" t="s">
        <v>153</v>
      </c>
      <c r="I62" s="299" t="s">
        <v>153</v>
      </c>
      <c r="J62" s="213"/>
      <c r="K62" s="11"/>
      <c r="L62" s="13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3:22" s="10" customFormat="1" ht="60" customHeight="1">
      <c r="C63" s="317" t="s">
        <v>121</v>
      </c>
      <c r="D63" s="358"/>
      <c r="E63" s="129">
        <v>106</v>
      </c>
      <c r="F63" s="130">
        <v>30720</v>
      </c>
      <c r="G63" s="130">
        <v>3254</v>
      </c>
      <c r="H63" s="290">
        <v>14</v>
      </c>
      <c r="I63" s="299">
        <v>22</v>
      </c>
      <c r="J63" s="214"/>
      <c r="K63" s="11"/>
      <c r="L63" s="13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3:22" s="10" customFormat="1" ht="60" customHeight="1">
      <c r="C64" s="317" t="s">
        <v>122</v>
      </c>
      <c r="D64" s="358"/>
      <c r="E64" s="129" t="s">
        <v>125</v>
      </c>
      <c r="F64" s="130" t="s">
        <v>125</v>
      </c>
      <c r="G64" s="130" t="s">
        <v>125</v>
      </c>
      <c r="H64" s="290" t="s">
        <v>125</v>
      </c>
      <c r="I64" s="299" t="s">
        <v>124</v>
      </c>
      <c r="J64" s="213"/>
      <c r="K64" s="11"/>
      <c r="L64" s="13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3:22" s="10" customFormat="1" ht="60" customHeight="1">
      <c r="C65" s="317" t="s">
        <v>43</v>
      </c>
      <c r="D65" s="358"/>
      <c r="E65" s="131" t="s">
        <v>125</v>
      </c>
      <c r="F65" s="130" t="s">
        <v>125</v>
      </c>
      <c r="G65" s="130" t="s">
        <v>125</v>
      </c>
      <c r="H65" s="290" t="s">
        <v>125</v>
      </c>
      <c r="I65" s="299" t="s">
        <v>124</v>
      </c>
      <c r="J65" s="213"/>
      <c r="K65" s="11"/>
      <c r="L65" s="13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3:22" s="10" customFormat="1" ht="60" customHeight="1">
      <c r="C66" s="317" t="s">
        <v>109</v>
      </c>
      <c r="D66" s="358"/>
      <c r="E66" s="129" t="s">
        <v>125</v>
      </c>
      <c r="F66" s="130" t="s">
        <v>125</v>
      </c>
      <c r="G66" s="130" t="s">
        <v>125</v>
      </c>
      <c r="H66" s="290" t="s">
        <v>125</v>
      </c>
      <c r="I66" s="299" t="s">
        <v>124</v>
      </c>
      <c r="J66" s="213"/>
      <c r="K66" s="11"/>
      <c r="L66" s="13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3:22" s="10" customFormat="1" ht="60" customHeight="1">
      <c r="C67" s="317" t="s">
        <v>42</v>
      </c>
      <c r="D67" s="358"/>
      <c r="E67" s="131" t="s">
        <v>125</v>
      </c>
      <c r="F67" s="130" t="s">
        <v>125</v>
      </c>
      <c r="G67" s="130" t="s">
        <v>125</v>
      </c>
      <c r="H67" s="290" t="s">
        <v>125</v>
      </c>
      <c r="I67" s="299" t="s">
        <v>124</v>
      </c>
      <c r="J67" s="213"/>
      <c r="K67" s="11"/>
      <c r="L67" s="13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3:22" s="10" customFormat="1" ht="60" customHeight="1">
      <c r="C68" s="317" t="s">
        <v>110</v>
      </c>
      <c r="D68" s="358"/>
      <c r="E68" s="129">
        <v>7</v>
      </c>
      <c r="F68" s="130">
        <v>2</v>
      </c>
      <c r="G68" s="130">
        <v>1</v>
      </c>
      <c r="H68" s="290">
        <v>7</v>
      </c>
      <c r="I68" s="299">
        <v>6</v>
      </c>
      <c r="J68" s="213"/>
      <c r="K68" s="11"/>
      <c r="L68" s="13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3:22" s="10" customFormat="1" ht="60" customHeight="1" thickBot="1">
      <c r="C69" s="307" t="s">
        <v>111</v>
      </c>
      <c r="D69" s="361"/>
      <c r="E69" s="132" t="s">
        <v>138</v>
      </c>
      <c r="F69" s="130">
        <v>4</v>
      </c>
      <c r="G69" s="130">
        <v>6</v>
      </c>
      <c r="H69" s="291">
        <v>8</v>
      </c>
      <c r="I69" s="300">
        <v>13</v>
      </c>
      <c r="J69" s="213"/>
      <c r="K69" s="11"/>
      <c r="L69" s="13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3:22" s="10" customFormat="1" ht="93" customHeight="1" thickBot="1">
      <c r="C70" s="305" t="s">
        <v>112</v>
      </c>
      <c r="D70" s="360"/>
      <c r="E70" s="206">
        <f>SUM(E59:E69)</f>
        <v>476099</v>
      </c>
      <c r="F70" s="207">
        <f>SUM(F59:F69)</f>
        <v>813675</v>
      </c>
      <c r="G70" s="207">
        <f>SUM(G59:G69)</f>
        <v>604358</v>
      </c>
      <c r="H70" s="303">
        <f>SUM(H59:H69)</f>
        <v>835099</v>
      </c>
      <c r="I70" s="301">
        <f>SUM(I59:I69)</f>
        <v>936012</v>
      </c>
      <c r="J70" s="215"/>
      <c r="K70" s="11"/>
      <c r="L70" s="13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3:22" s="10" customFormat="1" ht="15.75" customHeight="1">
      <c r="C71" s="222"/>
      <c r="D71" s="29"/>
      <c r="E71" s="223"/>
      <c r="F71" s="223"/>
      <c r="G71" s="223"/>
      <c r="H71" s="223"/>
      <c r="I71" s="223"/>
      <c r="J71" s="215"/>
      <c r="K71" s="11"/>
      <c r="L71" s="13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3:22" s="24" customFormat="1" ht="24.75" customHeight="1">
      <c r="C72" s="51"/>
      <c r="D72" s="16"/>
      <c r="E72" s="51"/>
      <c r="F72" s="51"/>
      <c r="G72" s="52"/>
      <c r="H72" s="52"/>
      <c r="I72" s="16"/>
      <c r="J72" s="16"/>
      <c r="K72" s="16"/>
      <c r="L72" s="27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3:22" s="24" customFormat="1" ht="90" customHeight="1">
      <c r="C73" s="341" t="s">
        <v>155</v>
      </c>
      <c r="D73" s="341"/>
      <c r="E73" s="341"/>
      <c r="F73" s="341"/>
      <c r="G73" s="341"/>
      <c r="H73" s="341"/>
      <c r="I73" s="341"/>
      <c r="J73" s="194"/>
      <c r="L73" s="27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3:22" s="24" customFormat="1" ht="21">
      <c r="C74" s="51"/>
      <c r="D74" s="16"/>
      <c r="E74" s="51"/>
      <c r="F74" s="51"/>
      <c r="G74" s="52"/>
      <c r="H74" s="52"/>
      <c r="I74" s="16"/>
      <c r="J74" s="16"/>
      <c r="K74" s="16"/>
      <c r="L74" s="27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3:22" s="24" customFormat="1" ht="21">
      <c r="C75" s="51"/>
      <c r="D75" s="16"/>
      <c r="E75" s="51"/>
      <c r="F75" s="51"/>
      <c r="G75" s="52"/>
      <c r="H75" s="52"/>
      <c r="I75" s="16"/>
      <c r="J75" s="16"/>
      <c r="K75" s="16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3:22" s="22" customFormat="1" ht="18" customHeight="1">
      <c r="C76" s="53"/>
      <c r="D76" s="54"/>
      <c r="E76" s="53"/>
      <c r="F76" s="53"/>
      <c r="G76" s="55"/>
      <c r="H76" s="55"/>
      <c r="I76" s="54"/>
      <c r="J76" s="54"/>
      <c r="K76" s="54"/>
      <c r="L76" s="25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3:22" s="22" customFormat="1" ht="18" customHeight="1">
      <c r="C77" s="53"/>
      <c r="D77" s="54"/>
      <c r="E77" s="53"/>
      <c r="F77" s="53"/>
      <c r="G77" s="55"/>
      <c r="H77" s="55"/>
      <c r="I77" s="54"/>
      <c r="J77" s="54"/>
      <c r="K77" s="16"/>
      <c r="L77" s="25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3:22" s="22" customFormat="1" ht="18" customHeight="1">
      <c r="C78" s="53"/>
      <c r="D78" s="54"/>
      <c r="E78" s="53"/>
      <c r="F78" s="53"/>
      <c r="G78" s="55"/>
      <c r="H78" s="55"/>
      <c r="I78" s="54"/>
      <c r="J78" s="54"/>
      <c r="K78" s="54"/>
      <c r="L78" s="25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3:22" s="22" customFormat="1" ht="18" customHeight="1">
      <c r="C79" s="53"/>
      <c r="D79" s="54"/>
      <c r="E79" s="53"/>
      <c r="F79" s="53"/>
      <c r="G79" s="55"/>
      <c r="H79" s="55"/>
      <c r="I79" s="54"/>
      <c r="J79" s="54"/>
      <c r="K79" s="54"/>
      <c r="L79" s="25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3:22" s="22" customFormat="1" ht="18" customHeight="1">
      <c r="C80" s="53"/>
      <c r="D80" s="54"/>
      <c r="E80" s="53"/>
      <c r="F80" s="53"/>
      <c r="G80" s="55"/>
      <c r="H80" s="55"/>
      <c r="I80" s="54"/>
      <c r="J80" s="54"/>
      <c r="K80" s="54"/>
      <c r="L80" s="25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3:22" s="22" customFormat="1" ht="18" customHeight="1">
      <c r="C81" s="53"/>
      <c r="D81" s="54"/>
      <c r="E81" s="53"/>
      <c r="F81" s="53"/>
      <c r="G81" s="55"/>
      <c r="H81" s="55"/>
      <c r="I81" s="54"/>
      <c r="J81" s="54"/>
      <c r="K81" s="54"/>
      <c r="L81" s="25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3:22" s="22" customFormat="1" ht="18" customHeight="1">
      <c r="C82" s="53"/>
      <c r="D82" s="54"/>
      <c r="E82" s="53"/>
      <c r="F82" s="53"/>
      <c r="G82" s="55"/>
      <c r="H82" s="55"/>
      <c r="I82" s="54"/>
      <c r="J82" s="54"/>
      <c r="K82" s="54"/>
      <c r="L82" s="25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3:22" s="22" customFormat="1" ht="18" customHeight="1">
      <c r="C83" s="53"/>
      <c r="D83" s="54"/>
      <c r="E83" s="53"/>
      <c r="F83" s="53"/>
      <c r="G83" s="55"/>
      <c r="H83" s="55"/>
      <c r="I83" s="54"/>
      <c r="J83" s="54"/>
      <c r="K83" s="54"/>
      <c r="L83" s="25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3:22" s="22" customFormat="1" ht="18" customHeight="1">
      <c r="C84" s="53"/>
      <c r="D84" s="54"/>
      <c r="E84" s="53"/>
      <c r="F84" s="53"/>
      <c r="G84" s="55"/>
      <c r="H84" s="55"/>
      <c r="I84" s="54"/>
      <c r="J84" s="54"/>
      <c r="K84" s="54"/>
      <c r="L84" s="25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3:22" s="22" customFormat="1" ht="18" customHeight="1">
      <c r="C85" s="53"/>
      <c r="D85" s="54"/>
      <c r="E85" s="53"/>
      <c r="F85" s="53"/>
      <c r="G85" s="55"/>
      <c r="H85" s="55"/>
      <c r="I85" s="54"/>
      <c r="J85" s="54"/>
      <c r="K85" s="54"/>
      <c r="L85" s="25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9:21" s="22" customFormat="1" ht="18" customHeight="1"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9:21" s="22" customFormat="1" ht="18" customHeight="1"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="22" customFormat="1" ht="18" customHeight="1"/>
    <row r="89" s="22" customFormat="1" ht="18" customHeight="1"/>
    <row r="90" s="22" customFormat="1" ht="18" customHeight="1"/>
    <row r="91" s="22" customFormat="1" ht="18" customHeight="1"/>
    <row r="92" s="22" customFormat="1" ht="18" customHeight="1"/>
    <row r="93" s="22" customFormat="1" ht="18" customHeight="1"/>
    <row r="94" s="22" customFormat="1" ht="18" customHeight="1"/>
    <row r="95" s="22" customFormat="1" ht="18" customHeight="1"/>
    <row r="96" s="22" customFormat="1" ht="18" customHeight="1"/>
    <row r="97" s="22" customFormat="1" ht="18" customHeight="1"/>
    <row r="98" s="22" customFormat="1" ht="18" customHeight="1"/>
    <row r="99" s="22" customFormat="1" ht="18" customHeight="1"/>
    <row r="100" s="22" customFormat="1" ht="18" customHeight="1"/>
    <row r="101" s="22" customFormat="1" ht="18" customHeight="1"/>
    <row r="102" spans="1:10" s="22" customFormat="1" ht="18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</sheetData>
  <sheetProtection/>
  <mergeCells count="40">
    <mergeCell ref="C70:D70"/>
    <mergeCell ref="C68:D68"/>
    <mergeCell ref="C67:D67"/>
    <mergeCell ref="C69:D69"/>
    <mergeCell ref="C63:D63"/>
    <mergeCell ref="C65:D65"/>
    <mergeCell ref="C60:D60"/>
    <mergeCell ref="C61:D61"/>
    <mergeCell ref="C49:D49"/>
    <mergeCell ref="C64:D64"/>
    <mergeCell ref="C62:D62"/>
    <mergeCell ref="C66:D66"/>
    <mergeCell ref="C58:D58"/>
    <mergeCell ref="C13:D13"/>
    <mergeCell ref="C20:D20"/>
    <mergeCell ref="C53:D53"/>
    <mergeCell ref="C34:D34"/>
    <mergeCell ref="C52:D52"/>
    <mergeCell ref="C51:D51"/>
    <mergeCell ref="C17:D17"/>
    <mergeCell ref="C5:D5"/>
    <mergeCell ref="C6:D6"/>
    <mergeCell ref="C7:D7"/>
    <mergeCell ref="C8:D8"/>
    <mergeCell ref="C15:D15"/>
    <mergeCell ref="C16:D16"/>
    <mergeCell ref="C14:D14"/>
    <mergeCell ref="C9:D9"/>
    <mergeCell ref="C10:D10"/>
    <mergeCell ref="C11:D11"/>
    <mergeCell ref="C73:I73"/>
    <mergeCell ref="C12:D12"/>
    <mergeCell ref="C40:D40"/>
    <mergeCell ref="C46:D46"/>
    <mergeCell ref="C50:D50"/>
    <mergeCell ref="C35:D35"/>
    <mergeCell ref="C48:D48"/>
    <mergeCell ref="C19:D19"/>
    <mergeCell ref="C59:D59"/>
    <mergeCell ref="C18:D18"/>
  </mergeCells>
  <printOptions/>
  <pageMargins left="0.9448818897637796" right="0.7480314960629921" top="0.26" bottom="0.24" header="0.2" footer="0.2"/>
  <pageSetup horizontalDpi="600" verticalDpi="600" orientation="portrait" pageOrder="overThenDown" paperSize="9" scale="50" r:id="rId2"/>
  <rowBreaks count="1" manualBreakCount="1">
    <brk id="5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2014-12-26T00:31:49Z</cp:lastPrinted>
  <dcterms:created xsi:type="dcterms:W3CDTF">1998-11-26T09:58:05Z</dcterms:created>
  <dcterms:modified xsi:type="dcterms:W3CDTF">2016-12-15T10:44:55Z</dcterms:modified>
  <cp:category/>
  <cp:version/>
  <cp:contentType/>
  <cp:contentStatus/>
</cp:coreProperties>
</file>