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O34" i="10"/>
  <c r="BE34" i="10"/>
  <c r="C34" i="10"/>
  <c r="C35" i="10" s="1"/>
  <c r="U34" i="10" l="1"/>
  <c r="U35"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<sst xmlns="http://schemas.openxmlformats.org/spreadsheetml/2006/main" count="1144" uniqueCount="627">
  <si>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</si>
  <si>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</si>
  <si>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</si>
  <si>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</si>
  <si>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</si>
  <si>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</si>
  <si>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</si>
  <si>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</si>
  <si>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</si>
  <si>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</si>
  <si>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</si>
  <si>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</si>
  <si>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</si>
  <si>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</si>
  <si>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</si>
  <si>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</si>
  <si>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</si>
  <si>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</si>
  <si>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</si>
  <si>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</si>
  <si>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</si>
  <si>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</si>
  <si>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</si>
  <si>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</si>
  <si>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</si>
  <si>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</si>
  <si>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</si>
  <si>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</si>
  <si>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</si>
  <si>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</si>
  <si>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</si>
  <si>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</si>
  <si>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</si>
  <si>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</si>
  <si>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</si>
  <si>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</si>
  <si>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</si>
  <si>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</si>
  <si>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</si>
  <si>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</si>
  <si>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</si>
  <si>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</si>
  <si>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</si>
  <si>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</si>
  <si>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</si>
  <si>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</si>
  <si>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</si>
  <si>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</si>
  <si>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</si>
  <si>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</si>
  <si>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</si>
  <si>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</si>
  <si>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</si>
  <si>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</si>
  <si>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</si>
  <si>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</si>
  <si>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</si>
  <si>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</si>
  <si>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</si>
  <si>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</si>
  <si>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</si>
  <si>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</si>
  <si>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</si>
  <si>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</si>
  <si>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</si>
  <si>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</si>
  <si>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</si>
  <si>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</si>
  <si>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</si>
  <si>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</si>
  <si>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</si>
  <si>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</si>
  <si>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</si>
  <si>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</si>
  <si>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</si>
  <si>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</si>
  <si>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</si>
  <si>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</si>
  <si>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</si>
  <si>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</si>
  <si>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</si>
  <si>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</si>
  <si>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</si>
  <si>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</si>
  <si>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</si>
  <si>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</si>
  <si>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</si>
  <si>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</si>
  <si>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</si>
  <si>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</si>
  <si>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</si>
  <si>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</si>
  <si>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</si>
  <si>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</si>
  <si>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</si>
  <si>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</si>
  <si>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</si>
  <si>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</si>
  <si>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</si>
  <si>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</si>
  <si>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志免町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</si>
  <si>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</si>
  <si>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</si>
  <si>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</si>
  <si>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</si>
  <si>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</si>
  <si>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</si>
  <si>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</si>
  <si>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</si>
  <si>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</si>
  <si>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</si>
  <si>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</si>
  <si>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</si>
  <si>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</si>
  <si>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</si>
  <si>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</si>
  <si>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</si>
  <si>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</si>
  <si>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</si>
  <si>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</si>
  <si>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</si>
  <si>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</si>
  <si>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</si>
  <si>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</si>
  <si>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</si>
  <si>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</si>
  <si>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</si>
  <si>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</si>
  <si>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</si>
  <si>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</si>
  <si>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</si>
  <si>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</si>
  <si>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</si>
  <si>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</si>
  <si>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</si>
  <si>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</si>
  <si>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</si>
  <si>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</si>
  <si>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</si>
  <si>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</si>
  <si>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</si>
  <si>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</si>
  <si>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</si>
  <si>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</si>
  <si>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</si>
  <si>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</si>
  <si>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</si>
  <si>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</si>
  <si>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</si>
  <si>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</si>
  <si>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</si>
  <si>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</si>
  <si>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</si>
  <si>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</si>
  <si>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</si>
  <si>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</si>
  <si>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</si>
  <si>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</si>
  <si>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</si>
  <si>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</si>
  <si>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</si>
  <si>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</si>
  <si>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</si>
  <si>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</si>
  <si>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</si>
  <si>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</si>
  <si>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</si>
  <si>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</si>
  <si>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</si>
  <si>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</si>
  <si>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</si>
  <si>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</si>
  <si>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</si>
  <si>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</si>
  <si>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</si>
  <si>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</si>
  <si>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</si>
  <si>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</si>
  <si>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</si>
  <si>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</si>
  <si>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</si>
  <si>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</si>
  <si>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</si>
  <si>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</si>
  <si>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</si>
  <si>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</si>
  <si>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</si>
  <si>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</si>
  <si>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</si>
  <si>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</si>
  <si>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</si>
  <si>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</si>
  <si>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</si>
  <si>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</si>
  <si>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</si>
  <si>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</si>
  <si>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</si>
  <si>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</si>
  <si>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</si>
  <si>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</si>
  <si>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</si>
  <si>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</si>
  <si>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</si>
  <si>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</si>
  <si>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</si>
  <si>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</si>
  <si>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</si>
  <si>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</si>
  <si>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</si>
  <si>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</si>
  <si>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</si>
  <si>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</si>
  <si>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</si>
  <si>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</si>
  <si>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</si>
  <si>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</si>
  <si>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</si>
  <si>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</si>
  <si>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</si>
  <si>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</si>
  <si>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</si>
  <si>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福岡県志免町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</si>
  <si>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</si>
  <si>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</si>
  <si>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</si>
  <si>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</si>
  <si>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</si>
  <si>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</si>
  <si>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</si>
  <si>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</si>
  <si>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</si>
  <si>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</si>
  <si>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</si>
  <si>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</si>
  <si>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</si>
  <si>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</si>
  <si>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</si>
  <si>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</si>
  <si>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</si>
  <si>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</si>
  <si>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</si>
  <si>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</si>
  <si>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</si>
  <si>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</si>
  <si>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</si>
  <si>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</si>
  <si>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</si>
  <si>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</si>
  <si>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</si>
  <si>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</si>
  <si>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</si>
  <si>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</si>
  <si>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</si>
  <si>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</si>
  <si>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</si>
  <si>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</si>
  <si>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</si>
  <si>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</si>
  <si>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</si>
  <si>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</si>
  <si>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</si>
  <si>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</si>
  <si>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</si>
  <si>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</si>
  <si>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</si>
  <si>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</si>
  <si>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</si>
  <si>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</si>
  <si>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</si>
  <si>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</si>
  <si>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</si>
  <si>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</si>
  <si>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</si>
  <si>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</si>
  <si>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</si>
  <si>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</si>
  <si>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</si>
  <si>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</si>
  <si>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</si>
  <si>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</si>
  <si>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</si>
  <si>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</si>
  <si>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</si>
  <si>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</si>
  <si>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</si>
  <si>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</si>
  <si>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</si>
  <si>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</si>
  <si>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</si>
  <si>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</si>
  <si>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</si>
  <si>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</si>
  <si>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</si>
  <si>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</si>
  <si>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</si>
  <si>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</si>
  <si>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</si>
  <si>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</si>
  <si>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</si>
  <si>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</si>
  <si>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</si>
  <si>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</si>
  <si>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</si>
  <si>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</si>
  <si>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</si>
  <si>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</si>
  <si>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</si>
  <si>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</si>
  <si>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</si>
  <si>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</si>
  <si>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</si>
  <si>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</si>
  <si>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</si>
  <si>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</si>
  <si>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</si>
  <si>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</si>
  <si>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</si>
  <si>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</si>
  <si>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</si>
  <si>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</si>
  <si>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</si>
  <si>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</si>
  <si>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</si>
  <si>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</si>
  <si>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</si>
  <si>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</si>
  <si>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</si>
  <si>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</si>
  <si>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</si>
  <si>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</si>
  <si>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</si>
  <si>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</si>
  <si>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</si>
  <si>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</si>
  <si>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</si>
  <si>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</si>
  <si>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</si>
  <si>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</si>
  <si>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</si>
  <si>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</si>
  <si>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</si>
  <si>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</si>
  <si>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</si>
  <si>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</si>
  <si>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</si>
  <si>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</si>
  <si>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</si>
  <si>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</si>
  <si>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</si>
  <si>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</si>
  <si>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</si>
  <si>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</si>
  <si>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</si>
  <si>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</si>
  <si>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</si>
  <si>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</si>
  <si>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</si>
  <si>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</si>
  <si>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</si>
  <si>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</si>
  <si>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</si>
  <si>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</si>
  <si>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</si>
  <si>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</si>
  <si>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</si>
  <si>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</si>
  <si>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</si>
  <si>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</si>
  <si>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</si>
  <si>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</si>
  <si>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</si>
  <si>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</si>
  <si>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</si>
  <si>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</si>
  <si>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福岡県志免町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</si>
  <si>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</si>
  <si>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</si>
  <si>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</si>
  <si>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</si>
  <si>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</si>
  <si>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</si>
  <si>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</si>
  <si>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</si>
  <si>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</si>
  <si>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</si>
  <si>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</si>
  <si>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</si>
  <si>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</si>
  <si>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</si>
  <si>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</si>
  <si>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</si>
  <si>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</si>
  <si>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</si>
  <si>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</si>
  <si>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</si>
  <si>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公共施設公益施設整備拡充基金特別会計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</si>
  <si>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</si>
  <si>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</si>
  <si>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</si>
  <si>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</si>
  <si>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</si>
  <si>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</si>
  <si>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</si>
  <si>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</si>
  <si>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</si>
  <si>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</si>
  <si>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</si>
  <si>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</si>
  <si>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</si>
  <si>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</si>
  <si>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</si>
  <si>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</si>
  <si>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</si>
  <si>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</si>
  <si>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</si>
  <si>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</si>
  <si>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</si>
  <si>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</si>
  <si>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</si>
  <si>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</si>
  <si>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</si>
  <si>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</si>
  <si>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</si>
  <si>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</si>
  <si>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</si>
  <si>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</si>
  <si>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</si>
  <si>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</si>
  <si>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</si>
  <si>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</si>
  <si>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</si>
  <si>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</si>
  <si>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</si>
  <si>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</si>
  <si>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</si>
  <si>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</si>
  <si>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</si>
  <si>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</si>
  <si>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</si>
  <si>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</si>
  <si>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</si>
  <si>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</si>
  <si>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</si>
  <si>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</si>
  <si>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</si>
  <si>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</si>
  <si>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</si>
  <si>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</si>
  <si>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</si>
  <si>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</si>
  <si>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</si>
  <si>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</si>
  <si>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</si>
  <si>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</si>
  <si>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</si>
  <si>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</si>
  <si>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</si>
  <si>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</si>
  <si>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</si>
  <si>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</si>
  <si>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</si>
  <si>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</si>
  <si>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</si>
  <si>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</si>
  <si>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</si>
  <si>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</si>
  <si>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</si>
  <si>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</si>
  <si>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</si>
  <si>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</si>
  <si>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</si>
  <si>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</si>
  <si>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</si>
  <si>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</si>
  <si>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</si>
  <si>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</si>
  <si>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</si>
  <si>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</si>
  <si>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</si>
  <si>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</si>
  <si>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</si>
  <si>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</si>
  <si>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</si>
  <si>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</si>
  <si>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</si>
  <si>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</si>
  <si>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</si>
  <si>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</si>
  <si>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</si>
  <si>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</si>
  <si>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</si>
  <si>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</si>
  <si>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</si>
  <si>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</si>
  <si>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</si>
  <si>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</si>
  <si>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</si>
  <si>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</si>
  <si>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</si>
  <si>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</si>
  <si>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</si>
  <si>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</si>
  <si>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</si>
  <si>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</si>
  <si>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</si>
  <si>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</si>
  <si>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</si>
  <si>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</si>
  <si>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</si>
  <si>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</si>
  <si>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</si>
  <si>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</si>
  <si>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</si>
  <si>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</si>
  <si>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</si>
  <si>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</si>
  <si>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</si>
  <si>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</si>
  <si>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</si>
  <si>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</si>
  <si>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</si>
  <si>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</si>
  <si>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</si>
  <si>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</si>
  <si>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</si>
  <si>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</si>
  <si>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</si>
  <si>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</si>
  <si>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</si>
  <si>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</si>
  <si>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</si>
  <si>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</si>
  <si>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</si>
  <si>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</si>
  <si>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</si>
  <si>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</si>
  <si>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</si>
  <si>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</si>
  <si>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</si>
  <si>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</si>
  <si>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</si>
  <si>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</si>
  <si>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</si>
  <si>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</si>
  <si>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</si>
  <si>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</si>
  <si>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</si>
  <si>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</si>
  <si>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</si>
  <si>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</si>
  <si>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</si>
  <si>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</si>
  <si>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</si>
  <si>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</si>
  <si>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</si>
  <si>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</si>
  <si>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</si>
  <si>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</si>
  <si>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</si>
  <si>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</si>
  <si>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</si>
  <si>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</si>
  <si>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</si>
  <si>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</si>
  <si>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</si>
  <si>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</si>
  <si>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</si>
  <si>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</si>
  <si>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</si>
  <si>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</si>
  <si>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</si>
  <si>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</si>
  <si>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</si>
  <si>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0.53</t>
  </si>
  <si>
    <t>▲ 14.23</t>
  </si>
  <si>
    <t>水道事業会計</t>
  </si>
  <si>
    <t>一般会計</t>
  </si>
  <si>
    <t>流域関連公共下水道事業会計</t>
  </si>
  <si>
    <t>国民健康保険特別会計</t>
  </si>
  <si>
    <t>▲ 0.56</t>
  </si>
  <si>
    <t>後期高齢者医療特別会計</t>
  </si>
  <si>
    <t>公共施設公益施設整備拡充基金特別会計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</si>
  <si>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</si>
  <si>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</si>
  <si>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</si>
  <si>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</si>
  <si>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</si>
  <si>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</si>
  <si>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</si>
  <si>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</si>
  <si>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2">
      <t>コウキョウ</t>
    </rPh>
    <rPh sb="2" eb="4">
      <t>シセツ</t>
    </rPh>
    <rPh sb="4" eb="6">
      <t>セイビ</t>
    </rPh>
    <rPh sb="6" eb="8">
      <t>キキン</t>
    </rPh>
    <phoneticPr fontId="5"/>
  </si>
  <si>
    <t>-</t>
    <phoneticPr fontId="2"/>
  </si>
  <si>
    <t>おうえん基金</t>
    <rPh sb="4" eb="6">
      <t>キキン</t>
    </rPh>
    <phoneticPr fontId="2"/>
  </si>
  <si>
    <t>地域振興基金</t>
    <rPh sb="0" eb="2">
      <t>チイキ</t>
    </rPh>
    <rPh sb="2" eb="4">
      <t>シンコウ</t>
    </rPh>
    <rPh sb="4" eb="6">
      <t>キキン</t>
    </rPh>
    <phoneticPr fontId="2"/>
  </si>
  <si>
    <t>別府上井せき維持管理基金</t>
    <rPh sb="0" eb="2">
      <t>ベフ</t>
    </rPh>
    <rPh sb="2" eb="4">
      <t>カミイ</t>
    </rPh>
    <rPh sb="6" eb="8">
      <t>イジ</t>
    </rPh>
    <rPh sb="8" eb="10">
      <t>カンリ</t>
    </rPh>
    <rPh sb="10" eb="12">
      <t>キキン</t>
    </rPh>
    <phoneticPr fontId="2"/>
  </si>
  <si>
    <t>吉原地域活性化整備基金</t>
    <rPh sb="0" eb="2">
      <t>ヨシハラ</t>
    </rPh>
    <rPh sb="2" eb="4">
      <t>チイキ</t>
    </rPh>
    <rPh sb="4" eb="7">
      <t>カッセイカ</t>
    </rPh>
    <rPh sb="7" eb="9">
      <t>セイビ</t>
    </rPh>
    <rPh sb="9" eb="11">
      <t>キキン</t>
    </rPh>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</si>
  <si>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</si>
  <si>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</si>
  <si>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rPh sb="21" eb="22">
      <t>イッケイ</t>
    </rPh>
    <phoneticPr fontId="2"/>
  </si>
  <si>
    <t>福岡県自治会館管理組合</t>
    <rPh sb="0" eb="3">
      <t>フクオカケン</t>
    </rPh>
    <rPh sb="3" eb="5">
      <t>ジチ</t>
    </rPh>
    <rPh sb="5" eb="7">
      <t>カイカン</t>
    </rPh>
    <rPh sb="7" eb="9">
      <t>カンリ</t>
    </rPh>
    <rPh sb="9" eb="11">
      <t>クミアイ</t>
    </rPh>
    <phoneticPr fontId="2"/>
  </si>
  <si>
    <t>糟屋郡自治会館組合</t>
    <rPh sb="0" eb="3">
      <t>カスヤグン</t>
    </rPh>
    <rPh sb="3" eb="5">
      <t>ジチ</t>
    </rPh>
    <rPh sb="5" eb="7">
      <t>カイカン</t>
    </rPh>
    <rPh sb="7" eb="9">
      <t>クミアイ</t>
    </rPh>
    <phoneticPr fontId="2"/>
  </si>
  <si>
    <t>福岡地区水道企業団</t>
    <rPh sb="0" eb="2">
      <t>フクオカ</t>
    </rPh>
    <rPh sb="2" eb="4">
      <t>チク</t>
    </rPh>
    <rPh sb="4" eb="6">
      <t>スイドウ</t>
    </rPh>
    <rPh sb="6" eb="8">
      <t>キギョウ</t>
    </rPh>
    <rPh sb="8" eb="9">
      <t>ダン</t>
    </rPh>
    <phoneticPr fontId="2"/>
  </si>
  <si>
    <t>糟屋郡篠栗町外一市五町財産組合</t>
    <phoneticPr fontId="2"/>
  </si>
  <si>
    <t>福岡都市圏広域行政事業組合（一般会計）</t>
    <phoneticPr fontId="2"/>
  </si>
  <si>
    <t>福岡都市圏広域行政事業組合（競艇事業特別会計）</t>
    <rPh sb="14" eb="16">
      <t>キョウテイ</t>
    </rPh>
    <rPh sb="16" eb="18">
      <t>ジギョウ</t>
    </rPh>
    <rPh sb="18" eb="20">
      <t>トクベツ</t>
    </rPh>
    <phoneticPr fontId="2"/>
  </si>
  <si>
    <t>福岡都市圏広域行政事業組合（流域連携事業特別会計）</t>
    <rPh sb="14" eb="16">
      <t>リュウイキ</t>
    </rPh>
    <rPh sb="16" eb="18">
      <t>レンケイ</t>
    </rPh>
    <rPh sb="18" eb="20">
      <t>ジギョウ</t>
    </rPh>
    <rPh sb="20" eb="22">
      <t>トクベツ</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</si>
  <si>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</si>
  <si>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t>
    <phoneticPr fontId="2"/>
  </si>
  <si>
    <t>-</t>
    <phoneticPr fontId="2"/>
  </si>
  <si>
    <t>-</t>
    <phoneticPr fontId="2"/>
  </si>
  <si>
    <t>粕屋南部消防組合（休日診療所特別会計）</t>
  </si>
  <si>
    <t>福岡県後期高齢者医療広域連合（一般会計）</t>
  </si>
  <si>
    <t>福岡県市町村消防団員等公務災害補償組合</t>
  </si>
  <si>
    <t>粕屋南部消防組合（一般会計）</t>
  </si>
  <si>
    <t>北筑昇華苑組合</t>
  </si>
  <si>
    <t>宇美町・志免町衛生施設組合</t>
  </si>
  <si>
    <t>福岡県自治振興組合（一般会計）</t>
    <rPh sb="10" eb="12">
      <t>イッパン</t>
    </rPh>
    <rPh sb="12" eb="14">
      <t>カイケイ</t>
    </rPh>
    <phoneticPr fontId="2"/>
  </si>
  <si>
    <t>-</t>
    <phoneticPr fontId="2"/>
  </si>
  <si>
    <t>福岡県自治振興組合（公文書館事業特別会計）</t>
    <rPh sb="10" eb="14">
      <t>コウブンショカン</t>
    </rPh>
    <rPh sb="14" eb="16">
      <t>ジギョウ</t>
    </rPh>
    <rPh sb="16" eb="18">
      <t>トクベツ</t>
    </rPh>
    <rPh sb="18" eb="20">
      <t>カイケイ</t>
    </rPh>
    <phoneticPr fontId="2"/>
  </si>
  <si>
    <t>-</t>
    <phoneticPr fontId="2"/>
  </si>
  <si>
    <t>-</t>
    <phoneticPr fontId="2"/>
  </si>
  <si>
    <t>-</t>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</si>
  <si>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</si>
  <si>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t>
    <phoneticPr fontId="2"/>
  </si>
  <si>
    <t>法適用企業</t>
    <rPh sb="0" eb="5">
      <t>ホウテキヨウキギョウ</t>
    </rPh>
    <phoneticPr fontId="2"/>
  </si>
  <si>
    <t>福岡県後期高齢者医療広域連合（後期高齢者医療特別会計）</t>
    <rPh sb="15" eb="17">
      <t>コウキ</t>
    </rPh>
    <rPh sb="17" eb="20">
      <t>コウレイシャ</t>
    </rPh>
    <rPh sb="20" eb="22">
      <t>イリョウ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</si>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</sst>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4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E59A-435D-8145-2592E82B60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8701</c:v>
                </c:pt>
                <c:pt idx="1">
                  <c:v>25366</c:v>
                </c:pt>
                <c:pt idx="2">
                  <c:v>28422</c:v>
                </c:pt>
                <c:pt idx="3">
                  <c:v>21551</c:v>
                </c:pt>
                <c:pt idx="4">
                  <c:v>18148</c:v>
                </c:pt>
              </c:numCache>
            </c:numRef>
          </c:val>
          <c:smooth val="0"/>
          <c:extLst xmlns:c16r2="http://schemas.microsoft.com/office/drawing/2015/06/chart">
            <c:ext xmlns:c16="http://schemas.microsoft.com/office/drawing/2014/chart" uri="{C3380CC4-5D6E-409C-BE32-E72D297353CC}">
              <c16:uniqueId val="{00000001-E59A-435D-8145-2592E82B6030}"/>
            </c:ext>
          </c:extLst>
        </c:ser>
        <c:dLbls>
          <c:showLegendKey val="0"/>
          <c:showVal val="0"/>
          <c:showCatName val="0"/>
          <c:showSerName val="0"/>
          <c:showPercent val="0"/>
          <c:showBubbleSize val="0"/>
        </c:dLbls>
        <c:marker val="1"/>
        <c:smooth val="0"/>
        <c:axId val="407555840"/>
        <c:axId val="409775496"/>
      </c:lineChart>
      <c:catAx>
        <c:axId val="40755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775496"/>
        <c:crosses val="autoZero"/>
        <c:auto val="1"/>
        <c:lblAlgn val="ctr"/>
        <c:lblOffset val="100"/>
        <c:tickLblSkip val="1"/>
        <c:tickMarkSkip val="1"/>
        <c:noMultiLvlLbl val="0"/>
      </c:catAx>
      <c:valAx>
        <c:axId val="409775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55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6.07</c:v>
                </c:pt>
                <c:pt idx="1">
                  <c:v>3.96</c:v>
                </c:pt>
                <c:pt idx="2">
                  <c:v>9.3800000000000008</c:v>
                </c:pt>
                <c:pt idx="3">
                  <c:v>13.66</c:v>
                </c:pt>
                <c:pt idx="4">
                  <c:v>12.78</c:v>
                </c:pt>
              </c:numCache>
            </c:numRef>
          </c:val>
          <c:extLst xmlns:c16r2="http://schemas.microsoft.com/office/drawing/2015/06/chart">
            <c:ext xmlns:c16="http://schemas.microsoft.com/office/drawing/2014/chart" uri="{C3380CC4-5D6E-409C-BE32-E72D297353CC}">
              <c16:uniqueId val="{00000000-FDC7-4EB2-AEB1-C147E4C464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c:v>
                </c:pt>
                <c:pt idx="1">
                  <c:v>44.6</c:v>
                </c:pt>
                <c:pt idx="2">
                  <c:v>40.619999999999997</c:v>
                </c:pt>
                <c:pt idx="3">
                  <c:v>45.96</c:v>
                </c:pt>
                <c:pt idx="4">
                  <c:v>34.619999999999997</c:v>
                </c:pt>
              </c:numCache>
            </c:numRef>
          </c:val>
          <c:extLst xmlns:c16r2="http://schemas.microsoft.com/office/drawing/2015/06/chart">
            <c:ext xmlns:c16="http://schemas.microsoft.com/office/drawing/2014/chart" uri="{C3380CC4-5D6E-409C-BE32-E72D297353CC}">
              <c16:uniqueId val="{00000001-FDC7-4EB2-AEB1-C147E4C46462}"/>
            </c:ext>
          </c:extLst>
        </c:ser>
        <c:dLbls>
          <c:showLegendKey val="0"/>
          <c:showVal val="0"/>
          <c:showCatName val="0"/>
          <c:showSerName val="0"/>
          <c:showPercent val="0"/>
          <c:showBubbleSize val="0"/>
        </c:dLbls>
        <c:gapWidth val="250"/>
        <c:overlap val="100"/>
        <c:axId val="495095056"/>
        <c:axId val="49782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4.6900000000000004</c:v>
                </c:pt>
                <c:pt idx="1">
                  <c:v>-0.53</c:v>
                </c:pt>
                <c:pt idx="2">
                  <c:v>3.87</c:v>
                </c:pt>
                <c:pt idx="3">
                  <c:v>12.61</c:v>
                </c:pt>
                <c:pt idx="4">
                  <c:v>-14.23</c:v>
                </c:pt>
              </c:numCache>
            </c:numRef>
          </c:val>
          <c:smooth val="0"/>
          <c:extLst xmlns:c16r2="http://schemas.microsoft.com/office/drawing/2015/06/chart">
            <c:ext xmlns:c16="http://schemas.microsoft.com/office/drawing/2014/chart" uri="{C3380CC4-5D6E-409C-BE32-E72D297353CC}">
              <c16:uniqueId val="{00000002-FDC7-4EB2-AEB1-C147E4C46462}"/>
            </c:ext>
          </c:extLst>
        </c:ser>
        <c:dLbls>
          <c:showLegendKey val="0"/>
          <c:showVal val="0"/>
          <c:showCatName val="0"/>
          <c:showSerName val="0"/>
          <c:showPercent val="0"/>
          <c:showBubbleSize val="0"/>
        </c:dLbls>
        <c:marker val="1"/>
        <c:smooth val="0"/>
        <c:axId val="495095056"/>
        <c:axId val="497828032"/>
      </c:lineChart>
      <c:catAx>
        <c:axId val="49509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828032"/>
        <c:crosses val="autoZero"/>
        <c:auto val="1"/>
        <c:lblAlgn val="ctr"/>
        <c:lblOffset val="100"/>
        <c:tickLblSkip val="1"/>
        <c:tickMarkSkip val="1"/>
        <c:noMultiLvlLbl val="0"/>
      </c:catAx>
      <c:valAx>
        <c:axId val="49782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9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0.14000000000000001</c:v>
                </c:pt>
                <c:pt idx="4">
                  <c:v>#N/A</c:v>
                </c:pt>
                <c:pt idx="5">
                  <c:v>0.13</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FF08-4C32-ACA8-8293F8F74F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08-4C32-ACA8-8293F8F74F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F08-4C32-ACA8-8293F8F74F5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F08-4C32-ACA8-8293F8F74F5D}"/>
            </c:ext>
          </c:extLst>
        </c:ser>
        <c:ser>
          <c:idx val="4"/>
          <c:order val="4"/>
          <c:tx>
            <c:strRef>
              <c:f>データシート!$A$31</c:f>
              <c:strCache>
                <c:ptCount val="1"/>
                <c:pt idx="0">
                  <c:v>公共施設公益施設整備拡充基金特別会計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F08-4C32-ACA8-8293F8F74F5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0.31</c:v>
                </c:pt>
                <c:pt idx="2">
                  <c:v>#N/A</c:v>
                </c:pt>
                <c:pt idx="3">
                  <c:v>0.31</c:v>
                </c:pt>
                <c:pt idx="4">
                  <c:v>#N/A</c:v>
                </c:pt>
                <c:pt idx="5">
                  <c:v>0.28999999999999998</c:v>
                </c:pt>
                <c:pt idx="6">
                  <c:v>#N/A</c:v>
                </c:pt>
                <c:pt idx="7">
                  <c:v>0.28999999999999998</c:v>
                </c:pt>
                <c:pt idx="8">
                  <c:v>#N/A</c:v>
                </c:pt>
                <c:pt idx="9">
                  <c:v>0.33</c:v>
                </c:pt>
              </c:numCache>
            </c:numRef>
          </c:val>
          <c:extLst xmlns:c16r2="http://schemas.microsoft.com/office/drawing/2015/06/chart">
            <c:ext xmlns:c16="http://schemas.microsoft.com/office/drawing/2014/chart" uri="{C3380CC4-5D6E-409C-BE32-E72D297353CC}">
              <c16:uniqueId val="{00000005-FF08-4C32-ACA8-8293F8F74F5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0.56000000000000005</c:v>
                </c:pt>
                <c:pt idx="1">
                  <c:v>#N/A</c:v>
                </c:pt>
                <c:pt idx="2">
                  <c:v>#N/A</c:v>
                </c:pt>
                <c:pt idx="3">
                  <c:v>0.48</c:v>
                </c:pt>
                <c:pt idx="4">
                  <c:v>#N/A</c:v>
                </c:pt>
                <c:pt idx="5">
                  <c:v>0.44</c:v>
                </c:pt>
                <c:pt idx="6">
                  <c:v>#N/A</c:v>
                </c:pt>
                <c:pt idx="7">
                  <c:v>1.55</c:v>
                </c:pt>
                <c:pt idx="8">
                  <c:v>#N/A</c:v>
                </c:pt>
                <c:pt idx="9">
                  <c:v>1.4</c:v>
                </c:pt>
              </c:numCache>
            </c:numRef>
          </c:val>
          <c:extLst xmlns:c16r2="http://schemas.microsoft.com/office/drawing/2015/06/chart">
            <c:ext xmlns:c16="http://schemas.microsoft.com/office/drawing/2014/chart" uri="{C3380CC4-5D6E-409C-BE32-E72D297353CC}">
              <c16:uniqueId val="{00000006-FF08-4C32-ACA8-8293F8F74F5D}"/>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8.3800000000000008</c:v>
                </c:pt>
                <c:pt idx="2">
                  <c:v>#N/A</c:v>
                </c:pt>
                <c:pt idx="3">
                  <c:v>9.19</c:v>
                </c:pt>
                <c:pt idx="4">
                  <c:v>#N/A</c:v>
                </c:pt>
                <c:pt idx="5">
                  <c:v>9.4499999999999993</c:v>
                </c:pt>
                <c:pt idx="6">
                  <c:v>#N/A</c:v>
                </c:pt>
                <c:pt idx="7">
                  <c:v>10.039999999999999</c:v>
                </c:pt>
                <c:pt idx="8">
                  <c:v>#N/A</c:v>
                </c:pt>
                <c:pt idx="9">
                  <c:v>11.48</c:v>
                </c:pt>
              </c:numCache>
            </c:numRef>
          </c:val>
          <c:extLst xmlns:c16r2="http://schemas.microsoft.com/office/drawing/2015/06/chart">
            <c:ext xmlns:c16="http://schemas.microsoft.com/office/drawing/2014/chart" uri="{C3380CC4-5D6E-409C-BE32-E72D297353CC}">
              <c16:uniqueId val="{00000007-FF08-4C32-ACA8-8293F8F74F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5.92</c:v>
                </c:pt>
                <c:pt idx="2">
                  <c:v>#N/A</c:v>
                </c:pt>
                <c:pt idx="3">
                  <c:v>3.81</c:v>
                </c:pt>
                <c:pt idx="4">
                  <c:v>#N/A</c:v>
                </c:pt>
                <c:pt idx="5">
                  <c:v>9.24</c:v>
                </c:pt>
                <c:pt idx="6">
                  <c:v>#N/A</c:v>
                </c:pt>
                <c:pt idx="7">
                  <c:v>13.66</c:v>
                </c:pt>
                <c:pt idx="8">
                  <c:v>#N/A</c:v>
                </c:pt>
                <c:pt idx="9">
                  <c:v>12.77</c:v>
                </c:pt>
              </c:numCache>
            </c:numRef>
          </c:val>
          <c:extLst xmlns:c16r2="http://schemas.microsoft.com/office/drawing/2015/06/chart">
            <c:ext xmlns:c16="http://schemas.microsoft.com/office/drawing/2014/chart" uri="{C3380CC4-5D6E-409C-BE32-E72D297353CC}">
              <c16:uniqueId val="{00000008-FF08-4C32-ACA8-8293F8F74F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22.11</c:v>
                </c:pt>
                <c:pt idx="2">
                  <c:v>#N/A</c:v>
                </c:pt>
                <c:pt idx="3">
                  <c:v>22.16</c:v>
                </c:pt>
                <c:pt idx="4">
                  <c:v>#N/A</c:v>
                </c:pt>
                <c:pt idx="5">
                  <c:v>21.09</c:v>
                </c:pt>
                <c:pt idx="6">
                  <c:v>#N/A</c:v>
                </c:pt>
                <c:pt idx="7">
                  <c:v>20.28</c:v>
                </c:pt>
                <c:pt idx="8">
                  <c:v>#N/A</c:v>
                </c:pt>
                <c:pt idx="9">
                  <c:v>21.91</c:v>
                </c:pt>
              </c:numCache>
            </c:numRef>
          </c:val>
          <c:extLst xmlns:c16r2="http://schemas.microsoft.com/office/drawing/2015/06/chart">
            <c:ext xmlns:c16="http://schemas.microsoft.com/office/drawing/2014/chart" uri="{C3380CC4-5D6E-409C-BE32-E72D297353CC}">
              <c16:uniqueId val="{00000009-FF08-4C32-ACA8-8293F8F74F5D}"/>
            </c:ext>
          </c:extLst>
        </c:ser>
        <c:dLbls>
          <c:showLegendKey val="0"/>
          <c:showVal val="0"/>
          <c:showCatName val="0"/>
          <c:showSerName val="0"/>
          <c:showPercent val="0"/>
          <c:showBubbleSize val="0"/>
        </c:dLbls>
        <c:gapWidth val="150"/>
        <c:overlap val="100"/>
        <c:axId val="503204896"/>
        <c:axId val="509222936"/>
      </c:barChart>
      <c:catAx>
        <c:axId val="5032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222936"/>
        <c:crosses val="autoZero"/>
        <c:auto val="1"/>
        <c:lblAlgn val="ctr"/>
        <c:lblOffset val="100"/>
        <c:tickLblSkip val="1"/>
        <c:tickMarkSkip val="1"/>
        <c:noMultiLvlLbl val="0"/>
      </c:catAx>
      <c:valAx>
        <c:axId val="50922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20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1147</c:v>
                </c:pt>
                <c:pt idx="5">
                  <c:v>1138</c:v>
                </c:pt>
                <c:pt idx="8">
                  <c:v>1173</c:v>
                </c:pt>
                <c:pt idx="11">
                  <c:v>1190</c:v>
                </c:pt>
                <c:pt idx="14">
                  <c:v>1123</c:v>
                </c:pt>
              </c:numCache>
            </c:numRef>
          </c:val>
          <c:extLst xmlns:c16r2="http://schemas.microsoft.com/office/drawing/2015/06/chart">
            <c:ext xmlns:c16="http://schemas.microsoft.com/office/drawing/2014/chart" uri="{C3380CC4-5D6E-409C-BE32-E72D297353CC}">
              <c16:uniqueId val="{00000000-FE07-4CA6-B32E-F1170911D6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07-4CA6-B32E-F1170911D6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101</c:v>
                </c:pt>
                <c:pt idx="3">
                  <c:v>101</c:v>
                </c:pt>
                <c:pt idx="6">
                  <c:v>100</c:v>
                </c:pt>
                <c:pt idx="9">
                  <c:v>82</c:v>
                </c:pt>
                <c:pt idx="12">
                  <c:v>81</c:v>
                </c:pt>
              </c:numCache>
            </c:numRef>
          </c:val>
          <c:extLst xmlns:c16r2="http://schemas.microsoft.com/office/drawing/2015/06/chart">
            <c:ext xmlns:c16="http://schemas.microsoft.com/office/drawing/2014/chart" uri="{C3380CC4-5D6E-409C-BE32-E72D297353CC}">
              <c16:uniqueId val="{00000002-FE07-4CA6-B32E-F1170911D6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3-FE07-4CA6-B32E-F1170911D6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396</c:v>
                </c:pt>
                <c:pt idx="3">
                  <c:v>404</c:v>
                </c:pt>
                <c:pt idx="6">
                  <c:v>372</c:v>
                </c:pt>
                <c:pt idx="9">
                  <c:v>333</c:v>
                </c:pt>
                <c:pt idx="12">
                  <c:v>309</c:v>
                </c:pt>
              </c:numCache>
            </c:numRef>
          </c:val>
          <c:extLst xmlns:c16r2="http://schemas.microsoft.com/office/drawing/2015/06/chart">
            <c:ext xmlns:c16="http://schemas.microsoft.com/office/drawing/2014/chart" uri="{C3380CC4-5D6E-409C-BE32-E72D297353CC}">
              <c16:uniqueId val="{00000004-FE07-4CA6-B32E-F1170911D6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07-4CA6-B32E-F1170911D6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07-4CA6-B32E-F1170911D6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1082</c:v>
                </c:pt>
                <c:pt idx="3">
                  <c:v>1112</c:v>
                </c:pt>
                <c:pt idx="6">
                  <c:v>1127</c:v>
                </c:pt>
                <c:pt idx="9">
                  <c:v>1165</c:v>
                </c:pt>
                <c:pt idx="12">
                  <c:v>1176</c:v>
                </c:pt>
              </c:numCache>
            </c:numRef>
          </c:val>
          <c:extLst xmlns:c16r2="http://schemas.microsoft.com/office/drawing/2015/06/chart">
            <c:ext xmlns:c16="http://schemas.microsoft.com/office/drawing/2014/chart" uri="{C3380CC4-5D6E-409C-BE32-E72D297353CC}">
              <c16:uniqueId val="{00000007-FE07-4CA6-B32E-F1170911D621}"/>
            </c:ext>
          </c:extLst>
        </c:ser>
        <c:dLbls>
          <c:showLegendKey val="0"/>
          <c:showVal val="0"/>
          <c:showCatName val="0"/>
          <c:showSerName val="0"/>
          <c:showPercent val="0"/>
          <c:showBubbleSize val="0"/>
        </c:dLbls>
        <c:gapWidth val="100"/>
        <c:overlap val="100"/>
        <c:axId val="509231520"/>
        <c:axId val="50923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432</c:v>
                </c:pt>
                <c:pt idx="2">
                  <c:v>#N/A</c:v>
                </c:pt>
                <c:pt idx="3">
                  <c:v>#N/A</c:v>
                </c:pt>
                <c:pt idx="4">
                  <c:v>480</c:v>
                </c:pt>
                <c:pt idx="5">
                  <c:v>#N/A</c:v>
                </c:pt>
                <c:pt idx="6">
                  <c:v>#N/A</c:v>
                </c:pt>
                <c:pt idx="7">
                  <c:v>427</c:v>
                </c:pt>
                <c:pt idx="8">
                  <c:v>#N/A</c:v>
                </c:pt>
                <c:pt idx="9">
                  <c:v>#N/A</c:v>
                </c:pt>
                <c:pt idx="10">
                  <c:v>390</c:v>
                </c:pt>
                <c:pt idx="11">
                  <c:v>#N/A</c:v>
                </c:pt>
                <c:pt idx="12">
                  <c:v>#N/A</c:v>
                </c:pt>
                <c:pt idx="13">
                  <c:v>444</c:v>
                </c:pt>
                <c:pt idx="14">
                  <c:v>#N/A</c:v>
                </c:pt>
              </c:numCache>
            </c:numRef>
          </c:val>
          <c:smooth val="0"/>
          <c:extLst xmlns:c16r2="http://schemas.microsoft.com/office/drawing/2015/06/chart">
            <c:ext xmlns:c16="http://schemas.microsoft.com/office/drawing/2014/chart" uri="{C3380CC4-5D6E-409C-BE32-E72D297353CC}">
              <c16:uniqueId val="{00000008-FE07-4CA6-B32E-F1170911D621}"/>
            </c:ext>
          </c:extLst>
        </c:ser>
        <c:dLbls>
          <c:showLegendKey val="0"/>
          <c:showVal val="0"/>
          <c:showCatName val="0"/>
          <c:showSerName val="0"/>
          <c:showPercent val="0"/>
          <c:showBubbleSize val="0"/>
        </c:dLbls>
        <c:marker val="1"/>
        <c:smooth val="0"/>
        <c:axId val="509231520"/>
        <c:axId val="509231904"/>
      </c:lineChart>
      <c:catAx>
        <c:axId val="5092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231904"/>
        <c:crosses val="autoZero"/>
        <c:auto val="1"/>
        <c:lblAlgn val="ctr"/>
        <c:lblOffset val="100"/>
        <c:tickLblSkip val="1"/>
        <c:tickMarkSkip val="1"/>
        <c:noMultiLvlLbl val="0"/>
      </c:catAx>
      <c:valAx>
        <c:axId val="50923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14447</c:v>
                </c:pt>
                <c:pt idx="5">
                  <c:v>14117</c:v>
                </c:pt>
                <c:pt idx="8">
                  <c:v>13644</c:v>
                </c:pt>
                <c:pt idx="11">
                  <c:v>13166</c:v>
                </c:pt>
                <c:pt idx="14">
                  <c:v>12386</c:v>
                </c:pt>
              </c:numCache>
            </c:numRef>
          </c:val>
          <c:extLst xmlns:c16r2="http://schemas.microsoft.com/office/drawing/2015/06/chart">
            <c:ext xmlns:c16="http://schemas.microsoft.com/office/drawing/2014/chart" uri="{C3380CC4-5D6E-409C-BE32-E72D297353CC}">
              <c16:uniqueId val="{00000000-06CB-425B-AEDB-718FDFD3C2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1</c:v>
                </c:pt>
                <c:pt idx="8">
                  <c:v>1</c:v>
                </c:pt>
                <c:pt idx="11">
                  <c:v>1</c:v>
                </c:pt>
                <c:pt idx="14">
                  <c:v>1</c:v>
                </c:pt>
              </c:numCache>
            </c:numRef>
          </c:val>
          <c:extLst xmlns:c16r2="http://schemas.microsoft.com/office/drawing/2015/06/chart">
            <c:ext xmlns:c16="http://schemas.microsoft.com/office/drawing/2014/chart" uri="{C3380CC4-5D6E-409C-BE32-E72D297353CC}">
              <c16:uniqueId val="{00000001-06CB-425B-AEDB-718FDFD3C2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5792</c:v>
                </c:pt>
                <c:pt idx="5">
                  <c:v>6092</c:v>
                </c:pt>
                <c:pt idx="8">
                  <c:v>6128</c:v>
                </c:pt>
                <c:pt idx="11">
                  <c:v>6898</c:v>
                </c:pt>
                <c:pt idx="14">
                  <c:v>7241</c:v>
                </c:pt>
              </c:numCache>
            </c:numRef>
          </c:val>
          <c:extLst xmlns:c16r2="http://schemas.microsoft.com/office/drawing/2015/06/chart">
            <c:ext xmlns:c16="http://schemas.microsoft.com/office/drawing/2014/chart" uri="{C3380CC4-5D6E-409C-BE32-E72D297353CC}">
              <c16:uniqueId val="{00000002-06CB-425B-AEDB-718FDFD3C2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CB-425B-AEDB-718FDFD3C2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CB-425B-AEDB-718FDFD3C2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CB-425B-AEDB-718FDFD3C2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853</c:v>
                </c:pt>
                <c:pt idx="3">
                  <c:v>797</c:v>
                </c:pt>
                <c:pt idx="6">
                  <c:v>669</c:v>
                </c:pt>
                <c:pt idx="9">
                  <c:v>538</c:v>
                </c:pt>
                <c:pt idx="12">
                  <c:v>548</c:v>
                </c:pt>
              </c:numCache>
            </c:numRef>
          </c:val>
          <c:extLst xmlns:c16r2="http://schemas.microsoft.com/office/drawing/2015/06/chart">
            <c:ext xmlns:c16="http://schemas.microsoft.com/office/drawing/2014/chart" uri="{C3380CC4-5D6E-409C-BE32-E72D297353CC}">
              <c16:uniqueId val="{00000006-06CB-425B-AEDB-718FDFD3C2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512</c:v>
                </c:pt>
                <c:pt idx="3">
                  <c:v>418</c:v>
                </c:pt>
                <c:pt idx="6">
                  <c:v>337</c:v>
                </c:pt>
                <c:pt idx="9">
                  <c:v>271</c:v>
                </c:pt>
                <c:pt idx="12">
                  <c:v>208</c:v>
                </c:pt>
              </c:numCache>
            </c:numRef>
          </c:val>
          <c:extLst xmlns:c16r2="http://schemas.microsoft.com/office/drawing/2015/06/chart">
            <c:ext xmlns:c16="http://schemas.microsoft.com/office/drawing/2014/chart" uri="{C3380CC4-5D6E-409C-BE32-E72D297353CC}">
              <c16:uniqueId val="{00000007-06CB-425B-AEDB-718FDFD3C2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5824</c:v>
                </c:pt>
                <c:pt idx="3">
                  <c:v>5464</c:v>
                </c:pt>
                <c:pt idx="6">
                  <c:v>5050</c:v>
                </c:pt>
                <c:pt idx="9">
                  <c:v>4610</c:v>
                </c:pt>
                <c:pt idx="12">
                  <c:v>4042</c:v>
                </c:pt>
              </c:numCache>
            </c:numRef>
          </c:val>
          <c:extLst xmlns:c16r2="http://schemas.microsoft.com/office/drawing/2015/06/chart">
            <c:ext xmlns:c16="http://schemas.microsoft.com/office/drawing/2014/chart" uri="{C3380CC4-5D6E-409C-BE32-E72D297353CC}">
              <c16:uniqueId val="{00000008-06CB-425B-AEDB-718FDFD3C2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6CB-425B-AEDB-718FDFD3C2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11546</c:v>
                </c:pt>
                <c:pt idx="3">
                  <c:v>11189</c:v>
                </c:pt>
                <c:pt idx="6">
                  <c:v>10802</c:v>
                </c:pt>
                <c:pt idx="9">
                  <c:v>10297</c:v>
                </c:pt>
                <c:pt idx="12">
                  <c:v>9501</c:v>
                </c:pt>
              </c:numCache>
            </c:numRef>
          </c:val>
          <c:extLst xmlns:c16r2="http://schemas.microsoft.com/office/drawing/2015/06/chart">
            <c:ext xmlns:c16="http://schemas.microsoft.com/office/drawing/2014/chart" uri="{C3380CC4-5D6E-409C-BE32-E72D297353CC}">
              <c16:uniqueId val="{0000000A-06CB-425B-AEDB-718FDFD3C2E6}"/>
            </c:ext>
          </c:extLst>
        </c:ser>
        <c:dLbls>
          <c:showLegendKey val="0"/>
          <c:showVal val="0"/>
          <c:showCatName val="0"/>
          <c:showSerName val="0"/>
          <c:showPercent val="0"/>
          <c:showBubbleSize val="0"/>
        </c:dLbls>
        <c:gapWidth val="100"/>
        <c:overlap val="100"/>
        <c:axId val="510434920"/>
        <c:axId val="49755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6CB-425B-AEDB-718FDFD3C2E6}"/>
            </c:ext>
          </c:extLst>
        </c:ser>
        <c:dLbls>
          <c:showLegendKey val="0"/>
          <c:showVal val="0"/>
          <c:showCatName val="0"/>
          <c:showSerName val="0"/>
          <c:showPercent val="0"/>
          <c:showBubbleSize val="0"/>
        </c:dLbls>
        <c:marker val="1"/>
        <c:smooth val="0"/>
        <c:axId val="510434920"/>
        <c:axId val="497557632"/>
      </c:lineChart>
      <c:catAx>
        <c:axId val="51043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557632"/>
        <c:crosses val="autoZero"/>
        <c:auto val="1"/>
        <c:lblAlgn val="ctr"/>
        <c:lblOffset val="100"/>
        <c:tickLblSkip val="1"/>
        <c:tickMarkSkip val="1"/>
        <c:noMultiLvlLbl val="0"/>
      </c:catAx>
      <c:valAx>
        <c:axId val="49755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43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3676</c:v>
                </c:pt>
                <c:pt idx="1">
                  <c:v>4423</c:v>
                </c:pt>
                <c:pt idx="2">
                  <c:v>3223</c:v>
                </c:pt>
              </c:numCache>
            </c:numRef>
          </c:val>
          <c:extLst xmlns:c16r2="http://schemas.microsoft.com/office/drawing/2015/06/chart">
            <c:ext xmlns:c16="http://schemas.microsoft.com/office/drawing/2014/chart" uri="{C3380CC4-5D6E-409C-BE32-E72D297353CC}">
              <c16:uniqueId val="{00000000-F315-44AE-AB4A-1FD007575B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477</c:v>
                </c:pt>
                <c:pt idx="1">
                  <c:v>477</c:v>
                </c:pt>
                <c:pt idx="2">
                  <c:v>0</c:v>
                </c:pt>
              </c:numCache>
            </c:numRef>
          </c:val>
          <c:extLst xmlns:c16r2="http://schemas.microsoft.com/office/drawing/2015/06/chart">
            <c:ext xmlns:c16="http://schemas.microsoft.com/office/drawing/2014/chart" uri="{C3380CC4-5D6E-409C-BE32-E72D297353CC}">
              <c16:uniqueId val="{00000001-F315-44AE-AB4A-1FD007575B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1973</c:v>
                </c:pt>
                <c:pt idx="1">
                  <c:v>1995</c:v>
                </c:pt>
                <c:pt idx="2">
                  <c:v>4017</c:v>
                </c:pt>
              </c:numCache>
            </c:numRef>
          </c:val>
          <c:extLst xmlns:c16r2="http://schemas.microsoft.com/office/drawing/2015/06/chart">
            <c:ext xmlns:c16="http://schemas.microsoft.com/office/drawing/2014/chart" uri="{C3380CC4-5D6E-409C-BE32-E72D297353CC}">
              <c16:uniqueId val="{00000002-F315-44AE-AB4A-1FD007575B00}"/>
            </c:ext>
          </c:extLst>
        </c:ser>
        <c:dLbls>
          <c:showLegendKey val="0"/>
          <c:showVal val="0"/>
          <c:showCatName val="0"/>
          <c:showSerName val="0"/>
          <c:showPercent val="0"/>
          <c:showBubbleSize val="0"/>
        </c:dLbls>
        <c:gapWidth val="120"/>
        <c:overlap val="100"/>
        <c:axId val="498537816"/>
        <c:axId val="510432440"/>
      </c:barChart>
      <c:catAx>
        <c:axId val="498537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432440"/>
        <c:crosses val="autoZero"/>
        <c:auto val="1"/>
        <c:lblAlgn val="ctr"/>
        <c:lblOffset val="100"/>
        <c:tickLblSkip val="1"/>
        <c:tickMarkSkip val="1"/>
        <c:noMultiLvlLbl val="0"/>
      </c:catAx>
      <c:valAx>
        <c:axId val="510432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537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に学校施設等の耐震化等、計画的に行われてきた大規模な建設事業が終了し、新規起債発行が抑制されていたため、元利償還金はほぼ横ばいの状況である。しかし、令和５年度以降に、公共施設の老朽化に伴う計画的な改修が見込まれているため、元利償還金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今後は、起債に依存することのないよう、新たな財源の確保に努めていく。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令和４年度は、充当可能財源等が将来負担額を上回り、将来負担比率の分子はマイナスとなった。</a:t>
          </a:r>
        </a:p>
        <a:p>
          <a:r>
            <a:rPr kumimoji="1" lang="ja-JP" altLang="en-US" sz="1400">
              <a:latin typeface="ＭＳ ゴシック" pitchFamily="49" charset="-128"/>
              <a:ea typeface="ＭＳ ゴシック" pitchFamily="49" charset="-128"/>
            </a:rPr>
            <a:t>現状では、一般会計等に係る地方債の現在高を中心に将来負担額は減少している。また、財政調整基金の積立により充当可能基金が増加することで、将来負担比率の分子は減少傾向にある。</a:t>
          </a:r>
        </a:p>
        <a:p>
          <a:r>
            <a:rPr kumimoji="1" lang="ja-JP" altLang="en-US" sz="1400">
              <a:latin typeface="ＭＳ ゴシック" pitchFamily="49" charset="-128"/>
              <a:ea typeface="ＭＳ ゴシック" pitchFamily="49" charset="-128"/>
            </a:rPr>
            <a:t>このまま、将来負担額の減少傾向を維持したいが、今後は、老朽化に伴う公共施設の更新事業に、財政調整基金を財源として充当することを検討する必要があり、将来負担比率に影響を及ぼす可能性がある。</a:t>
          </a:r>
        </a:p>
        <a:p>
          <a:r>
            <a:rPr kumimoji="1" lang="ja-JP" altLang="en-US" sz="1400">
              <a:latin typeface="ＭＳ ゴシック" pitchFamily="49" charset="-128"/>
              <a:ea typeface="ＭＳ ゴシック" pitchFamily="49" charset="-128"/>
            </a:rPr>
            <a:t>公共施設等総合管理計画等に従い、計画的に事業を進め、適切な財政運営に努める。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福岡県志免町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基金全体の見直しを行い、公共施設の老朽化に伴う改修の財源として公共施設整備基金を創設した。具体的には、減災基金、高齢者福祉基金、公共公益施設拡充基金、災害対策基金を廃止し、公共施設整備基金への積立を行った。また、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百万円取り崩し、公共施設整備基金に積立を行った。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基金の使途明確化を図るため、今後も必要とされる特定目的基金に積極的に積み立てていくことを検討する。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公共施設整備基金：老朽化した公共施設の改修等の財源として活用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おうえん基金：ふるさと納税寄附時に、寄附者が選択した施策の財源として各種事業に活用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地域振興基金：志免町の地域振興に資する事業の財源として活用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別府上井せき維持管理基金：別府上井堰の維持管理及び施設更新に要する資金の財源として活用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吉原地域活性化整備基金：吉原地域の活性化を図るための事業の財源として活用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基金全体の見直しを行い、公共施設の老朽化に伴う改修の財源として公共施設整備基金を創設したため、特定目的基金が大幅に増加した。おうえん基金は、ここ数年順調に推移していたふるさと納税による寄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％減）だったことに伴い、減少した。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おうえん基金に関しては、返礼品の更なる充実を図り、財源確保に努める。また、基金の使途明確化を図るため、今後も必要とされる特定目的基金に積極的に積み立てていくことを検討する。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税収及び各種交付金の増加により財源の確保ができた分を積み立てたが、公共施設整備基金創設のために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基金の使途明確化を図るため、今後も必要とされる特定目的基金に積極的に積み立てていくことを検討しつつ、志免町第２期中期財政計画における目標値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百万円を堅持するよう計画的に管理していく。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基金全体の見直しを行い、公共施設の老朽化に伴う改修の財源として公共施設整備基金を創設するため、令和４年度に減災基金を廃止した。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公債費の繰上償還を行う等減債基金を創設する目的が生じた際に、再度創設する可能性はあるが、当面の間は廃止する予定である。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46,560
45,843
8.69
21,357,480
20,150,183
1,189,763
9,309,977
9,501,147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令和４年度の指数は、昨年度と同数となった。税収は増収となったものの、社会保障費が増加したため、財政力指数に影響はなかった。今後も行政の効率化に努め、財政基盤の強化に取り組んでいきたい。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ポイント上回っている。高齢化に伴う扶助費の増加や社会保障費の増加が今後も見込まれるため、事業の見直し、選択等を検討し、経常経費の抑制に努める。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64</xdr:row>
      <xdr:rowOff>49022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814304"/>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64</xdr:row>
      <xdr:rowOff>29718</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81430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65</xdr:row>
      <xdr:rowOff>3048</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100251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65</xdr:row>
      <xdr:rowOff>3048</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10556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48531</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下回っている。これは、類似団体と比較して、人件費は、職員割合が少ないためである。また、物件費は、ワクチン接種等新型コロナウイルス対策事業に関する経費が減少したことに伴い、前年度と比較して決算額も減少している。今後も定員管理・給与水準の推移を注視していき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129525</xdr:rowOff>
    </xdr:from>
    <xdr:to>
      <xdr:col>23</xdr:col>
      <xdr:colOff>133350</xdr:colOff>
      <xdr:row>82</xdr:row>
      <xdr:rowOff>19064</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114800" y="14016975"/>
          <a:ext cx="838200" cy="6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150025</xdr:rowOff>
    </xdr:from>
    <xdr:to>
      <xdr:col>19</xdr:col>
      <xdr:colOff>133350</xdr:colOff>
      <xdr:row>82</xdr:row>
      <xdr:rowOff>19064</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3225800" y="14037475"/>
          <a:ext cx="8890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93934</xdr:rowOff>
    </xdr:from>
    <xdr:to>
      <xdr:col>15</xdr:col>
      <xdr:colOff>82550</xdr:colOff>
      <xdr:row>81</xdr:row>
      <xdr:rowOff>150025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2336800" y="13981384"/>
          <a:ext cx="889000" cy="5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78967</xdr:rowOff>
    </xdr:from>
    <xdr:to>
      <xdr:col>11</xdr:col>
      <xdr:colOff>31750</xdr:colOff>
      <xdr:row>81</xdr:row>
      <xdr:rowOff>93934</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1447800" y="13966417"/>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78725</xdr:rowOff>
    </xdr:from>
    <xdr:to>
      <xdr:col>23</xdr:col>
      <xdr:colOff>184150</xdr:colOff>
      <xdr:row>82</xdr:row>
      <xdr:rowOff>8875</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902200" y="139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xdr:rowOff>
    </xdr:from>
    <xdr:ext cx="762000" cy="259045"/>
    <xdr:sp macro="" textlink="">
      <xdr:nvSpPr>
        <xdr:cNvPr id="209" name="人件費・物件費等の状況該当値テキスト">
          <a:extLst>
            <a:ext uri="{FF2B5EF4-FFF2-40B4-BE49-F238E27FC236}">
              <a16:creationId xmlns="" xmlns:a16="http://schemas.microsoft.com/office/drawing/2014/main" id="{00000000-0008-0000-0300-0000D1000000}"/>
            </a:ext>
          </a:extLst>
        </xdr:cNvPr>
        <xdr:cNvSpPr txBox="1"/>
      </xdr:nvSpPr>
      <xdr:spPr>
        <a:xfrm>
          <a:off x="5041900" y="1388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139714</xdr:rowOff>
    </xdr:from>
    <xdr:to>
      <xdr:col>19</xdr:col>
      <xdr:colOff>184150</xdr:colOff>
      <xdr:row>82</xdr:row>
      <xdr:rowOff>69864</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064000" y="140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80041</xdr:rowOff>
    </xdr:from>
    <xdr:ext cx="7366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733800" y="1379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99225</xdr:rowOff>
    </xdr:from>
    <xdr:to>
      <xdr:col>15</xdr:col>
      <xdr:colOff>133350</xdr:colOff>
      <xdr:row>82</xdr:row>
      <xdr:rowOff>29375</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3175000" y="139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39552</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844800" y="1375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43134</xdr:rowOff>
    </xdr:from>
    <xdr:to>
      <xdr:col>11</xdr:col>
      <xdr:colOff>82550</xdr:colOff>
      <xdr:row>81</xdr:row>
      <xdr:rowOff>144734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2286000" y="1393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154911</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955800" y="1369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28167</xdr:rowOff>
    </xdr:from>
    <xdr:to>
      <xdr:col>7</xdr:col>
      <xdr:colOff>31750</xdr:colOff>
      <xdr:row>81</xdr:row>
      <xdr:rowOff>129767</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1397000" y="139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139944</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066800" y="136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例年と同様に類似団体平均を上回る結果となったが、自団体のみで見ると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その要因としては、令和３年度に給料表の引上げがなかったこと及び経験年数の短い職員の退職が例年よりも多く、職員階層分布が変わったためである。今後も、国や県、他の地方公共団体との均衡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16329</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49152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86179</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5290800" y="1491524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137886</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少ない職員数で今後も増え続ける行政需要に対応するため、人事評価制度を活用することで職員の適正を見極め、適材適所の配置を行う等の対応を行っていく。今後も適切な定員管理に努める。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2903</xdr:rowOff>
    </xdr:from>
    <xdr:to>
      <xdr:col>81</xdr:col>
      <xdr:colOff>44450</xdr:colOff>
      <xdr:row>58</xdr:row>
      <xdr:rowOff>9797</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99470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2903</xdr:rowOff>
    </xdr:from>
    <xdr:to>
      <xdr:col>77</xdr:col>
      <xdr:colOff>44450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5290800" y="9947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162288</xdr:rowOff>
    </xdr:from>
    <xdr:to>
      <xdr:col>72</xdr:col>
      <xdr:colOff>203200</xdr:colOff>
      <xdr:row>58</xdr:row>
      <xdr:rowOff>2903</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4401800" y="99349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162288</xdr:rowOff>
    </xdr:from>
    <xdr:to>
      <xdr:col>68</xdr:col>
      <xdr:colOff>152400</xdr:colOff>
      <xdr:row>58</xdr:row>
      <xdr:rowOff>2903</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3512800" y="99349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130447</xdr:rowOff>
    </xdr:from>
    <xdr:to>
      <xdr:col>81</xdr:col>
      <xdr:colOff>95250</xdr:colOff>
      <xdr:row>58</xdr:row>
      <xdr:rowOff>60597</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51724</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9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123553</xdr:rowOff>
    </xdr:from>
    <xdr:to>
      <xdr:col>77</xdr:col>
      <xdr:colOff>95250</xdr:colOff>
      <xdr:row>58</xdr:row>
      <xdr:rowOff>53703</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63880</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966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123553</xdr:rowOff>
    </xdr:from>
    <xdr:to>
      <xdr:col>73</xdr:col>
      <xdr:colOff>44450</xdr:colOff>
      <xdr:row>58</xdr:row>
      <xdr:rowOff>53703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63880</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111488</xdr:rowOff>
    </xdr:from>
    <xdr:to>
      <xdr:col>68</xdr:col>
      <xdr:colOff>203200</xdr:colOff>
      <xdr:row>58</xdr:row>
      <xdr:rowOff>41638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98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51815</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965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123553</xdr:rowOff>
    </xdr:from>
    <xdr:to>
      <xdr:col>64</xdr:col>
      <xdr:colOff>152400</xdr:colOff>
      <xdr:row>58</xdr:row>
      <xdr:rowOff>53703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63880</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各学校の大規模な建設事業や改修事業が落ち着き、前年度比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ポイント（３か年の平均）改善し、類似団体平均も下回っている。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しかし、今後は、老朽化に伴う施設の改修等が増える見込みであることから、起債に頼ることがないよう公共施設個別施設計画に従い、適切に事業を進めていく。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132987</xdr:rowOff>
    </xdr:from>
    <xdr:to>
      <xdr:col>81</xdr:col>
      <xdr:colOff>44450</xdr:colOff>
      <xdr:row>39</xdr:row>
      <xdr:rowOff>153670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68195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9797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684022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23585</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68677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37374</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68815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158024</xdr:rowOff>
    </xdr:from>
    <xdr:to>
      <xdr:col>64</xdr:col>
      <xdr:colOff>152400</xdr:colOff>
      <xdr:row>40</xdr:row>
      <xdr:rowOff>88174</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98351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昨年度に引き続き、将来負担比率は算出されなかった。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今後は、公共施設個別施設計画に基づき、老朽化した施設の改修等が行われる予定であるが、基金の活用など起債以外の財源確保に努め、この水準を維持する。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46,560
45,843
8.69
21,357,480
20,150,183
1,189,763
9,309,977
9,501,147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これは、地方交付税の減少など、歳入に占める一般財源の減少に伴う割合の増加のためである。また、類似団体と比較すると、平均値を下回っている。主な要因としては、住民１人当たりの職員割合が低く、職員数が少ないことが挙げられる。今後も定員の適正化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115570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111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35</xdr:row>
      <xdr:rowOff>152146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152146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0294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35</xdr:row>
      <xdr:rowOff>28702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144797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108204</xdr:rowOff>
    </xdr:from>
    <xdr:to>
      <xdr:col>6</xdr:col>
      <xdr:colOff>171450</xdr:colOff>
      <xdr:row>35</xdr:row>
      <xdr:rowOff>38354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48531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ポイント増加となった。主な要因としては、ごみ処理事業の委託料の増加及び物価高騰に伴う燃料費等（主に電気代）の増加である。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106426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5671800" y="2947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42418</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4782800" y="2947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18</xdr:row>
      <xdr:rowOff>108712</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3893800" y="295706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127000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3004800" y="3194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扶助費に係る経常収支比率は、類似団体平均を上回っており、昨年度と比べて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その主な要因は、コロナ禍においてサービス利用の自粛がされていたものが、回復してきたことによる。また、扶助費においては、今後も増加が見込まれるため、町単独事業の見直し等、事業の取捨選択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91622</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809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37193</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58</xdr:row>
      <xdr:rowOff>39915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2209800" y="97554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39915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886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特別会計等への操出金が増加傾向であるため、それが主な要因となっている。類似団体平均は下回っているものの、今後も予算や事業計画等の適正管理を促すことで抑制に努める。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132443</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6139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78015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165100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893800" y="9679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165100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主な要因としては、情報化推進事業関連の負担金や粕屋南部消防組合等一部事務組合への負担金の増加である。依然として、類似団体平均を上回っており、町単独事業の見直しを含め、改善に努める。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26416</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5671800" y="64820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72136</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flipV="1">
          <a:off x="14782800" y="64820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72136</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3893800" y="6578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76708</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3004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7" name="補助費等該当値テキスト">
          <a:extLst>
            <a:ext uri="{FF2B5EF4-FFF2-40B4-BE49-F238E27FC236}">
              <a16:creationId xmlns="" xmlns:a16="http://schemas.microsoft.com/office/drawing/2014/main" id="{00000000-0008-0000-0400-000047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たが、類似団体平均は下回っている。学校の耐震化等大型の整備事業のピークは過ぎたが、今後、老朽化に伴う公共施設の改修が見込まれるため、公共施設個別施設計画に従い、類似団体の数値を考慮しながら適切に事業を進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117856</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3987800" y="13125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117856</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3098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136144</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2209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136144</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1320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a:extLst>
            <a:ext uri="{FF2B5EF4-FFF2-40B4-BE49-F238E27FC236}">
              <a16:creationId xmlns="" xmlns:a16="http://schemas.microsoft.com/office/drawing/2014/main" id="{00000000-0008-0000-0400-000081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ポイント増加となり、悪化した。類似団体平均よりも若干上回っている。財源には限りがあるため、事業の取捨選択を行い、経常費用の抑制に努める。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8889</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34086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165100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408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165100</xdr:rowOff>
    </xdr:from>
    <xdr:to>
      <xdr:col>73</xdr:col>
      <xdr:colOff>180975</xdr:colOff>
      <xdr:row>79</xdr:row>
      <xdr:rowOff>92711</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92711</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101616</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54627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98648</xdr:rowOff>
    </xdr:from>
    <xdr:to>
      <xdr:col>29</xdr:col>
      <xdr:colOff>127000</xdr:colOff>
      <xdr:row>19</xdr:row>
      <xdr:rowOff>109000</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403823"/>
          <a:ext cx="6477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109000</xdr:rowOff>
    </xdr:from>
    <xdr:to>
      <xdr:col>26</xdr:col>
      <xdr:colOff>50800</xdr:colOff>
      <xdr:row>19</xdr:row>
      <xdr:rowOff>137200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414175"/>
          <a:ext cx="698500" cy="28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137200</xdr:rowOff>
    </xdr:from>
    <xdr:to>
      <xdr:col>22</xdr:col>
      <xdr:colOff>114300</xdr:colOff>
      <xdr:row>19</xdr:row>
      <xdr:rowOff>165857</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442375"/>
          <a:ext cx="698500" cy="28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165857</xdr:rowOff>
    </xdr:from>
    <xdr:to>
      <xdr:col>18</xdr:col>
      <xdr:colOff>177800</xdr:colOff>
      <xdr:row>20</xdr:row>
      <xdr:rowOff>32664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471032"/>
          <a:ext cx="698500" cy="3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47848</xdr:rowOff>
    </xdr:from>
    <xdr:to>
      <xdr:col>29</xdr:col>
      <xdr:colOff>177800</xdr:colOff>
      <xdr:row>19</xdr:row>
      <xdr:rowOff>149448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35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127875</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58200</xdr:rowOff>
    </xdr:from>
    <xdr:to>
      <xdr:col>26</xdr:col>
      <xdr:colOff>101600</xdr:colOff>
      <xdr:row>19</xdr:row>
      <xdr:rowOff>159800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3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144577</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44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86400</xdr:rowOff>
    </xdr:from>
    <xdr:to>
      <xdr:col>22</xdr:col>
      <xdr:colOff>165100</xdr:colOff>
      <xdr:row>20</xdr:row>
      <xdr:rowOff>16550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39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1327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47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115057</xdr:rowOff>
    </xdr:from>
    <xdr:to>
      <xdr:col>19</xdr:col>
      <xdr:colOff>38100</xdr:colOff>
      <xdr:row>20</xdr:row>
      <xdr:rowOff>45207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4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29984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5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153314</xdr:rowOff>
    </xdr:from>
    <xdr:to>
      <xdr:col>15</xdr:col>
      <xdr:colOff>101600</xdr:colOff>
      <xdr:row>20</xdr:row>
      <xdr:rowOff>83464</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458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68241</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54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40380</xdr:rowOff>
    </xdr:from>
    <xdr:to>
      <xdr:col>29</xdr:col>
      <xdr:colOff>127000</xdr:colOff>
      <xdr:row>36</xdr:row>
      <xdr:rowOff>63049</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993630"/>
          <a:ext cx="6477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47714</xdr:rowOff>
    </xdr:from>
    <xdr:to>
      <xdr:col>26</xdr:col>
      <xdr:colOff>50800</xdr:colOff>
      <xdr:row>36</xdr:row>
      <xdr:rowOff>63049</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7000964"/>
          <a:ext cx="698500" cy="15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24911</xdr:rowOff>
    </xdr:from>
    <xdr:to>
      <xdr:col>22</xdr:col>
      <xdr:colOff>114300</xdr:colOff>
      <xdr:row>36</xdr:row>
      <xdr:rowOff>47714</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978161"/>
          <a:ext cx="698500" cy="2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24911</xdr:rowOff>
    </xdr:from>
    <xdr:to>
      <xdr:col>18</xdr:col>
      <xdr:colOff>177800</xdr:colOff>
      <xdr:row>36</xdr:row>
      <xdr:rowOff>43752</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flipV="1">
          <a:off x="2908300" y="6978161"/>
          <a:ext cx="698500" cy="1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332480</xdr:rowOff>
    </xdr:from>
    <xdr:to>
      <xdr:col>29</xdr:col>
      <xdr:colOff>177800</xdr:colOff>
      <xdr:row>36</xdr:row>
      <xdr:rowOff>91180</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94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304557</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9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12249</xdr:rowOff>
    </xdr:from>
    <xdr:to>
      <xdr:col>26</xdr:col>
      <xdr:colOff>101600</xdr:colOff>
      <xdr:row>36</xdr:row>
      <xdr:rowOff>113849</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96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98626</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705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339814</xdr:rowOff>
    </xdr:from>
    <xdr:to>
      <xdr:col>22</xdr:col>
      <xdr:colOff>165100</xdr:colOff>
      <xdr:row>36</xdr:row>
      <xdr:rowOff>98514</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950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83291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703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317011</xdr:rowOff>
    </xdr:from>
    <xdr:to>
      <xdr:col>19</xdr:col>
      <xdr:colOff>38100</xdr:colOff>
      <xdr:row>36</xdr:row>
      <xdr:rowOff>75711</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92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60488</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701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335852</xdr:rowOff>
    </xdr:from>
    <xdr:to>
      <xdr:col>15</xdr:col>
      <xdr:colOff>101600</xdr:colOff>
      <xdr:row>36</xdr:row>
      <xdr:rowOff>94552</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94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79329</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703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46,560
45,843
8.69
21,357,480
20,150,183
1,189,763
9,309,977
9,501,147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86746</xdr:rowOff>
    </xdr:from>
    <xdr:to>
      <xdr:col>24</xdr:col>
      <xdr:colOff>62865</xdr:colOff>
      <xdr:row>37</xdr:row>
      <xdr:rowOff>71038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058796"/>
          <a:ext cx="1270" cy="135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74865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4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71038</xdr:rowOff>
    </xdr:from>
    <xdr:to>
      <xdr:col>24</xdr:col>
      <xdr:colOff>152400</xdr:colOff>
      <xdr:row>37</xdr:row>
      <xdr:rowOff>71038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41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33423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83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86746</xdr:rowOff>
    </xdr:from>
    <xdr:to>
      <xdr:col>24</xdr:col>
      <xdr:colOff>152400</xdr:colOff>
      <xdr:row>29</xdr:row>
      <xdr:rowOff>86746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05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20142</xdr:rowOff>
    </xdr:from>
    <xdr:to>
      <xdr:col>24</xdr:col>
      <xdr:colOff>63500</xdr:colOff>
      <xdr:row>37</xdr:row>
      <xdr:rowOff>28404</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363792"/>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12940</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4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161513</xdr:rowOff>
    </xdr:from>
    <xdr:to>
      <xdr:col>24</xdr:col>
      <xdr:colOff>114300</xdr:colOff>
      <xdr:row>35</xdr:row>
      <xdr:rowOff>91663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20142</xdr:rowOff>
    </xdr:from>
    <xdr:to>
      <xdr:col>19</xdr:col>
      <xdr:colOff>177800</xdr:colOff>
      <xdr:row>37</xdr:row>
      <xdr:rowOff>51673</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363792"/>
          <a:ext cx="8890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169318</xdr:rowOff>
    </xdr:from>
    <xdr:to>
      <xdr:col>20</xdr:col>
      <xdr:colOff>38100</xdr:colOff>
      <xdr:row>35</xdr:row>
      <xdr:rowOff>99468</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599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115995</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77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51673</xdr:rowOff>
    </xdr:from>
    <xdr:to>
      <xdr:col>15</xdr:col>
      <xdr:colOff>50800</xdr:colOff>
      <xdr:row>38</xdr:row>
      <xdr:rowOff>9268</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395323"/>
          <a:ext cx="8890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20630</xdr:rowOff>
    </xdr:from>
    <xdr:to>
      <xdr:col>15</xdr:col>
      <xdr:colOff>101600</xdr:colOff>
      <xdr:row>35</xdr:row>
      <xdr:rowOff>122230</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2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138757</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7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9268</xdr:rowOff>
    </xdr:from>
    <xdr:to>
      <xdr:col>10</xdr:col>
      <xdr:colOff>114300</xdr:colOff>
      <xdr:row>38</xdr:row>
      <xdr:rowOff>34707</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524368"/>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132252</xdr:rowOff>
    </xdr:from>
    <xdr:to>
      <xdr:col>10</xdr:col>
      <xdr:colOff>165100</xdr:colOff>
      <xdr:row>36</xdr:row>
      <xdr:rowOff>62402</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3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78929</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9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138065</xdr:rowOff>
    </xdr:from>
    <xdr:to>
      <xdr:col>6</xdr:col>
      <xdr:colOff>38100</xdr:colOff>
      <xdr:row>36</xdr:row>
      <xdr:rowOff>68215</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84742</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9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149054</xdr:rowOff>
    </xdr:from>
    <xdr:to>
      <xdr:col>24</xdr:col>
      <xdr:colOff>114300</xdr:colOff>
      <xdr:row>37</xdr:row>
      <xdr:rowOff>79204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3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63981</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2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140792</xdr:rowOff>
    </xdr:from>
    <xdr:to>
      <xdr:col>20</xdr:col>
      <xdr:colOff>38100</xdr:colOff>
      <xdr:row>37</xdr:row>
      <xdr:rowOff>70942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62069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4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873</xdr:rowOff>
    </xdr:from>
    <xdr:to>
      <xdr:col>15</xdr:col>
      <xdr:colOff>101600</xdr:colOff>
      <xdr:row>37</xdr:row>
      <xdr:rowOff>102473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3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93600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4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129917</xdr:rowOff>
    </xdr:from>
    <xdr:to>
      <xdr:col>10</xdr:col>
      <xdr:colOff>165100</xdr:colOff>
      <xdr:row>38</xdr:row>
      <xdr:rowOff>60068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473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51195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5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155357</xdr:rowOff>
    </xdr:from>
    <xdr:to>
      <xdr:col>6</xdr:col>
      <xdr:colOff>38100</xdr:colOff>
      <xdr:row>38</xdr:row>
      <xdr:rowOff>85507</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76634</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85316</xdr:rowOff>
    </xdr:from>
    <xdr:to>
      <xdr:col>24</xdr:col>
      <xdr:colOff>63500</xdr:colOff>
      <xdr:row>58</xdr:row>
      <xdr:rowOff>168435</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3797300" y="10029416"/>
          <a:ext cx="8382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85316</xdr:rowOff>
    </xdr:from>
    <xdr:to>
      <xdr:col>19</xdr:col>
      <xdr:colOff>177800</xdr:colOff>
      <xdr:row>58</xdr:row>
      <xdr:rowOff>119964</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10029416"/>
          <a:ext cx="889000" cy="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119964</xdr:rowOff>
    </xdr:from>
    <xdr:to>
      <xdr:col>15</xdr:col>
      <xdr:colOff>50800</xdr:colOff>
      <xdr:row>58</xdr:row>
      <xdr:rowOff>139867</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10064064"/>
          <a:ext cx="889000" cy="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139867</xdr:rowOff>
    </xdr:from>
    <xdr:to>
      <xdr:col>10</xdr:col>
      <xdr:colOff>114300</xdr:colOff>
      <xdr:row>58</xdr:row>
      <xdr:rowOff>140462</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10083967"/>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117635</xdr:rowOff>
    </xdr:from>
    <xdr:to>
      <xdr:col>24</xdr:col>
      <xdr:colOff>114300</xdr:colOff>
      <xdr:row>59</xdr:row>
      <xdr:rowOff>47785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100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32562</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9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34516</xdr:rowOff>
    </xdr:from>
    <xdr:to>
      <xdr:col>20</xdr:col>
      <xdr:colOff>38100</xdr:colOff>
      <xdr:row>58</xdr:row>
      <xdr:rowOff>136116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127243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100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69164</xdr:rowOff>
    </xdr:from>
    <xdr:to>
      <xdr:col>15</xdr:col>
      <xdr:colOff>101600</xdr:colOff>
      <xdr:row>58</xdr:row>
      <xdr:rowOff>170764</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100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161891</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101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89067</xdr:rowOff>
    </xdr:from>
    <xdr:to>
      <xdr:col>10</xdr:col>
      <xdr:colOff>165100</xdr:colOff>
      <xdr:row>59</xdr:row>
      <xdr:rowOff>19217</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100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10344</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101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89662</xdr:rowOff>
    </xdr:from>
    <xdr:to>
      <xdr:col>6</xdr:col>
      <xdr:colOff>38100</xdr:colOff>
      <xdr:row>59</xdr:row>
      <xdr:rowOff>19812</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100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10939</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101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16210</xdr:rowOff>
    </xdr:from>
    <xdr:to>
      <xdr:col>24</xdr:col>
      <xdr:colOff>63500</xdr:colOff>
      <xdr:row>78</xdr:row>
      <xdr:rowOff>29470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389310"/>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29470</xdr:rowOff>
    </xdr:from>
    <xdr:to>
      <xdr:col>19</xdr:col>
      <xdr:colOff>177800</xdr:colOff>
      <xdr:row>78</xdr:row>
      <xdr:rowOff>52694</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402570"/>
          <a:ext cx="889000" cy="2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3775</xdr:rowOff>
    </xdr:from>
    <xdr:to>
      <xdr:col>15</xdr:col>
      <xdr:colOff>50800</xdr:colOff>
      <xdr:row>78</xdr:row>
      <xdr:rowOff>52694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376875"/>
          <a:ext cx="8890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3775</xdr:rowOff>
    </xdr:from>
    <xdr:to>
      <xdr:col>10</xdr:col>
      <xdr:colOff>114300</xdr:colOff>
      <xdr:row>78</xdr:row>
      <xdr:rowOff>10358</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376875"/>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136860</xdr:rowOff>
    </xdr:from>
    <xdr:to>
      <xdr:col>24</xdr:col>
      <xdr:colOff>114300</xdr:colOff>
      <xdr:row>78</xdr:row>
      <xdr:rowOff>67010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51787</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2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150120</xdr:rowOff>
    </xdr:from>
    <xdr:to>
      <xdr:col>20</xdr:col>
      <xdr:colOff>38100</xdr:colOff>
      <xdr:row>78</xdr:row>
      <xdr:rowOff>80270</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71397</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1894</xdr:rowOff>
    </xdr:from>
    <xdr:to>
      <xdr:col>15</xdr:col>
      <xdr:colOff>101600</xdr:colOff>
      <xdr:row>78</xdr:row>
      <xdr:rowOff>103494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94621</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4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124425</xdr:rowOff>
    </xdr:from>
    <xdr:to>
      <xdr:col>10</xdr:col>
      <xdr:colOff>165100</xdr:colOff>
      <xdr:row>78</xdr:row>
      <xdr:rowOff>54575</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3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45702</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4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131008</xdr:rowOff>
    </xdr:from>
    <xdr:to>
      <xdr:col>6</xdr:col>
      <xdr:colOff>38100</xdr:colOff>
      <xdr:row>78</xdr:row>
      <xdr:rowOff>61158</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3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52285</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4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22298</xdr:rowOff>
    </xdr:from>
    <xdr:to>
      <xdr:col>24</xdr:col>
      <xdr:colOff>63500</xdr:colOff>
      <xdr:row>95</xdr:row>
      <xdr:rowOff>38725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3797300" y="16138598"/>
          <a:ext cx="838200" cy="18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22298</xdr:rowOff>
    </xdr:from>
    <xdr:to>
      <xdr:col>19</xdr:col>
      <xdr:colOff>177800</xdr:colOff>
      <xdr:row>96</xdr:row>
      <xdr:rowOff>28329</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138598"/>
          <a:ext cx="889000" cy="34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28329</xdr:rowOff>
    </xdr:from>
    <xdr:to>
      <xdr:col>15</xdr:col>
      <xdr:colOff>50800</xdr:colOff>
      <xdr:row>96</xdr:row>
      <xdr:rowOff>67114</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487529"/>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67114</xdr:rowOff>
    </xdr:from>
    <xdr:to>
      <xdr:col>10</xdr:col>
      <xdr:colOff>114300</xdr:colOff>
      <xdr:row>96</xdr:row>
      <xdr:rowOff>101741</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526314"/>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159375</xdr:rowOff>
    </xdr:from>
    <xdr:to>
      <xdr:col>24</xdr:col>
      <xdr:colOff>114300</xdr:colOff>
      <xdr:row>95</xdr:row>
      <xdr:rowOff>89525</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2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10802</xdr:rowOff>
    </xdr:from>
    <xdr:ext cx="534377"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12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142948</xdr:rowOff>
    </xdr:from>
    <xdr:to>
      <xdr:col>20</xdr:col>
      <xdr:colOff>38100</xdr:colOff>
      <xdr:row>94</xdr:row>
      <xdr:rowOff>73098</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89625</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586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148979</xdr:rowOff>
    </xdr:from>
    <xdr:to>
      <xdr:col>15</xdr:col>
      <xdr:colOff>101600</xdr:colOff>
      <xdr:row>96</xdr:row>
      <xdr:rowOff>79129</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4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95656</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2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16314</xdr:rowOff>
    </xdr:from>
    <xdr:to>
      <xdr:col>10</xdr:col>
      <xdr:colOff>165100</xdr:colOff>
      <xdr:row>96</xdr:row>
      <xdr:rowOff>117914</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4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134441</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2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50941</xdr:rowOff>
    </xdr:from>
    <xdr:to>
      <xdr:col>6</xdr:col>
      <xdr:colOff>38100</xdr:colOff>
      <xdr:row>96</xdr:row>
      <xdr:rowOff>152541</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5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169068</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70409</xdr:rowOff>
    </xdr:from>
    <xdr:to>
      <xdr:col>55</xdr:col>
      <xdr:colOff>0</xdr:colOff>
      <xdr:row>38</xdr:row>
      <xdr:rowOff>47130</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414059"/>
          <a:ext cx="838200" cy="1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49187</xdr:rowOff>
    </xdr:from>
    <xdr:to>
      <xdr:col>50</xdr:col>
      <xdr:colOff>114300</xdr:colOff>
      <xdr:row>38</xdr:row>
      <xdr:rowOff>47130</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8750300" y="5192687"/>
          <a:ext cx="889000" cy="13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49187</xdr:rowOff>
    </xdr:from>
    <xdr:to>
      <xdr:col>45</xdr:col>
      <xdr:colOff>177800</xdr:colOff>
      <xdr:row>38</xdr:row>
      <xdr:rowOff>49073</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5192687"/>
          <a:ext cx="889000" cy="13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49073</xdr:rowOff>
    </xdr:from>
    <xdr:to>
      <xdr:col>41</xdr:col>
      <xdr:colOff>50800</xdr:colOff>
      <xdr:row>38</xdr:row>
      <xdr:rowOff>93205</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6972300" y="6564173"/>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19609</xdr:rowOff>
    </xdr:from>
    <xdr:to>
      <xdr:col>55</xdr:col>
      <xdr:colOff>50800</xdr:colOff>
      <xdr:row>37</xdr:row>
      <xdr:rowOff>121209</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10426700" y="63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169486</xdr:rowOff>
    </xdr:from>
    <xdr:ext cx="534377"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3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167780</xdr:rowOff>
    </xdr:from>
    <xdr:to>
      <xdr:col>50</xdr:col>
      <xdr:colOff>165100</xdr:colOff>
      <xdr:row>38</xdr:row>
      <xdr:rowOff>97930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588500" y="65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89057</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72111" y="66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169837</xdr:rowOff>
    </xdr:from>
    <xdr:to>
      <xdr:col>46</xdr:col>
      <xdr:colOff>38100</xdr:colOff>
      <xdr:row>30</xdr:row>
      <xdr:rowOff>99987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99500" y="51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91114</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50795" y="52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169723</xdr:rowOff>
    </xdr:from>
    <xdr:to>
      <xdr:col>41</xdr:col>
      <xdr:colOff>101600</xdr:colOff>
      <xdr:row>38</xdr:row>
      <xdr:rowOff>99873</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10500" y="65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91000</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42405</xdr:rowOff>
    </xdr:from>
    <xdr:to>
      <xdr:col>36</xdr:col>
      <xdr:colOff>165100</xdr:colOff>
      <xdr:row>38</xdr:row>
      <xdr:rowOff>144005</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6921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135132</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6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51681</xdr:rowOff>
    </xdr:from>
    <xdr:to>
      <xdr:col>55</xdr:col>
      <xdr:colOff>0</xdr:colOff>
      <xdr:row>58</xdr:row>
      <xdr:rowOff>77612</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9639300" y="9995781"/>
          <a:ext cx="8382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170774</xdr:rowOff>
    </xdr:from>
    <xdr:to>
      <xdr:col>50</xdr:col>
      <xdr:colOff>114300</xdr:colOff>
      <xdr:row>58</xdr:row>
      <xdr:rowOff>51681</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9943424"/>
          <a:ext cx="889000" cy="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170774</xdr:rowOff>
    </xdr:from>
    <xdr:to>
      <xdr:col>45</xdr:col>
      <xdr:colOff>177800</xdr:colOff>
      <xdr:row>58</xdr:row>
      <xdr:rowOff>22611</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7861300" y="9943424"/>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22611</xdr:rowOff>
    </xdr:from>
    <xdr:to>
      <xdr:col>41</xdr:col>
      <xdr:colOff>50800</xdr:colOff>
      <xdr:row>58</xdr:row>
      <xdr:rowOff>149599</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9966711"/>
          <a:ext cx="8890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26812</xdr:rowOff>
    </xdr:from>
    <xdr:to>
      <xdr:col>55</xdr:col>
      <xdr:colOff>50800</xdr:colOff>
      <xdr:row>58</xdr:row>
      <xdr:rowOff>128412</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9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113189</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881</xdr:rowOff>
    </xdr:from>
    <xdr:to>
      <xdr:col>50</xdr:col>
      <xdr:colOff>165100</xdr:colOff>
      <xdr:row>58</xdr:row>
      <xdr:rowOff>102481</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9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93608</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100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119974</xdr:rowOff>
    </xdr:from>
    <xdr:to>
      <xdr:col>46</xdr:col>
      <xdr:colOff>38100</xdr:colOff>
      <xdr:row>58</xdr:row>
      <xdr:rowOff>50124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98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41251</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83111" y="99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143261</xdr:rowOff>
    </xdr:from>
    <xdr:to>
      <xdr:col>41</xdr:col>
      <xdr:colOff>101600</xdr:colOff>
      <xdr:row>58</xdr:row>
      <xdr:rowOff>73411</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9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64538</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94111" y="100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98799</xdr:rowOff>
    </xdr:from>
    <xdr:to>
      <xdr:col>36</xdr:col>
      <xdr:colOff>165100</xdr:colOff>
      <xdr:row>59</xdr:row>
      <xdr:rowOff>28949</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100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20076</xdr:rowOff>
    </xdr:from>
    <xdr:ext cx="469744"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37428" y="1013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143739</xdr:rowOff>
    </xdr:from>
    <xdr:to>
      <xdr:col>55</xdr:col>
      <xdr:colOff>0</xdr:colOff>
      <xdr:row>78</xdr:row>
      <xdr:rowOff>171132</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516839"/>
          <a:ext cx="8382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158026</xdr:rowOff>
    </xdr:from>
    <xdr:to>
      <xdr:col>50</xdr:col>
      <xdr:colOff>114300</xdr:colOff>
      <xdr:row>78</xdr:row>
      <xdr:rowOff>171132</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53112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158026</xdr:rowOff>
    </xdr:from>
    <xdr:to>
      <xdr:col>45</xdr:col>
      <xdr:colOff>177800</xdr:colOff>
      <xdr:row>79</xdr:row>
      <xdr:rowOff>44450</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531126"/>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92939</xdr:rowOff>
    </xdr:from>
    <xdr:to>
      <xdr:col>55</xdr:col>
      <xdr:colOff>50800</xdr:colOff>
      <xdr:row>79</xdr:row>
      <xdr:rowOff>23089</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7866</xdr:rowOff>
    </xdr:from>
    <xdr:ext cx="469744"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3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120332</xdr:rowOff>
    </xdr:from>
    <xdr:to>
      <xdr:col>50</xdr:col>
      <xdr:colOff>165100</xdr:colOff>
      <xdr:row>79</xdr:row>
      <xdr:rowOff>50482</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41609</xdr:rowOff>
    </xdr:from>
    <xdr:ext cx="469744"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404428" y="1358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107226</xdr:rowOff>
    </xdr:from>
    <xdr:to>
      <xdr:col>46</xdr:col>
      <xdr:colOff>38100</xdr:colOff>
      <xdr:row>79</xdr:row>
      <xdr:rowOff>37376</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4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28503</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515428" y="135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67985</xdr:rowOff>
    </xdr:from>
    <xdr:to>
      <xdr:col>55</xdr:col>
      <xdr:colOff>0</xdr:colOff>
      <xdr:row>98</xdr:row>
      <xdr:rowOff>72672</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9639300" y="16870085"/>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24730</xdr:rowOff>
    </xdr:from>
    <xdr:to>
      <xdr:col>50</xdr:col>
      <xdr:colOff>114300</xdr:colOff>
      <xdr:row>98</xdr:row>
      <xdr:rowOff>67985</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8750300" y="16826830"/>
          <a:ext cx="8890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151800</xdr:rowOff>
    </xdr:from>
    <xdr:to>
      <xdr:col>45</xdr:col>
      <xdr:colOff>177800</xdr:colOff>
      <xdr:row>98</xdr:row>
      <xdr:rowOff>24730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7861300" y="16782450"/>
          <a:ext cx="889000" cy="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151800</xdr:rowOff>
    </xdr:from>
    <xdr:to>
      <xdr:col>41</xdr:col>
      <xdr:colOff>50800</xdr:colOff>
      <xdr:row>98</xdr:row>
      <xdr:rowOff>135716</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flipV="1">
          <a:off x="6972300" y="16782450"/>
          <a:ext cx="889000" cy="15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21872</xdr:rowOff>
    </xdr:from>
    <xdr:to>
      <xdr:col>55</xdr:col>
      <xdr:colOff>50800</xdr:colOff>
      <xdr:row>98</xdr:row>
      <xdr:rowOff>123472</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10426700" y="16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299</xdr:rowOff>
    </xdr:from>
    <xdr:ext cx="534377" cy="259045"/>
    <xdr:sp macro="" textlink="">
      <xdr:nvSpPr>
        <xdr:cNvPr id="487" name="普通建設事業費 （ うち更新整備　）該当値テキスト">
          <a:extLst>
            <a:ext uri="{FF2B5EF4-FFF2-40B4-BE49-F238E27FC236}">
              <a16:creationId xmlns="" xmlns:a16="http://schemas.microsoft.com/office/drawing/2014/main" id="{00000000-0008-0000-0600-0000E7010000}"/>
            </a:ext>
          </a:extLst>
        </xdr:cNvPr>
        <xdr:cNvSpPr txBox="1"/>
      </xdr:nvSpPr>
      <xdr:spPr>
        <a:xfrm>
          <a:off x="10528300" y="16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17185</xdr:rowOff>
    </xdr:from>
    <xdr:to>
      <xdr:col>50</xdr:col>
      <xdr:colOff>165100</xdr:colOff>
      <xdr:row>98</xdr:row>
      <xdr:rowOff>118785</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9588500" y="168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109912</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9372111" y="169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145380</xdr:rowOff>
    </xdr:from>
    <xdr:to>
      <xdr:col>46</xdr:col>
      <xdr:colOff>38100</xdr:colOff>
      <xdr:row>98</xdr:row>
      <xdr:rowOff>75530</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8699500" y="16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66657</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8483111" y="168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101000</xdr:rowOff>
    </xdr:from>
    <xdr:to>
      <xdr:col>41</xdr:col>
      <xdr:colOff>101600</xdr:colOff>
      <xdr:row>98</xdr:row>
      <xdr:rowOff>31150</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7810500" y="167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22277</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7594111" y="168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84916</xdr:rowOff>
    </xdr:from>
    <xdr:to>
      <xdr:col>36</xdr:col>
      <xdr:colOff>165100</xdr:colOff>
      <xdr:row>99</xdr:row>
      <xdr:rowOff>15066</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6921500" y="1688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6193</xdr:rowOff>
    </xdr:from>
    <xdr:ext cx="469744"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6737428" y="1697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29367</xdr:rowOff>
    </xdr:from>
    <xdr:to>
      <xdr:col>85</xdr:col>
      <xdr:colOff>127000</xdr:colOff>
      <xdr:row>77</xdr:row>
      <xdr:rowOff>33369</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5481300" y="13231017"/>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33369</xdr:rowOff>
    </xdr:from>
    <xdr:to>
      <xdr:col>81</xdr:col>
      <xdr:colOff>50800</xdr:colOff>
      <xdr:row>77</xdr:row>
      <xdr:rowOff>47051</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4592300" y="13235019"/>
          <a:ext cx="8890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47051</xdr:rowOff>
    </xdr:from>
    <xdr:to>
      <xdr:col>76</xdr:col>
      <xdr:colOff>114300</xdr:colOff>
      <xdr:row>77</xdr:row>
      <xdr:rowOff>49763</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3703300" y="13248701"/>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49763</xdr:rowOff>
    </xdr:from>
    <xdr:to>
      <xdr:col>71</xdr:col>
      <xdr:colOff>177800</xdr:colOff>
      <xdr:row>77</xdr:row>
      <xdr:rowOff>58319</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flipV="1">
          <a:off x="12814300" y="1325141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150017</xdr:rowOff>
    </xdr:from>
    <xdr:to>
      <xdr:col>85</xdr:col>
      <xdr:colOff>177800</xdr:colOff>
      <xdr:row>77</xdr:row>
      <xdr:rowOff>80167</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6268700" y="131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128444</xdr:rowOff>
    </xdr:from>
    <xdr:ext cx="534377" cy="259045"/>
    <xdr:sp macro="" textlink="">
      <xdr:nvSpPr>
        <xdr:cNvPr id="654" name="公債費該当値テキスト">
          <a:extLst>
            <a:ext uri="{FF2B5EF4-FFF2-40B4-BE49-F238E27FC236}">
              <a16:creationId xmlns="" xmlns:a16="http://schemas.microsoft.com/office/drawing/2014/main" id="{00000000-0008-0000-0600-00008E020000}"/>
            </a:ext>
          </a:extLst>
        </xdr:cNvPr>
        <xdr:cNvSpPr txBox="1"/>
      </xdr:nvSpPr>
      <xdr:spPr>
        <a:xfrm>
          <a:off x="16370300" y="131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154019</xdr:rowOff>
    </xdr:from>
    <xdr:to>
      <xdr:col>81</xdr:col>
      <xdr:colOff>101600</xdr:colOff>
      <xdr:row>77</xdr:row>
      <xdr:rowOff>84169</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5430500" y="131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75296</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5214111" y="132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167701</xdr:rowOff>
    </xdr:from>
    <xdr:to>
      <xdr:col>76</xdr:col>
      <xdr:colOff>165100</xdr:colOff>
      <xdr:row>77</xdr:row>
      <xdr:rowOff>97851</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4541500" y="131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88978</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4325111" y="132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170413</xdr:rowOff>
    </xdr:from>
    <xdr:to>
      <xdr:col>72</xdr:col>
      <xdr:colOff>38100</xdr:colOff>
      <xdr:row>77</xdr:row>
      <xdr:rowOff>100563</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3652500" y="132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91690</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3436111" y="13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7519</xdr:rowOff>
    </xdr:from>
    <xdr:to>
      <xdr:col>67</xdr:col>
      <xdr:colOff>101600</xdr:colOff>
      <xdr:row>77</xdr:row>
      <xdr:rowOff>109119</xdr:rowOff>
    </xdr:to>
    <xdr:sp macro="" textlink="">
      <xdr:nvSpPr>
        <xdr:cNvPr id="661" name="楕円 660">
          <a:extLst>
            <a:ext uri="{FF2B5EF4-FFF2-40B4-BE49-F238E27FC236}">
              <a16:creationId xmlns="" xmlns:a16="http://schemas.microsoft.com/office/drawing/2014/main" id="{00000000-0008-0000-0600-000095020000}"/>
            </a:ext>
          </a:extLst>
        </xdr:cNvPr>
        <xdr:cNvSpPr/>
      </xdr:nvSpPr>
      <xdr:spPr>
        <a:xfrm>
          <a:off x="12763500" y="132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100246</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547111" y="133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40771</xdr:rowOff>
    </xdr:from>
    <xdr:to>
      <xdr:col>85</xdr:col>
      <xdr:colOff>127000</xdr:colOff>
      <xdr:row>98</xdr:row>
      <xdr:rowOff>28189</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5481300" y="16499971"/>
          <a:ext cx="838200" cy="33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90" name="積立金平均値テキスト">
          <a:extLst>
            <a:ext uri="{FF2B5EF4-FFF2-40B4-BE49-F238E27FC236}">
              <a16:creationId xmlns="" xmlns:a16="http://schemas.microsoft.com/office/drawing/2014/main" id="{00000000-0008-0000-0600-0000B2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28189</xdr:rowOff>
    </xdr:from>
    <xdr:to>
      <xdr:col>81</xdr:col>
      <xdr:colOff>50800</xdr:colOff>
      <xdr:row>98</xdr:row>
      <xdr:rowOff>101451</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4592300" y="16830289"/>
          <a:ext cx="889000" cy="7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92078</xdr:rowOff>
    </xdr:from>
    <xdr:to>
      <xdr:col>76</xdr:col>
      <xdr:colOff>114300</xdr:colOff>
      <xdr:row>98</xdr:row>
      <xdr:rowOff>101451</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3703300" y="1689417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76322</xdr:rowOff>
    </xdr:from>
    <xdr:to>
      <xdr:col>71</xdr:col>
      <xdr:colOff>177800</xdr:colOff>
      <xdr:row>98</xdr:row>
      <xdr:rowOff>92078</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2814300" y="16878422"/>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161421</xdr:rowOff>
    </xdr:from>
    <xdr:to>
      <xdr:col>85</xdr:col>
      <xdr:colOff>177800</xdr:colOff>
      <xdr:row>96</xdr:row>
      <xdr:rowOff>91571</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6268700" y="1644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12848</xdr:rowOff>
    </xdr:from>
    <xdr:ext cx="534377" cy="259045"/>
    <xdr:sp macro="" textlink="">
      <xdr:nvSpPr>
        <xdr:cNvPr id="709" name="積立金該当値テキスト">
          <a:extLst>
            <a:ext uri="{FF2B5EF4-FFF2-40B4-BE49-F238E27FC236}">
              <a16:creationId xmlns="" xmlns:a16="http://schemas.microsoft.com/office/drawing/2014/main" id="{00000000-0008-0000-0600-0000C5020000}"/>
            </a:ext>
          </a:extLst>
        </xdr:cNvPr>
        <xdr:cNvSpPr txBox="1"/>
      </xdr:nvSpPr>
      <xdr:spPr>
        <a:xfrm>
          <a:off x="16370300" y="1630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148839</xdr:rowOff>
    </xdr:from>
    <xdr:to>
      <xdr:col>81</xdr:col>
      <xdr:colOff>101600</xdr:colOff>
      <xdr:row>98</xdr:row>
      <xdr:rowOff>78989</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5430500" y="167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70116</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5214111" y="16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50651</xdr:rowOff>
    </xdr:from>
    <xdr:to>
      <xdr:col>76</xdr:col>
      <xdr:colOff>165100</xdr:colOff>
      <xdr:row>98</xdr:row>
      <xdr:rowOff>152251</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4541500" y="168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143378</xdr:rowOff>
    </xdr:from>
    <xdr:ext cx="469744"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4357428" y="169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41278</xdr:rowOff>
    </xdr:from>
    <xdr:to>
      <xdr:col>72</xdr:col>
      <xdr:colOff>38100</xdr:colOff>
      <xdr:row>98</xdr:row>
      <xdr:rowOff>142878</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3652500" y="168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134005</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3436111" y="1693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25522</xdr:rowOff>
    </xdr:from>
    <xdr:to>
      <xdr:col>67</xdr:col>
      <xdr:colOff>101600</xdr:colOff>
      <xdr:row>98</xdr:row>
      <xdr:rowOff>127122</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2763500" y="16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118249</xdr:rowOff>
    </xdr:from>
    <xdr:ext cx="534377"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2547111" y="16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75326</xdr:rowOff>
    </xdr:from>
    <xdr:to>
      <xdr:col>116</xdr:col>
      <xdr:colOff>63500</xdr:colOff>
      <xdr:row>38</xdr:row>
      <xdr:rowOff>95260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21323300" y="6590426"/>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51826</xdr:rowOff>
    </xdr:from>
    <xdr:to>
      <xdr:col>111</xdr:col>
      <xdr:colOff>177800</xdr:colOff>
      <xdr:row>38</xdr:row>
      <xdr:rowOff>95260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5669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51826</xdr:rowOff>
    </xdr:from>
    <xdr:to>
      <xdr:col>107</xdr:col>
      <xdr:colOff>50800</xdr:colOff>
      <xdr:row>38</xdr:row>
      <xdr:rowOff>100838</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flipV="1">
          <a:off x="19545300" y="6566926"/>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100838</xdr:rowOff>
    </xdr:from>
    <xdr:to>
      <xdr:col>102</xdr:col>
      <xdr:colOff>114300</xdr:colOff>
      <xdr:row>38</xdr:row>
      <xdr:rowOff>109434</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flipV="1">
          <a:off x="18656300" y="6615938"/>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24526</xdr:rowOff>
    </xdr:from>
    <xdr:to>
      <xdr:col>116</xdr:col>
      <xdr:colOff>114300</xdr:colOff>
      <xdr:row>38</xdr:row>
      <xdr:rowOff>126126</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110903</xdr:rowOff>
    </xdr:from>
    <xdr:ext cx="378565"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45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44460</xdr:rowOff>
    </xdr:from>
    <xdr:to>
      <xdr:col>112</xdr:col>
      <xdr:colOff>38100</xdr:colOff>
      <xdr:row>38</xdr:row>
      <xdr:rowOff>146060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5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137187</xdr:rowOff>
    </xdr:from>
    <xdr:ext cx="378565"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34017" y="665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1026</xdr:rowOff>
    </xdr:from>
    <xdr:to>
      <xdr:col>107</xdr:col>
      <xdr:colOff>101600</xdr:colOff>
      <xdr:row>38</xdr:row>
      <xdr:rowOff>102626</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93753</xdr:rowOff>
    </xdr:from>
    <xdr:ext cx="378565"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245017" y="6608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50038</xdr:rowOff>
    </xdr:from>
    <xdr:to>
      <xdr:col>102</xdr:col>
      <xdr:colOff>165100</xdr:colOff>
      <xdr:row>38</xdr:row>
      <xdr:rowOff>151638</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142765</xdr:rowOff>
    </xdr:from>
    <xdr:ext cx="378565"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56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58634</xdr:rowOff>
    </xdr:from>
    <xdr:to>
      <xdr:col>98</xdr:col>
      <xdr:colOff>38100</xdr:colOff>
      <xdr:row>38</xdr:row>
      <xdr:rowOff>160234</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151361</xdr:rowOff>
    </xdr:from>
    <xdr:ext cx="378565"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467017" y="66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114858</xdr:rowOff>
    </xdr:from>
    <xdr:to>
      <xdr:col>116</xdr:col>
      <xdr:colOff>63500</xdr:colOff>
      <xdr:row>78</xdr:row>
      <xdr:rowOff>17762</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1323300" y="13316508"/>
          <a:ext cx="838200" cy="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a:extLst>
            <a:ext uri="{FF2B5EF4-FFF2-40B4-BE49-F238E27FC236}">
              <a16:creationId xmlns="" xmlns:a16="http://schemas.microsoft.com/office/drawing/2014/main" id="{00000000-0008-0000-0600-00005C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17762</xdr:rowOff>
    </xdr:from>
    <xdr:to>
      <xdr:col>111</xdr:col>
      <xdr:colOff>177800</xdr:colOff>
      <xdr:row>78</xdr:row>
      <xdr:rowOff>32372</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20434300" y="13390862"/>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165779</xdr:rowOff>
    </xdr:from>
    <xdr:to>
      <xdr:col>107</xdr:col>
      <xdr:colOff>50800</xdr:colOff>
      <xdr:row>78</xdr:row>
      <xdr:rowOff>32372</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9545300" y="13367429"/>
          <a:ext cx="8890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165779</xdr:rowOff>
    </xdr:from>
    <xdr:to>
      <xdr:col>102</xdr:col>
      <xdr:colOff>114300</xdr:colOff>
      <xdr:row>78</xdr:row>
      <xdr:rowOff>21456</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flipV="1">
          <a:off x="18656300" y="1336742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64058</xdr:rowOff>
    </xdr:from>
    <xdr:to>
      <xdr:col>116</xdr:col>
      <xdr:colOff>114300</xdr:colOff>
      <xdr:row>77</xdr:row>
      <xdr:rowOff>165658</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2110700" y="132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42485</xdr:rowOff>
    </xdr:from>
    <xdr:ext cx="534377" cy="259045"/>
    <xdr:sp macro="" textlink="">
      <xdr:nvSpPr>
        <xdr:cNvPr id="879" name="繰出金該当値テキスト">
          <a:extLst>
            <a:ext uri="{FF2B5EF4-FFF2-40B4-BE49-F238E27FC236}">
              <a16:creationId xmlns="" xmlns:a16="http://schemas.microsoft.com/office/drawing/2014/main" id="{00000000-0008-0000-0600-00006F030000}"/>
            </a:ext>
          </a:extLst>
        </xdr:cNvPr>
        <xdr:cNvSpPr txBox="1"/>
      </xdr:nvSpPr>
      <xdr:spPr>
        <a:xfrm>
          <a:off x="22212300" y="132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138412</xdr:rowOff>
    </xdr:from>
    <xdr:to>
      <xdr:col>112</xdr:col>
      <xdr:colOff>38100</xdr:colOff>
      <xdr:row>78</xdr:row>
      <xdr:rowOff>68562</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1272500" y="133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59689</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1056111" y="134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153022</xdr:rowOff>
    </xdr:from>
    <xdr:to>
      <xdr:col>107</xdr:col>
      <xdr:colOff>101600</xdr:colOff>
      <xdr:row>78</xdr:row>
      <xdr:rowOff>83172</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03835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74299</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0167111" y="134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114979</xdr:rowOff>
    </xdr:from>
    <xdr:to>
      <xdr:col>102</xdr:col>
      <xdr:colOff>165100</xdr:colOff>
      <xdr:row>78</xdr:row>
      <xdr:rowOff>45129</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9494500" y="133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36256</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9278111" y="134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142106</xdr:rowOff>
    </xdr:from>
    <xdr:to>
      <xdr:col>98</xdr:col>
      <xdr:colOff>38100</xdr:colOff>
      <xdr:row>78</xdr:row>
      <xdr:rowOff>72256</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8605500" y="133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63383</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389111" y="134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432,779</a:t>
          </a:r>
          <a:r>
            <a:rPr kumimoji="1" lang="ja-JP" altLang="en-US" sz="1300">
              <a:latin typeface="ＭＳ Ｐゴシック" panose="020B0600070205080204" pitchFamily="50" charset="-128"/>
              <a:ea typeface="ＭＳ Ｐゴシック" panose="020B0600070205080204" pitchFamily="50" charset="-128"/>
            </a:rPr>
            <a:t>円（昨年度比</a:t>
          </a:r>
          <a:r>
            <a:rPr kumimoji="1" lang="en-US" altLang="ja-JP" sz="1300">
              <a:latin typeface="ＭＳ Ｐゴシック" panose="020B0600070205080204" pitchFamily="50" charset="-128"/>
              <a:ea typeface="ＭＳ Ｐゴシック" panose="020B0600070205080204" pitchFamily="50" charset="-128"/>
            </a:rPr>
            <a:t>56,495</a:t>
          </a:r>
          <a:r>
            <a:rPr kumimoji="1" lang="ja-JP" altLang="en-US" sz="1300">
              <a:latin typeface="ＭＳ Ｐゴシック" panose="020B0600070205080204" pitchFamily="50" charset="-128"/>
              <a:ea typeface="ＭＳ Ｐゴシック" panose="020B0600070205080204" pitchFamily="50" charset="-128"/>
            </a:rPr>
            <a:t>円増）となっている。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うち、扶助費と積立金が類似団体平均を上回っている。扶助費においては、令和３年度が住民税非課税世帯臨時特別給付金及び子育て世帯への臨時特別給付金の影響で一時的に増加していたため、昨年度と比較して</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百万円（住民一人当たり</a:t>
          </a:r>
          <a:r>
            <a:rPr kumimoji="1" lang="en-US" altLang="ja-JP" sz="1300">
              <a:latin typeface="ＭＳ Ｐゴシック" panose="020B0600070205080204" pitchFamily="50" charset="-128"/>
              <a:ea typeface="ＭＳ Ｐゴシック" panose="020B0600070205080204" pitchFamily="50" charset="-128"/>
            </a:rPr>
            <a:t>17,259</a:t>
          </a:r>
          <a:r>
            <a:rPr kumimoji="1" lang="ja-JP" altLang="en-US" sz="1300">
              <a:latin typeface="ＭＳ Ｐゴシック" panose="020B0600070205080204" pitchFamily="50" charset="-128"/>
              <a:ea typeface="ＭＳ Ｐゴシック" panose="020B0600070205080204" pitchFamily="50" charset="-128"/>
            </a:rPr>
            <a:t>円）減少している。また、積立金においては、老朽化している公共施設の改修等に備えるため、公共施設整備基金を新設したことに伴い、昨年度と比較して</a:t>
          </a:r>
          <a:r>
            <a:rPr kumimoji="1" lang="en-US" altLang="ja-JP" sz="1300">
              <a:latin typeface="ＭＳ Ｐゴシック" panose="020B0600070205080204" pitchFamily="50" charset="-128"/>
              <a:ea typeface="ＭＳ Ｐゴシック" panose="020B0600070205080204" pitchFamily="50" charset="-128"/>
            </a:rPr>
            <a:t>3.364</a:t>
          </a:r>
          <a:r>
            <a:rPr kumimoji="1" lang="ja-JP" altLang="en-US" sz="1300">
              <a:latin typeface="ＭＳ Ｐゴシック" panose="020B0600070205080204" pitchFamily="50" charset="-128"/>
              <a:ea typeface="ＭＳ Ｐゴシック" panose="020B0600070205080204" pitchFamily="50" charset="-128"/>
            </a:rPr>
            <a:t>百万円（住民一人当たり</a:t>
          </a:r>
          <a:r>
            <a:rPr kumimoji="1" lang="en-US" altLang="ja-JP" sz="1300">
              <a:latin typeface="ＭＳ Ｐゴシック" panose="020B0600070205080204" pitchFamily="50" charset="-128"/>
              <a:ea typeface="ＭＳ Ｐゴシック" panose="020B0600070205080204" pitchFamily="50" charset="-128"/>
            </a:rPr>
            <a:t>72,248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個別施設計画に基づき、老朽化に伴う公共施設の維持管理を計画的に進めていく予定であるため、普通建設事業費の増加が見込まれている。様々な計画に基づき、急激なコスト増加とならぬよう、事業の精査及び取捨選択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46,560
45,843
8.69
21,357,480
20,150,183
1,189,763
9,309,977
9,501,147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9398</xdr:rowOff>
    </xdr:from>
    <xdr:to>
      <xdr:col>24</xdr:col>
      <xdr:colOff>63500</xdr:colOff>
      <xdr:row>38</xdr:row>
      <xdr:rowOff>53975</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524498"/>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9398</xdr:rowOff>
    </xdr:from>
    <xdr:to>
      <xdr:col>19</xdr:col>
      <xdr:colOff>177800</xdr:colOff>
      <xdr:row>38</xdr:row>
      <xdr:rowOff>15494</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52449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15494</xdr:rowOff>
    </xdr:from>
    <xdr:to>
      <xdr:col>15</xdr:col>
      <xdr:colOff>50800</xdr:colOff>
      <xdr:row>38</xdr:row>
      <xdr:rowOff>85979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53059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85979</xdr:rowOff>
    </xdr:from>
    <xdr:to>
      <xdr:col>10</xdr:col>
      <xdr:colOff>114300</xdr:colOff>
      <xdr:row>38</xdr:row>
      <xdr:rowOff>123317</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60107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3175</xdr:rowOff>
    </xdr:from>
    <xdr:to>
      <xdr:col>24</xdr:col>
      <xdr:colOff>114300</xdr:colOff>
      <xdr:row>38</xdr:row>
      <xdr:rowOff>104775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89552</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43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130048</xdr:rowOff>
    </xdr:from>
    <xdr:to>
      <xdr:col>20</xdr:col>
      <xdr:colOff>38100</xdr:colOff>
      <xdr:row>38</xdr:row>
      <xdr:rowOff>60198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51325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136144</xdr:rowOff>
    </xdr:from>
    <xdr:to>
      <xdr:col>15</xdr:col>
      <xdr:colOff>101600</xdr:colOff>
      <xdr:row>38</xdr:row>
      <xdr:rowOff>66294</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57421</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35179</xdr:rowOff>
    </xdr:from>
    <xdr:to>
      <xdr:col>10</xdr:col>
      <xdr:colOff>165100</xdr:colOff>
      <xdr:row>38</xdr:row>
      <xdr:rowOff>136779</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127906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6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72517</xdr:rowOff>
    </xdr:from>
    <xdr:to>
      <xdr:col>6</xdr:col>
      <xdr:colOff>38100</xdr:colOff>
      <xdr:row>39</xdr:row>
      <xdr:rowOff>2667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165244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68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62803</xdr:rowOff>
    </xdr:from>
    <xdr:to>
      <xdr:col>24</xdr:col>
      <xdr:colOff>63500</xdr:colOff>
      <xdr:row>57</xdr:row>
      <xdr:rowOff>164175</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664003"/>
          <a:ext cx="838200" cy="2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10267</xdr:rowOff>
    </xdr:from>
    <xdr:to>
      <xdr:col>19</xdr:col>
      <xdr:colOff>177800</xdr:colOff>
      <xdr:row>57</xdr:row>
      <xdr:rowOff>164175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611467"/>
          <a:ext cx="889000" cy="3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10267</xdr:rowOff>
    </xdr:from>
    <xdr:to>
      <xdr:col>15</xdr:col>
      <xdr:colOff>50800</xdr:colOff>
      <xdr:row>58</xdr:row>
      <xdr:rowOff>47547</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611467"/>
          <a:ext cx="889000" cy="38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41315</xdr:rowOff>
    </xdr:from>
    <xdr:to>
      <xdr:col>10</xdr:col>
      <xdr:colOff>114300</xdr:colOff>
      <xdr:row>58</xdr:row>
      <xdr:rowOff>47547</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9985415"/>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12003</xdr:rowOff>
    </xdr:from>
    <xdr:to>
      <xdr:col>24</xdr:col>
      <xdr:colOff>114300</xdr:colOff>
      <xdr:row>56</xdr:row>
      <xdr:rowOff>113603</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6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34880</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46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113375</xdr:rowOff>
    </xdr:from>
    <xdr:to>
      <xdr:col>20</xdr:col>
      <xdr:colOff>38100</xdr:colOff>
      <xdr:row>58</xdr:row>
      <xdr:rowOff>43525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8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34652</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9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130917</xdr:rowOff>
    </xdr:from>
    <xdr:to>
      <xdr:col>15</xdr:col>
      <xdr:colOff>101600</xdr:colOff>
      <xdr:row>56</xdr:row>
      <xdr:rowOff>61067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5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52194</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65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168197</xdr:rowOff>
    </xdr:from>
    <xdr:to>
      <xdr:col>10</xdr:col>
      <xdr:colOff>165100</xdr:colOff>
      <xdr:row>58</xdr:row>
      <xdr:rowOff>98347</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89474</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0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161965</xdr:rowOff>
    </xdr:from>
    <xdr:to>
      <xdr:col>6</xdr:col>
      <xdr:colOff>38100</xdr:colOff>
      <xdr:row>58</xdr:row>
      <xdr:rowOff>92115</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83242</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154384</xdr:rowOff>
    </xdr:from>
    <xdr:to>
      <xdr:col>24</xdr:col>
      <xdr:colOff>63500</xdr:colOff>
      <xdr:row>76</xdr:row>
      <xdr:rowOff>143694</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3013134"/>
          <a:ext cx="838200" cy="1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154384</xdr:rowOff>
    </xdr:from>
    <xdr:to>
      <xdr:col>19</xdr:col>
      <xdr:colOff>177800</xdr:colOff>
      <xdr:row>77</xdr:row>
      <xdr:rowOff>24257</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013134"/>
          <a:ext cx="889000" cy="2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24257</xdr:rowOff>
    </xdr:from>
    <xdr:to>
      <xdr:col>15</xdr:col>
      <xdr:colOff>50800</xdr:colOff>
      <xdr:row>77</xdr:row>
      <xdr:rowOff>100656</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225907"/>
          <a:ext cx="889000" cy="7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100656</xdr:rowOff>
    </xdr:from>
    <xdr:to>
      <xdr:col>10</xdr:col>
      <xdr:colOff>114300</xdr:colOff>
      <xdr:row>78</xdr:row>
      <xdr:rowOff>5694</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302306"/>
          <a:ext cx="889000" cy="7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92894</xdr:rowOff>
    </xdr:from>
    <xdr:to>
      <xdr:col>24</xdr:col>
      <xdr:colOff>114300</xdr:colOff>
      <xdr:row>77</xdr:row>
      <xdr:rowOff>23044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1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115771</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9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103584</xdr:rowOff>
    </xdr:from>
    <xdr:to>
      <xdr:col>20</xdr:col>
      <xdr:colOff>38100</xdr:colOff>
      <xdr:row>76</xdr:row>
      <xdr:rowOff>33734</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50261</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73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144907</xdr:rowOff>
    </xdr:from>
    <xdr:to>
      <xdr:col>15</xdr:col>
      <xdr:colOff>101600</xdr:colOff>
      <xdr:row>77</xdr:row>
      <xdr:rowOff>75057</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91584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9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49856</xdr:rowOff>
    </xdr:from>
    <xdr:to>
      <xdr:col>10</xdr:col>
      <xdr:colOff>165100</xdr:colOff>
      <xdr:row>77</xdr:row>
      <xdr:rowOff>151456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167983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0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126344</xdr:rowOff>
    </xdr:from>
    <xdr:to>
      <xdr:col>6</xdr:col>
      <xdr:colOff>38100</xdr:colOff>
      <xdr:row>78</xdr:row>
      <xdr:rowOff>56494</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3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73021</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10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111288</xdr:rowOff>
    </xdr:from>
    <xdr:to>
      <xdr:col>24</xdr:col>
      <xdr:colOff>63500</xdr:colOff>
      <xdr:row>97</xdr:row>
      <xdr:rowOff>140157</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741938"/>
          <a:ext cx="8382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140157</xdr:rowOff>
    </xdr:from>
    <xdr:to>
      <xdr:col>19</xdr:col>
      <xdr:colOff>177800</xdr:colOff>
      <xdr:row>98</xdr:row>
      <xdr:rowOff>49926</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770807"/>
          <a:ext cx="889000" cy="8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49926</xdr:rowOff>
    </xdr:from>
    <xdr:to>
      <xdr:col>15</xdr:col>
      <xdr:colOff>50800</xdr:colOff>
      <xdr:row>98</xdr:row>
      <xdr:rowOff>119486</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019300" y="16852026"/>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119486</xdr:rowOff>
    </xdr:from>
    <xdr:to>
      <xdr:col>10</xdr:col>
      <xdr:colOff>114300</xdr:colOff>
      <xdr:row>98</xdr:row>
      <xdr:rowOff>136533</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flipV="1">
          <a:off x="1130300" y="16921586"/>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60488</xdr:rowOff>
    </xdr:from>
    <xdr:to>
      <xdr:col>24</xdr:col>
      <xdr:colOff>114300</xdr:colOff>
      <xdr:row>97</xdr:row>
      <xdr:rowOff>162088</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6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38915</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6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89357</xdr:rowOff>
    </xdr:from>
    <xdr:to>
      <xdr:col>20</xdr:col>
      <xdr:colOff>38100</xdr:colOff>
      <xdr:row>98</xdr:row>
      <xdr:rowOff>19507</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10634</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68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170576</xdr:rowOff>
    </xdr:from>
    <xdr:to>
      <xdr:col>15</xdr:col>
      <xdr:colOff>101600</xdr:colOff>
      <xdr:row>98</xdr:row>
      <xdr:rowOff>100726</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80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91853</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68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68686</xdr:rowOff>
    </xdr:from>
    <xdr:to>
      <xdr:col>10</xdr:col>
      <xdr:colOff>165100</xdr:colOff>
      <xdr:row>98</xdr:row>
      <xdr:rowOff>170286</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8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161413</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9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85733</xdr:rowOff>
    </xdr:from>
    <xdr:to>
      <xdr:col>6</xdr:col>
      <xdr:colOff>38100</xdr:colOff>
      <xdr:row>99</xdr:row>
      <xdr:rowOff>15883</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8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7010</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27686</xdr:rowOff>
    </xdr:from>
    <xdr:to>
      <xdr:col>55</xdr:col>
      <xdr:colOff>0</xdr:colOff>
      <xdr:row>39</xdr:row>
      <xdr:rowOff>27686</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71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27686</xdr:rowOff>
    </xdr:from>
    <xdr:to>
      <xdr:col>50</xdr:col>
      <xdr:colOff>114300</xdr:colOff>
      <xdr:row>39</xdr:row>
      <xdr:rowOff>27686</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714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17562</xdr:rowOff>
    </xdr:from>
    <xdr:to>
      <xdr:col>45</xdr:col>
      <xdr:colOff>177800</xdr:colOff>
      <xdr:row>39</xdr:row>
      <xdr:rowOff>27686</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70411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17562</xdr:rowOff>
    </xdr:from>
    <xdr:to>
      <xdr:col>41</xdr:col>
      <xdr:colOff>50800</xdr:colOff>
      <xdr:row>39</xdr:row>
      <xdr:rowOff>26706</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flipV="1">
          <a:off x="6972300" y="6704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148336</xdr:rowOff>
    </xdr:from>
    <xdr:to>
      <xdr:col>55</xdr:col>
      <xdr:colOff>50800</xdr:colOff>
      <xdr:row>39</xdr:row>
      <xdr:rowOff>78486</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148336</xdr:rowOff>
    </xdr:from>
    <xdr:to>
      <xdr:col>50</xdr:col>
      <xdr:colOff>165100</xdr:colOff>
      <xdr:row>39</xdr:row>
      <xdr:rowOff>78486</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69613</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50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148336</xdr:rowOff>
    </xdr:from>
    <xdr:to>
      <xdr:col>46</xdr:col>
      <xdr:colOff>38100</xdr:colOff>
      <xdr:row>39</xdr:row>
      <xdr:rowOff>78486</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69613</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61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138212</xdr:rowOff>
    </xdr:from>
    <xdr:to>
      <xdr:col>41</xdr:col>
      <xdr:colOff>101600</xdr:colOff>
      <xdr:row>39</xdr:row>
      <xdr:rowOff>68362</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6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59489</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72017" y="6746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147356</xdr:rowOff>
    </xdr:from>
    <xdr:to>
      <xdr:col>36</xdr:col>
      <xdr:colOff>165100</xdr:colOff>
      <xdr:row>39</xdr:row>
      <xdr:rowOff>77506</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68633</xdr:rowOff>
    </xdr:from>
    <xdr:ext cx="378565"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83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80345</xdr:rowOff>
    </xdr:from>
    <xdr:to>
      <xdr:col>55</xdr:col>
      <xdr:colOff>0</xdr:colOff>
      <xdr:row>59</xdr:row>
      <xdr:rowOff>82795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9639300" y="10195895"/>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71251</xdr:rowOff>
    </xdr:from>
    <xdr:to>
      <xdr:col>50</xdr:col>
      <xdr:colOff>114300</xdr:colOff>
      <xdr:row>59</xdr:row>
      <xdr:rowOff>82795</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8750300" y="10186801"/>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56621</xdr:rowOff>
    </xdr:from>
    <xdr:to>
      <xdr:col>45</xdr:col>
      <xdr:colOff>177800</xdr:colOff>
      <xdr:row>59</xdr:row>
      <xdr:rowOff>71251</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a:off x="7861300" y="1017217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56621</xdr:rowOff>
    </xdr:from>
    <xdr:to>
      <xdr:col>41</xdr:col>
      <xdr:colOff>50800</xdr:colOff>
      <xdr:row>59</xdr:row>
      <xdr:rowOff>64213</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6972300" y="10172171"/>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29545</xdr:rowOff>
    </xdr:from>
    <xdr:to>
      <xdr:col>55</xdr:col>
      <xdr:colOff>50800</xdr:colOff>
      <xdr:row>59</xdr:row>
      <xdr:rowOff>131145</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1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115922</xdr:rowOff>
    </xdr:from>
    <xdr:ext cx="469744"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1006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31995</xdr:rowOff>
    </xdr:from>
    <xdr:to>
      <xdr:col>50</xdr:col>
      <xdr:colOff>165100</xdr:colOff>
      <xdr:row>59</xdr:row>
      <xdr:rowOff>133595</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10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124722</xdr:rowOff>
    </xdr:from>
    <xdr:ext cx="378565"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450017" y="10240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20451</xdr:rowOff>
    </xdr:from>
    <xdr:to>
      <xdr:col>46</xdr:col>
      <xdr:colOff>38100</xdr:colOff>
      <xdr:row>59</xdr:row>
      <xdr:rowOff>122051</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101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113178</xdr:rowOff>
    </xdr:from>
    <xdr:ext cx="469744"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515428" y="1022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5821</xdr:rowOff>
    </xdr:from>
    <xdr:to>
      <xdr:col>41</xdr:col>
      <xdr:colOff>101600</xdr:colOff>
      <xdr:row>59</xdr:row>
      <xdr:rowOff>107421</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1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98548</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21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13413</xdr:rowOff>
    </xdr:from>
    <xdr:to>
      <xdr:col>36</xdr:col>
      <xdr:colOff>165100</xdr:colOff>
      <xdr:row>59</xdr:row>
      <xdr:rowOff>115013</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1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106140</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22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58813</xdr:rowOff>
    </xdr:from>
    <xdr:to>
      <xdr:col>55</xdr:col>
      <xdr:colOff>0</xdr:colOff>
      <xdr:row>78</xdr:row>
      <xdr:rowOff>134175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9639300" y="13431913"/>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58813</xdr:rowOff>
    </xdr:from>
    <xdr:to>
      <xdr:col>50</xdr:col>
      <xdr:colOff>114300</xdr:colOff>
      <xdr:row>78</xdr:row>
      <xdr:rowOff>76836</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8750300" y="13431913"/>
          <a:ext cx="889000" cy="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76836</xdr:rowOff>
    </xdr:from>
    <xdr:to>
      <xdr:col>45</xdr:col>
      <xdr:colOff>177800</xdr:colOff>
      <xdr:row>78</xdr:row>
      <xdr:rowOff>102095</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7861300" y="13449936"/>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102095</xdr:rowOff>
    </xdr:from>
    <xdr:to>
      <xdr:col>41</xdr:col>
      <xdr:colOff>50800</xdr:colOff>
      <xdr:row>79</xdr:row>
      <xdr:rowOff>3759</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flipV="1">
          <a:off x="6972300" y="13475195"/>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83375</xdr:rowOff>
    </xdr:from>
    <xdr:to>
      <xdr:col>55</xdr:col>
      <xdr:colOff>50800</xdr:colOff>
      <xdr:row>79</xdr:row>
      <xdr:rowOff>13525</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10426700" y="134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169752</xdr:rowOff>
    </xdr:from>
    <xdr:ext cx="469744" cy="259045"/>
    <xdr:sp macro="" textlink="">
      <xdr:nvSpPr>
        <xdr:cNvPr id="431" name="商工費該当値テキスト">
          <a:extLst>
            <a:ext uri="{FF2B5EF4-FFF2-40B4-BE49-F238E27FC236}">
              <a16:creationId xmlns="" xmlns:a16="http://schemas.microsoft.com/office/drawing/2014/main" id="{00000000-0008-0000-0700-0000AF010000}"/>
            </a:ext>
          </a:extLst>
        </xdr:cNvPr>
        <xdr:cNvSpPr txBox="1"/>
      </xdr:nvSpPr>
      <xdr:spPr>
        <a:xfrm>
          <a:off x="10528300" y="133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8013</xdr:rowOff>
    </xdr:from>
    <xdr:to>
      <xdr:col>50</xdr:col>
      <xdr:colOff>165100</xdr:colOff>
      <xdr:row>78</xdr:row>
      <xdr:rowOff>109613</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9588500" y="13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100740</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404428" y="1347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26036</xdr:rowOff>
    </xdr:from>
    <xdr:to>
      <xdr:col>46</xdr:col>
      <xdr:colOff>38100</xdr:colOff>
      <xdr:row>78</xdr:row>
      <xdr:rowOff>127636</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8699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51295</xdr:rowOff>
    </xdr:from>
    <xdr:to>
      <xdr:col>41</xdr:col>
      <xdr:colOff>101600</xdr:colOff>
      <xdr:row>78</xdr:row>
      <xdr:rowOff>152895</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7810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144022</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7626428" y="135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124409</xdr:rowOff>
    </xdr:from>
    <xdr:to>
      <xdr:col>36</xdr:col>
      <xdr:colOff>165100</xdr:colOff>
      <xdr:row>79</xdr:row>
      <xdr:rowOff>54559</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6921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45686</xdr:rowOff>
    </xdr:from>
    <xdr:ext cx="469744"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737428"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111931</xdr:rowOff>
    </xdr:from>
    <xdr:to>
      <xdr:col>55</xdr:col>
      <xdr:colOff>0</xdr:colOff>
      <xdr:row>98</xdr:row>
      <xdr:rowOff>11095</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9639300" y="16742581"/>
          <a:ext cx="8382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9682</xdr:rowOff>
    </xdr:from>
    <xdr:to>
      <xdr:col>50</xdr:col>
      <xdr:colOff>114300</xdr:colOff>
      <xdr:row>98</xdr:row>
      <xdr:rowOff>11095</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8750300" y="16811782"/>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9682</xdr:rowOff>
    </xdr:from>
    <xdr:to>
      <xdr:col>45</xdr:col>
      <xdr:colOff>177800</xdr:colOff>
      <xdr:row>98</xdr:row>
      <xdr:rowOff>27555</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7861300" y="16811782"/>
          <a:ext cx="8890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27555</xdr:rowOff>
    </xdr:from>
    <xdr:to>
      <xdr:col>41</xdr:col>
      <xdr:colOff>50800</xdr:colOff>
      <xdr:row>98</xdr:row>
      <xdr:rowOff>37212</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flipV="1">
          <a:off x="6972300" y="16829655"/>
          <a:ext cx="8890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61131</xdr:rowOff>
    </xdr:from>
    <xdr:to>
      <xdr:col>55</xdr:col>
      <xdr:colOff>50800</xdr:colOff>
      <xdr:row>97</xdr:row>
      <xdr:rowOff>162731</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6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39558</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6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131745</xdr:rowOff>
    </xdr:from>
    <xdr:to>
      <xdr:col>50</xdr:col>
      <xdr:colOff>165100</xdr:colOff>
      <xdr:row>98</xdr:row>
      <xdr:rowOff>61895</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53022</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8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130332</xdr:rowOff>
    </xdr:from>
    <xdr:to>
      <xdr:col>46</xdr:col>
      <xdr:colOff>38100</xdr:colOff>
      <xdr:row>98</xdr:row>
      <xdr:rowOff>60482</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7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51609</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8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148205</xdr:rowOff>
    </xdr:from>
    <xdr:to>
      <xdr:col>41</xdr:col>
      <xdr:colOff>101600</xdr:colOff>
      <xdr:row>98</xdr:row>
      <xdr:rowOff>78355</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7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69482</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8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157862</xdr:rowOff>
    </xdr:from>
    <xdr:to>
      <xdr:col>36</xdr:col>
      <xdr:colOff>165100</xdr:colOff>
      <xdr:row>98</xdr:row>
      <xdr:rowOff>88012</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79139</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145262</xdr:rowOff>
    </xdr:from>
    <xdr:to>
      <xdr:col>85</xdr:col>
      <xdr:colOff>127000</xdr:colOff>
      <xdr:row>38</xdr:row>
      <xdr:rowOff>152502</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5481300" y="666036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144920</xdr:rowOff>
    </xdr:from>
    <xdr:to>
      <xdr:col>81</xdr:col>
      <xdr:colOff>50800</xdr:colOff>
      <xdr:row>38</xdr:row>
      <xdr:rowOff>145262</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4592300" y="666002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29667</xdr:rowOff>
    </xdr:from>
    <xdr:to>
      <xdr:col>76</xdr:col>
      <xdr:colOff>114300</xdr:colOff>
      <xdr:row>38</xdr:row>
      <xdr:rowOff>144920</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a:off x="13703300" y="6544767"/>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29667</xdr:rowOff>
    </xdr:from>
    <xdr:to>
      <xdr:col>71</xdr:col>
      <xdr:colOff>177800</xdr:colOff>
      <xdr:row>38</xdr:row>
      <xdr:rowOff>147091</xdr:rowOff>
    </xdr:to>
    <xdr:cxnSp macro="">
      <xdr:nvCxnSpPr>
        <xdr:cNvPr id="537" name="直線コネクタ 536">
          <a:extLst>
            <a:ext uri="{FF2B5EF4-FFF2-40B4-BE49-F238E27FC236}">
              <a16:creationId xmlns="" xmlns:a16="http://schemas.microsoft.com/office/drawing/2014/main" id="{00000000-0008-0000-0700-000019020000}"/>
            </a:ext>
          </a:extLst>
        </xdr:cNvPr>
        <xdr:cNvCxnSpPr/>
      </xdr:nvCxnSpPr>
      <xdr:spPr>
        <a:xfrm flipV="1">
          <a:off x="12814300" y="6544767"/>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101702</xdr:rowOff>
    </xdr:from>
    <xdr:to>
      <xdr:col>85</xdr:col>
      <xdr:colOff>177800</xdr:colOff>
      <xdr:row>39</xdr:row>
      <xdr:rowOff>31852</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6268700" y="66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16629</xdr:rowOff>
    </xdr:from>
    <xdr:ext cx="534377" cy="259045"/>
    <xdr:sp macro="" textlink="">
      <xdr:nvSpPr>
        <xdr:cNvPr id="548" name="消防費該当値テキスト">
          <a:extLst>
            <a:ext uri="{FF2B5EF4-FFF2-40B4-BE49-F238E27FC236}">
              <a16:creationId xmlns="" xmlns:a16="http://schemas.microsoft.com/office/drawing/2014/main" id="{00000000-0008-0000-0700-000024020000}"/>
            </a:ext>
          </a:extLst>
        </xdr:cNvPr>
        <xdr:cNvSpPr txBox="1"/>
      </xdr:nvSpPr>
      <xdr:spPr>
        <a:xfrm>
          <a:off x="16370300" y="65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94462</xdr:rowOff>
    </xdr:from>
    <xdr:to>
      <xdr:col>81</xdr:col>
      <xdr:colOff>101600</xdr:colOff>
      <xdr:row>39</xdr:row>
      <xdr:rowOff>24612</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5430500" y="66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15739</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5214111" y="67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94120</xdr:rowOff>
    </xdr:from>
    <xdr:to>
      <xdr:col>76</xdr:col>
      <xdr:colOff>165100</xdr:colOff>
      <xdr:row>39</xdr:row>
      <xdr:rowOff>24270</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4541500" y="66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15397</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4325111" y="6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150317</xdr:rowOff>
    </xdr:from>
    <xdr:to>
      <xdr:col>72</xdr:col>
      <xdr:colOff>38100</xdr:colOff>
      <xdr:row>38</xdr:row>
      <xdr:rowOff>80467</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3652500" y="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71594</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3436111" y="65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96291</xdr:rowOff>
    </xdr:from>
    <xdr:to>
      <xdr:col>67</xdr:col>
      <xdr:colOff>101600</xdr:colOff>
      <xdr:row>39</xdr:row>
      <xdr:rowOff>26441</xdr:rowOff>
    </xdr:to>
    <xdr:sp macro="" textlink="">
      <xdr:nvSpPr>
        <xdr:cNvPr id="555" name="楕円 554">
          <a:extLst>
            <a:ext uri="{FF2B5EF4-FFF2-40B4-BE49-F238E27FC236}">
              <a16:creationId xmlns="" xmlns:a16="http://schemas.microsoft.com/office/drawing/2014/main" id="{00000000-0008-0000-0700-00002B020000}"/>
            </a:ext>
          </a:extLst>
        </xdr:cNvPr>
        <xdr:cNvSpPr/>
      </xdr:nvSpPr>
      <xdr:spPr>
        <a:xfrm>
          <a:off x="12763500" y="66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17568</xdr:rowOff>
    </xdr:from>
    <xdr:ext cx="534377"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547111" y="67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23539</xdr:rowOff>
    </xdr:from>
    <xdr:to>
      <xdr:col>85</xdr:col>
      <xdr:colOff>127000</xdr:colOff>
      <xdr:row>58</xdr:row>
      <xdr:rowOff>29727</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5481300" y="9967639"/>
          <a:ext cx="8382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88902</xdr:rowOff>
    </xdr:from>
    <xdr:to>
      <xdr:col>81</xdr:col>
      <xdr:colOff>50800</xdr:colOff>
      <xdr:row>58</xdr:row>
      <xdr:rowOff>23539</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4592300" y="9861552"/>
          <a:ext cx="889000" cy="10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88902</xdr:rowOff>
    </xdr:from>
    <xdr:to>
      <xdr:col>76</xdr:col>
      <xdr:colOff>114300</xdr:colOff>
      <xdr:row>58</xdr:row>
      <xdr:rowOff>47035</xdr:rowOff>
    </xdr:to>
    <xdr:cxnSp macro="">
      <xdr:nvCxnSpPr>
        <xdr:cNvPr id="594" name="直線コネクタ 593">
          <a:extLst>
            <a:ext uri="{FF2B5EF4-FFF2-40B4-BE49-F238E27FC236}">
              <a16:creationId xmlns="" xmlns:a16="http://schemas.microsoft.com/office/drawing/2014/main" id="{00000000-0008-0000-0700-000052020000}"/>
            </a:ext>
          </a:extLst>
        </xdr:cNvPr>
        <xdr:cNvCxnSpPr/>
      </xdr:nvCxnSpPr>
      <xdr:spPr>
        <a:xfrm flipV="1">
          <a:off x="13703300" y="9861552"/>
          <a:ext cx="8890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47035</xdr:rowOff>
    </xdr:from>
    <xdr:to>
      <xdr:col>71</xdr:col>
      <xdr:colOff>177800</xdr:colOff>
      <xdr:row>58</xdr:row>
      <xdr:rowOff>165319</xdr:rowOff>
    </xdr:to>
    <xdr:cxnSp macro="">
      <xdr:nvCxnSpPr>
        <xdr:cNvPr id="597" name="直線コネクタ 596">
          <a:extLst>
            <a:ext uri="{FF2B5EF4-FFF2-40B4-BE49-F238E27FC236}">
              <a16:creationId xmlns="" xmlns:a16="http://schemas.microsoft.com/office/drawing/2014/main" id="{00000000-0008-0000-0700-000055020000}"/>
            </a:ext>
          </a:extLst>
        </xdr:cNvPr>
        <xdr:cNvCxnSpPr/>
      </xdr:nvCxnSpPr>
      <xdr:spPr>
        <a:xfrm flipV="1">
          <a:off x="12814300" y="9991135"/>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150377</xdr:rowOff>
    </xdr:from>
    <xdr:to>
      <xdr:col>85</xdr:col>
      <xdr:colOff>177800</xdr:colOff>
      <xdr:row>58</xdr:row>
      <xdr:rowOff>80527</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6268700" y="992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128804</xdr:rowOff>
    </xdr:from>
    <xdr:ext cx="534377" cy="259045"/>
    <xdr:sp macro="" textlink="">
      <xdr:nvSpPr>
        <xdr:cNvPr id="608" name="教育費該当値テキスト">
          <a:extLst>
            <a:ext uri="{FF2B5EF4-FFF2-40B4-BE49-F238E27FC236}">
              <a16:creationId xmlns="" xmlns:a16="http://schemas.microsoft.com/office/drawing/2014/main" id="{00000000-0008-0000-0700-000060020000}"/>
            </a:ext>
          </a:extLst>
        </xdr:cNvPr>
        <xdr:cNvSpPr txBox="1"/>
      </xdr:nvSpPr>
      <xdr:spPr>
        <a:xfrm>
          <a:off x="16370300" y="990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144189</xdr:rowOff>
    </xdr:from>
    <xdr:to>
      <xdr:col>81</xdr:col>
      <xdr:colOff>101600</xdr:colOff>
      <xdr:row>58</xdr:row>
      <xdr:rowOff>74339</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5430500" y="99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65466</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5214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38102</xdr:rowOff>
    </xdr:from>
    <xdr:to>
      <xdr:col>76</xdr:col>
      <xdr:colOff>165100</xdr:colOff>
      <xdr:row>57</xdr:row>
      <xdr:rowOff>139702</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4541500" y="98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130829</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4325111" y="99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167685</xdr:rowOff>
    </xdr:from>
    <xdr:to>
      <xdr:col>72</xdr:col>
      <xdr:colOff>38100</xdr:colOff>
      <xdr:row>58</xdr:row>
      <xdr:rowOff>97835</xdr:rowOff>
    </xdr:to>
    <xdr:sp macro="" textlink="">
      <xdr:nvSpPr>
        <xdr:cNvPr id="613" name="楕円 612">
          <a:extLst>
            <a:ext uri="{FF2B5EF4-FFF2-40B4-BE49-F238E27FC236}">
              <a16:creationId xmlns="" xmlns:a16="http://schemas.microsoft.com/office/drawing/2014/main" id="{00000000-0008-0000-0700-000065020000}"/>
            </a:ext>
          </a:extLst>
        </xdr:cNvPr>
        <xdr:cNvSpPr/>
      </xdr:nvSpPr>
      <xdr:spPr>
        <a:xfrm>
          <a:off x="13652500" y="99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88962</xdr:rowOff>
    </xdr:from>
    <xdr:ext cx="534377"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3436111" y="100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114519</xdr:rowOff>
    </xdr:from>
    <xdr:to>
      <xdr:col>67</xdr:col>
      <xdr:colOff>101600</xdr:colOff>
      <xdr:row>59</xdr:row>
      <xdr:rowOff>44669</xdr:rowOff>
    </xdr:to>
    <xdr:sp macro="" textlink="">
      <xdr:nvSpPr>
        <xdr:cNvPr id="615" name="楕円 614">
          <a:extLst>
            <a:ext uri="{FF2B5EF4-FFF2-40B4-BE49-F238E27FC236}">
              <a16:creationId xmlns="" xmlns:a16="http://schemas.microsoft.com/office/drawing/2014/main" id="{00000000-0008-0000-0700-000067020000}"/>
            </a:ext>
          </a:extLst>
        </xdr:cNvPr>
        <xdr:cNvSpPr/>
      </xdr:nvSpPr>
      <xdr:spPr>
        <a:xfrm>
          <a:off x="12763500" y="100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35796</xdr:rowOff>
    </xdr:from>
    <xdr:ext cx="534377"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547111" y="101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29367</xdr:rowOff>
    </xdr:from>
    <xdr:to>
      <xdr:col>85</xdr:col>
      <xdr:colOff>127000</xdr:colOff>
      <xdr:row>97</xdr:row>
      <xdr:rowOff>33369</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5481300" y="16660017"/>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33369</xdr:rowOff>
    </xdr:from>
    <xdr:to>
      <xdr:col>81</xdr:col>
      <xdr:colOff>50800</xdr:colOff>
      <xdr:row>97</xdr:row>
      <xdr:rowOff>47051</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flipV="1">
          <a:off x="14592300" y="16664019"/>
          <a:ext cx="8890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47051</xdr:rowOff>
    </xdr:from>
    <xdr:to>
      <xdr:col>76</xdr:col>
      <xdr:colOff>114300</xdr:colOff>
      <xdr:row>97</xdr:row>
      <xdr:rowOff>49763</xdr:rowOff>
    </xdr:to>
    <xdr:cxnSp macro="">
      <xdr:nvCxnSpPr>
        <xdr:cNvPr id="712" name="直線コネクタ 711">
          <a:extLst>
            <a:ext uri="{FF2B5EF4-FFF2-40B4-BE49-F238E27FC236}">
              <a16:creationId xmlns="" xmlns:a16="http://schemas.microsoft.com/office/drawing/2014/main" id="{00000000-0008-0000-0700-0000C8020000}"/>
            </a:ext>
          </a:extLst>
        </xdr:cNvPr>
        <xdr:cNvCxnSpPr/>
      </xdr:nvCxnSpPr>
      <xdr:spPr>
        <a:xfrm flipV="1">
          <a:off x="13703300" y="16677701"/>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49763</xdr:rowOff>
    </xdr:from>
    <xdr:to>
      <xdr:col>71</xdr:col>
      <xdr:colOff>177800</xdr:colOff>
      <xdr:row>97</xdr:row>
      <xdr:rowOff>58319</xdr:rowOff>
    </xdr:to>
    <xdr:cxnSp macro="">
      <xdr:nvCxnSpPr>
        <xdr:cNvPr id="715" name="直線コネクタ 714">
          <a:extLst>
            <a:ext uri="{FF2B5EF4-FFF2-40B4-BE49-F238E27FC236}">
              <a16:creationId xmlns="" xmlns:a16="http://schemas.microsoft.com/office/drawing/2014/main" id="{00000000-0008-0000-0700-0000CB020000}"/>
            </a:ext>
          </a:extLst>
        </xdr:cNvPr>
        <xdr:cNvCxnSpPr/>
      </xdr:nvCxnSpPr>
      <xdr:spPr>
        <a:xfrm flipV="1">
          <a:off x="12814300" y="1668041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150017</xdr:rowOff>
    </xdr:from>
    <xdr:to>
      <xdr:col>85</xdr:col>
      <xdr:colOff>177800</xdr:colOff>
      <xdr:row>97</xdr:row>
      <xdr:rowOff>80167</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6268700" y="166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128444</xdr:rowOff>
    </xdr:from>
    <xdr:ext cx="534377" cy="259045"/>
    <xdr:sp macro="" textlink="">
      <xdr:nvSpPr>
        <xdr:cNvPr id="726" name="公債費該当値テキスト">
          <a:extLst>
            <a:ext uri="{FF2B5EF4-FFF2-40B4-BE49-F238E27FC236}">
              <a16:creationId xmlns="" xmlns:a16="http://schemas.microsoft.com/office/drawing/2014/main" id="{00000000-0008-0000-0700-0000D6020000}"/>
            </a:ext>
          </a:extLst>
        </xdr:cNvPr>
        <xdr:cNvSpPr txBox="1"/>
      </xdr:nvSpPr>
      <xdr:spPr>
        <a:xfrm>
          <a:off x="16370300" y="165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154019</xdr:rowOff>
    </xdr:from>
    <xdr:to>
      <xdr:col>81</xdr:col>
      <xdr:colOff>101600</xdr:colOff>
      <xdr:row>97</xdr:row>
      <xdr:rowOff>84169</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5430500" y="166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75296</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5214111" y="167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167701</xdr:rowOff>
    </xdr:from>
    <xdr:to>
      <xdr:col>76</xdr:col>
      <xdr:colOff>165100</xdr:colOff>
      <xdr:row>97</xdr:row>
      <xdr:rowOff>97851</xdr:rowOff>
    </xdr:to>
    <xdr:sp macro="" textlink="">
      <xdr:nvSpPr>
        <xdr:cNvPr id="729" name="楕円 728">
          <a:extLst>
            <a:ext uri="{FF2B5EF4-FFF2-40B4-BE49-F238E27FC236}">
              <a16:creationId xmlns="" xmlns:a16="http://schemas.microsoft.com/office/drawing/2014/main" id="{00000000-0008-0000-0700-0000D9020000}"/>
            </a:ext>
          </a:extLst>
        </xdr:cNvPr>
        <xdr:cNvSpPr/>
      </xdr:nvSpPr>
      <xdr:spPr>
        <a:xfrm>
          <a:off x="14541500" y="166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88978</xdr:rowOff>
    </xdr:from>
    <xdr:ext cx="534377"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4325111" y="167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170413</xdr:rowOff>
    </xdr:from>
    <xdr:to>
      <xdr:col>72</xdr:col>
      <xdr:colOff>38100</xdr:colOff>
      <xdr:row>97</xdr:row>
      <xdr:rowOff>100563</xdr:rowOff>
    </xdr:to>
    <xdr:sp macro="" textlink="">
      <xdr:nvSpPr>
        <xdr:cNvPr id="731" name="楕円 730">
          <a:extLst>
            <a:ext uri="{FF2B5EF4-FFF2-40B4-BE49-F238E27FC236}">
              <a16:creationId xmlns="" xmlns:a16="http://schemas.microsoft.com/office/drawing/2014/main" id="{00000000-0008-0000-0700-0000DB020000}"/>
            </a:ext>
          </a:extLst>
        </xdr:cNvPr>
        <xdr:cNvSpPr/>
      </xdr:nvSpPr>
      <xdr:spPr>
        <a:xfrm>
          <a:off x="13652500" y="166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91690</xdr:rowOff>
    </xdr:from>
    <xdr:ext cx="534377"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3436111" y="1672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7519</xdr:rowOff>
    </xdr:from>
    <xdr:to>
      <xdr:col>67</xdr:col>
      <xdr:colOff>101600</xdr:colOff>
      <xdr:row>97</xdr:row>
      <xdr:rowOff>109119</xdr:rowOff>
    </xdr:to>
    <xdr:sp macro="" textlink="">
      <xdr:nvSpPr>
        <xdr:cNvPr id="733" name="楕円 732">
          <a:extLst>
            <a:ext uri="{FF2B5EF4-FFF2-40B4-BE49-F238E27FC236}">
              <a16:creationId xmlns="" xmlns:a16="http://schemas.microsoft.com/office/drawing/2014/main" id="{00000000-0008-0000-0700-0000DD020000}"/>
            </a:ext>
          </a:extLst>
        </xdr:cNvPr>
        <xdr:cNvSpPr/>
      </xdr:nvSpPr>
      <xdr:spPr>
        <a:xfrm>
          <a:off x="12763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100246</xdr:rowOff>
    </xdr:from>
    <xdr:ext cx="534377"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2547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総務費は、公共施設整備基金への積立金が影響して、住民一人当たり</a:t>
          </a:r>
          <a:r>
            <a:rPr kumimoji="1" lang="en-US" altLang="ja-JP" sz="1300">
              <a:latin typeface="ＭＳ Ｐゴシック" panose="020B0600070205080204" pitchFamily="50" charset="-128"/>
              <a:ea typeface="ＭＳ Ｐゴシック" panose="020B0600070205080204" pitchFamily="50" charset="-128"/>
            </a:rPr>
            <a:t>130,183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71,607</a:t>
          </a:r>
          <a:r>
            <a:rPr kumimoji="1" lang="ja-JP" altLang="en-US" sz="1300">
              <a:latin typeface="ＭＳ Ｐゴシック" panose="020B0600070205080204" pitchFamily="50" charset="-128"/>
              <a:ea typeface="ＭＳ Ｐゴシック" panose="020B0600070205080204" pitchFamily="50" charset="-128"/>
            </a:rPr>
            <a:t>円増加）となっている。一方、民生費は、令和３年度が臨時特別定額給付金及び子育て世帯への臨時特別給付金の影響で一時的に増加していたため、住民一人当たり</a:t>
          </a:r>
          <a:r>
            <a:rPr kumimoji="1" lang="en-US" altLang="ja-JP" sz="1300">
              <a:latin typeface="ＭＳ Ｐゴシック" panose="020B0600070205080204" pitchFamily="50" charset="-128"/>
              <a:ea typeface="ＭＳ Ｐゴシック" panose="020B0600070205080204" pitchFamily="50" charset="-128"/>
            </a:rPr>
            <a:t>154,476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21,097</a:t>
          </a:r>
          <a:r>
            <a:rPr kumimoji="1" lang="ja-JP" altLang="en-US" sz="1300">
              <a:latin typeface="ＭＳ Ｐゴシック" panose="020B0600070205080204" pitchFamily="50" charset="-128"/>
              <a:ea typeface="ＭＳ Ｐゴシック" panose="020B0600070205080204" pitchFamily="50" charset="-128"/>
            </a:rPr>
            <a:t>円減少）となった。また、衛生費は、新型コロナウイルスワクチンの接種委託料が減少したものの、物価高騰対策として水道料金の減免補助を行ったことが影響し、住民一人当たり</a:t>
          </a:r>
          <a:r>
            <a:rPr kumimoji="1" lang="en-US" altLang="ja-JP" sz="1300">
              <a:latin typeface="ＭＳ Ｐゴシック" panose="020B0600070205080204" pitchFamily="50" charset="-128"/>
              <a:ea typeface="ＭＳ Ｐゴシック" panose="020B0600070205080204" pitchFamily="50" charset="-128"/>
            </a:rPr>
            <a:t>40,240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1,768</a:t>
          </a:r>
          <a:r>
            <a:rPr kumimoji="1" lang="ja-JP" altLang="en-US" sz="1300">
              <a:latin typeface="ＭＳ Ｐゴシック" panose="020B0600070205080204" pitchFamily="50" charset="-128"/>
              <a:ea typeface="ＭＳ Ｐゴシック" panose="020B0600070205080204" pitchFamily="50" charset="-128"/>
            </a:rPr>
            <a:t>円増加）となった。同様に、土木費も物価高騰対策として下水道料金の減免補助を行ったことが影響し、住民一人当たり</a:t>
          </a:r>
          <a:r>
            <a:rPr kumimoji="1" lang="en-US" altLang="ja-JP" sz="1300">
              <a:latin typeface="ＭＳ Ｐゴシック" panose="020B0600070205080204" pitchFamily="50" charset="-128"/>
              <a:ea typeface="ＭＳ Ｐゴシック" panose="020B0600070205080204" pitchFamily="50" charset="-128"/>
            </a:rPr>
            <a:t>30,301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6,487</a:t>
          </a:r>
          <a:r>
            <a:rPr kumimoji="1" lang="ja-JP" altLang="en-US" sz="1300">
              <a:latin typeface="ＭＳ Ｐゴシック" panose="020B0600070205080204" pitchFamily="50" charset="-128"/>
              <a:ea typeface="ＭＳ Ｐゴシック" panose="020B0600070205080204" pitchFamily="50" charset="-128"/>
            </a:rPr>
            <a:t>円増加）となった。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は、基金の見直し及び再編成を行った。財政調整基金の活用が長年の課題であったが、公共施設個別施設計画に基づく今後の公共施設の改修費用の財源とするため、財政調整基金を取り崩し公共施設整備基金を創設した。財政調整基金への積立が</a:t>
          </a:r>
          <a:r>
            <a:rPr kumimoji="1" lang="en-US" altLang="ja-JP" sz="1200">
              <a:latin typeface="ＭＳ ゴシック" pitchFamily="49" charset="-128"/>
              <a:ea typeface="ＭＳ ゴシック" pitchFamily="49" charset="-128"/>
            </a:rPr>
            <a:t>1,777,388</a:t>
          </a:r>
          <a:r>
            <a:rPr kumimoji="1" lang="ja-JP" altLang="en-US" sz="1200">
              <a:latin typeface="ＭＳ ゴシック" pitchFamily="49" charset="-128"/>
              <a:ea typeface="ＭＳ ゴシック" pitchFamily="49" charset="-128"/>
            </a:rPr>
            <a:t>千円、取崩しが</a:t>
          </a:r>
          <a:r>
            <a:rPr kumimoji="1" lang="en-US" altLang="ja-JP" sz="1200">
              <a:latin typeface="ＭＳ ゴシック" pitchFamily="49" charset="-128"/>
              <a:ea typeface="ＭＳ ゴシック" pitchFamily="49" charset="-128"/>
            </a:rPr>
            <a:t>2,977,387</a:t>
          </a:r>
          <a:r>
            <a:rPr kumimoji="1" lang="ja-JP" altLang="en-US" sz="1200">
              <a:latin typeface="ＭＳ ゴシック" pitchFamily="49" charset="-128"/>
              <a:ea typeface="ＭＳ ゴシック" pitchFamily="49" charset="-128"/>
            </a:rPr>
            <a:t>千円となり、実質単年度収支は△</a:t>
          </a:r>
          <a:r>
            <a:rPr kumimoji="1" lang="en-US" altLang="ja-JP" sz="1200">
              <a:latin typeface="ＭＳ ゴシック" pitchFamily="49" charset="-128"/>
              <a:ea typeface="ＭＳ ゴシック" pitchFamily="49" charset="-128"/>
            </a:rPr>
            <a:t>1,324,838</a:t>
          </a:r>
          <a:r>
            <a:rPr kumimoji="1" lang="ja-JP" altLang="en-US" sz="1200">
              <a:latin typeface="ＭＳ ゴシック" pitchFamily="49" charset="-128"/>
              <a:ea typeface="ＭＳ ゴシック" pitchFamily="49" charset="-128"/>
            </a:rPr>
            <a:t>千円で大幅な赤字となった。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今後、公共施設個別施設計画に基づき、老朽化に伴う町全体の公共施設の更新事業を行う予定であり、歳出の増加が見込まれている。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は、国民健康保険会計への赤字補てんのための操出金が大きな課題となっていたが、令和元年度に解消している。これは、都道府県が財政の主体責任となり、安定的な財政運営や効率的な事業の確保を担うように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水道事業会計においては、公債の発行を抑制し、企業償還金が減少するなど費用の抑制を維持することで、高い黒字比率を維持している。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また、一般会計及び流域関連公共下水道事業会計においては、経年劣化による保有施設や設備の更新事業が今後見込まれており、使用料の見直し等、更なる財源確保に努め、黒字を維持していく必要がある。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21357480</v>
      </c>
      <c r="BO4" s="371"/>
      <c r="BP4" s="371"/>
      <c r="BQ4" s="371"/>
      <c r="BR4" s="371"/>
      <c r="BS4" s="371"/>
      <c r="BT4" s="371"/>
      <c r="BU4" s="372"/>
      <c r="BV4" s="370">
        <v>18838917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12.8</v>
      </c>
      <c r="CU4" s="377"/>
      <c r="CV4" s="377"/>
      <c r="CW4" s="377"/>
      <c r="CX4" s="377"/>
      <c r="CY4" s="377"/>
      <c r="CZ4" s="377"/>
      <c r="DA4" s="378"/>
      <c r="DB4" s="376">
        <v>13.7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20150183</v>
      </c>
      <c r="BO5" s="408"/>
      <c r="BP5" s="408"/>
      <c r="BQ5" s="408"/>
      <c r="BR5" s="408"/>
      <c r="BS5" s="408"/>
      <c r="BT5" s="408"/>
      <c r="BU5" s="409"/>
      <c r="BV5" s="407">
        <v>17524315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89.7</v>
      </c>
      <c r="CU5" s="405"/>
      <c r="CV5" s="405"/>
      <c r="CW5" s="405"/>
      <c r="CX5" s="405"/>
      <c r="CY5" s="405"/>
      <c r="CZ5" s="405"/>
      <c r="DA5" s="406"/>
      <c r="DB5" s="404">
        <v>85.4</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1207297</v>
      </c>
      <c r="BO6" s="408"/>
      <c r="BP6" s="408"/>
      <c r="BQ6" s="408"/>
      <c r="BR6" s="408"/>
      <c r="BS6" s="408"/>
      <c r="BT6" s="408"/>
      <c r="BU6" s="409"/>
      <c r="BV6" s="407">
        <v>1314602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90.5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17534</v>
      </c>
      <c r="BO7" s="408"/>
      <c r="BP7" s="408"/>
      <c r="BQ7" s="408"/>
      <c r="BR7" s="408"/>
      <c r="BS7" s="408"/>
      <c r="BT7" s="408"/>
      <c r="BU7" s="409"/>
      <c r="BV7" s="407">
        <v>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9309977</v>
      </c>
      <c r="CU7" s="408"/>
      <c r="CV7" s="408"/>
      <c r="CW7" s="408"/>
      <c r="CX7" s="408"/>
      <c r="CY7" s="408"/>
      <c r="CZ7" s="408"/>
      <c r="DA7" s="409"/>
      <c r="DB7" s="407">
        <v>9623297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1189763</v>
      </c>
      <c r="BO8" s="408"/>
      <c r="BP8" s="408"/>
      <c r="BQ8" s="408"/>
      <c r="BR8" s="408"/>
      <c r="BS8" s="408"/>
      <c r="BT8" s="408"/>
      <c r="BU8" s="409"/>
      <c r="BV8" s="407">
        <v>1314602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0.73</v>
      </c>
      <c r="CU8" s="448"/>
      <c r="CV8" s="448"/>
      <c r="CW8" s="448"/>
      <c r="CX8" s="448"/>
      <c r="CY8" s="448"/>
      <c r="CZ8" s="448"/>
      <c r="DA8" s="449"/>
      <c r="DB8" s="447">
        <v>0.73</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46377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-124839</v>
      </c>
      <c r="BO9" s="408"/>
      <c r="BP9" s="408"/>
      <c r="BQ9" s="408"/>
      <c r="BR9" s="408"/>
      <c r="BS9" s="408"/>
      <c r="BT9" s="408"/>
      <c r="BU9" s="409"/>
      <c r="BV9" s="407">
        <v>465863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7.8</v>
      </c>
      <c r="CU9" s="405"/>
      <c r="CV9" s="405"/>
      <c r="CW9" s="405"/>
      <c r="CX9" s="405"/>
      <c r="CY9" s="405"/>
      <c r="CZ9" s="405"/>
      <c r="DA9" s="406"/>
      <c r="DB9" s="404">
        <v>10.199999999999999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45256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111</v>
      </c>
      <c r="AV10" s="440"/>
      <c r="AW10" s="440"/>
      <c r="AX10" s="440"/>
      <c r="AY10" s="441" t="s">
        <v>123</v>
      </c>
      <c r="AZ10" s="442"/>
      <c r="BA10" s="442"/>
      <c r="BB10" s="442"/>
      <c r="BC10" s="442"/>
      <c r="BD10" s="442"/>
      <c r="BE10" s="442"/>
      <c r="BF10" s="442"/>
      <c r="BG10" s="442"/>
      <c r="BH10" s="442"/>
      <c r="BI10" s="442"/>
      <c r="BJ10" s="442"/>
      <c r="BK10" s="442"/>
      <c r="BL10" s="442"/>
      <c r="BM10" s="443"/>
      <c r="BN10" s="407">
        <v>1777388</v>
      </c>
      <c r="BO10" s="408"/>
      <c r="BP10" s="408"/>
      <c r="BQ10" s="408"/>
      <c r="BR10" s="408"/>
      <c r="BS10" s="408"/>
      <c r="BT10" s="408"/>
      <c r="BU10" s="409"/>
      <c r="BV10" s="407">
        <v>747312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46560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2977387</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45843</v>
      </c>
      <c r="S13" s="492"/>
      <c r="T13" s="492"/>
      <c r="U13" s="492"/>
      <c r="V13" s="493"/>
      <c r="W13" s="423" t="s">
        <v>142</v>
      </c>
      <c r="X13" s="424"/>
      <c r="Y13" s="424"/>
      <c r="Z13" s="424"/>
      <c r="AA13" s="424"/>
      <c r="AB13" s="414"/>
      <c r="AC13" s="458">
        <v>98</v>
      </c>
      <c r="AD13" s="459"/>
      <c r="AE13" s="459"/>
      <c r="AF13" s="459"/>
      <c r="AG13" s="501"/>
      <c r="AH13" s="458">
        <v>119</v>
      </c>
      <c r="AI13" s="459"/>
      <c r="AJ13" s="459"/>
      <c r="AK13" s="459"/>
      <c r="AL13" s="460"/>
      <c r="AM13" s="436" t="s">
        <v>143</v>
      </c>
      <c r="AN13" s="437"/>
      <c r="AO13" s="437"/>
      <c r="AP13" s="437"/>
      <c r="AQ13" s="437"/>
      <c r="AR13" s="437"/>
      <c r="AS13" s="437"/>
      <c r="AT13" s="438"/>
      <c r="AU13" s="439" t="s">
        <v>118</v>
      </c>
      <c r="AV13" s="440"/>
      <c r="AW13" s="440"/>
      <c r="AX13" s="440"/>
      <c r="AY13" s="441" t="s">
        <v>144</v>
      </c>
      <c r="AZ13" s="442"/>
      <c r="BA13" s="442"/>
      <c r="BB13" s="442"/>
      <c r="BC13" s="442"/>
      <c r="BD13" s="442"/>
      <c r="BE13" s="442"/>
      <c r="BF13" s="442"/>
      <c r="BG13" s="442"/>
      <c r="BH13" s="442"/>
      <c r="BI13" s="442"/>
      <c r="BJ13" s="442"/>
      <c r="BK13" s="442"/>
      <c r="BL13" s="442"/>
      <c r="BM13" s="443"/>
      <c r="BN13" s="407">
        <v>-1324838</v>
      </c>
      <c r="BO13" s="408"/>
      <c r="BP13" s="408"/>
      <c r="BQ13" s="408"/>
      <c r="BR13" s="408"/>
      <c r="BS13" s="408"/>
      <c r="BT13" s="408"/>
      <c r="BU13" s="409"/>
      <c r="BV13" s="407">
        <v>1213175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5.0999999999999996</v>
      </c>
      <c r="CU13" s="405"/>
      <c r="CV13" s="405"/>
      <c r="CW13" s="405"/>
      <c r="CX13" s="405"/>
      <c r="CY13" s="405"/>
      <c r="CZ13" s="405"/>
      <c r="DA13" s="406"/>
      <c r="DB13" s="404">
        <v>5.4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46572</v>
      </c>
      <c r="S14" s="492"/>
      <c r="T14" s="492"/>
      <c r="U14" s="492"/>
      <c r="V14" s="493"/>
      <c r="W14" s="397"/>
      <c r="X14" s="398"/>
      <c r="Y14" s="398"/>
      <c r="Z14" s="398"/>
      <c r="AA14" s="398"/>
      <c r="AB14" s="387"/>
      <c r="AC14" s="494">
        <v>0.5</v>
      </c>
      <c r="AD14" s="495"/>
      <c r="AE14" s="495"/>
      <c r="AF14" s="495"/>
      <c r="AG14" s="496"/>
      <c r="AH14" s="494">
        <v>0.6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149</v>
      </c>
      <c r="N15" s="499"/>
      <c r="O15" s="499"/>
      <c r="P15" s="499"/>
      <c r="Q15" s="500"/>
      <c r="R15" s="491">
        <v>45908</v>
      </c>
      <c r="S15" s="492"/>
      <c r="T15" s="492"/>
      <c r="U15" s="492"/>
      <c r="V15" s="493"/>
      <c r="W15" s="423" t="s">
        <v>150</v>
      </c>
      <c r="X15" s="424"/>
      <c r="Y15" s="424"/>
      <c r="Z15" s="424"/>
      <c r="AA15" s="424"/>
      <c r="AB15" s="414"/>
      <c r="AC15" s="458">
        <v>4132</v>
      </c>
      <c r="AD15" s="459"/>
      <c r="AE15" s="459"/>
      <c r="AF15" s="459"/>
      <c r="AG15" s="501"/>
      <c r="AH15" s="458">
        <v>4312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5605078</v>
      </c>
      <c r="BO15" s="371"/>
      <c r="BP15" s="371"/>
      <c r="BQ15" s="371"/>
      <c r="BR15" s="371"/>
      <c r="BS15" s="371"/>
      <c r="BT15" s="371"/>
      <c r="BU15" s="372"/>
      <c r="BV15" s="370">
        <v>5240109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20.2</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7701204</v>
      </c>
      <c r="BO16" s="408"/>
      <c r="BP16" s="408"/>
      <c r="BQ16" s="408"/>
      <c r="BR16" s="408"/>
      <c r="BS16" s="408"/>
      <c r="BT16" s="408"/>
      <c r="BU16" s="409"/>
      <c r="BV16" s="407">
        <v>7471592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16176</v>
      </c>
      <c r="AD17" s="459"/>
      <c r="AE17" s="459"/>
      <c r="AF17" s="459"/>
      <c r="AG17" s="501"/>
      <c r="AH17" s="458">
        <v>15772</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7101155</v>
      </c>
      <c r="BO17" s="408"/>
      <c r="BP17" s="408"/>
      <c r="BQ17" s="408"/>
      <c r="BR17" s="408"/>
      <c r="BS17" s="408"/>
      <c r="BT17" s="408"/>
      <c r="BU17" s="409"/>
      <c r="BV17" s="407">
        <v>6633417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8.69</v>
      </c>
      <c r="M18" s="531"/>
      <c r="N18" s="531"/>
      <c r="O18" s="531"/>
      <c r="P18" s="531"/>
      <c r="Q18" s="531"/>
      <c r="R18" s="532"/>
      <c r="S18" s="532"/>
      <c r="T18" s="532"/>
      <c r="U18" s="532"/>
      <c r="V18" s="533"/>
      <c r="W18" s="425"/>
      <c r="X18" s="426"/>
      <c r="Y18" s="426"/>
      <c r="Z18" s="426"/>
      <c r="AA18" s="426"/>
      <c r="AB18" s="417"/>
      <c r="AC18" s="534">
        <v>79.3</v>
      </c>
      <c r="AD18" s="535"/>
      <c r="AE18" s="535"/>
      <c r="AF18" s="535"/>
      <c r="AG18" s="536"/>
      <c r="AH18" s="534">
        <v>78.099999999999994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8552441</v>
      </c>
      <c r="BO18" s="408"/>
      <c r="BP18" s="408"/>
      <c r="BQ18" s="408"/>
      <c r="BR18" s="408"/>
      <c r="BS18" s="408"/>
      <c r="BT18" s="408"/>
      <c r="BU18" s="409"/>
      <c r="BV18" s="407">
        <v>8425844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5337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15033011</v>
      </c>
      <c r="BO19" s="408"/>
      <c r="BP19" s="408"/>
      <c r="BQ19" s="408"/>
      <c r="BR19" s="408"/>
      <c r="BS19" s="408"/>
      <c r="BT19" s="408"/>
      <c r="BU19" s="409"/>
      <c r="BV19" s="407">
        <v>11406927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19005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9501147</v>
      </c>
      <c r="BO22" s="371"/>
      <c r="BP22" s="371"/>
      <c r="BQ22" s="371"/>
      <c r="BR22" s="371"/>
      <c r="BS22" s="371"/>
      <c r="BT22" s="371"/>
      <c r="BU22" s="372"/>
      <c r="BV22" s="370">
        <v>10296845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9248652</v>
      </c>
      <c r="BO23" s="408"/>
      <c r="BP23" s="408"/>
      <c r="BQ23" s="408"/>
      <c r="BR23" s="408"/>
      <c r="BS23" s="408"/>
      <c r="BT23" s="408"/>
      <c r="BU23" s="409"/>
      <c r="BV23" s="407">
        <v>10005383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8340</v>
      </c>
      <c r="R24" s="459"/>
      <c r="S24" s="459"/>
      <c r="T24" s="459"/>
      <c r="U24" s="459"/>
      <c r="V24" s="501"/>
      <c r="W24" s="553"/>
      <c r="X24" s="554"/>
      <c r="Y24" s="555"/>
      <c r="Z24" s="457" t="s">
        <v>175</v>
      </c>
      <c r="AA24" s="437"/>
      <c r="AB24" s="437"/>
      <c r="AC24" s="437"/>
      <c r="AD24" s="437"/>
      <c r="AE24" s="437"/>
      <c r="AF24" s="437"/>
      <c r="AG24" s="438"/>
      <c r="AH24" s="458">
        <v>190</v>
      </c>
      <c r="AI24" s="459"/>
      <c r="AJ24" s="459"/>
      <c r="AK24" s="459"/>
      <c r="AL24" s="501"/>
      <c r="AM24" s="458">
        <v>577600</v>
      </c>
      <c r="AN24" s="459"/>
      <c r="AO24" s="459"/>
      <c r="AP24" s="459"/>
      <c r="AQ24" s="459"/>
      <c r="AR24" s="501"/>
      <c r="AS24" s="458">
        <v>3040</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3095828</v>
      </c>
      <c r="BO24" s="408"/>
      <c r="BP24" s="408"/>
      <c r="BQ24" s="408"/>
      <c r="BR24" s="408"/>
      <c r="BS24" s="408"/>
      <c r="BT24" s="408"/>
      <c r="BU24" s="409"/>
      <c r="BV24" s="407">
        <v>3463041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1</v>
      </c>
      <c r="M25" s="459"/>
      <c r="N25" s="459"/>
      <c r="O25" s="459"/>
      <c r="P25" s="501"/>
      <c r="Q25" s="458">
        <v>6740</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148</v>
      </c>
      <c r="AN25" s="459"/>
      <c r="AO25" s="459"/>
      <c r="AP25" s="459"/>
      <c r="AQ25" s="459"/>
      <c r="AR25" s="501"/>
      <c r="AS25" s="458" t="s">
        <v>148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201142</v>
      </c>
      <c r="BO25" s="371"/>
      <c r="BP25" s="371"/>
      <c r="BQ25" s="371"/>
      <c r="BR25" s="371"/>
      <c r="BS25" s="371"/>
      <c r="BT25" s="371"/>
      <c r="BU25" s="372"/>
      <c r="BV25" s="370">
        <v>270430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6300</v>
      </c>
      <c r="R26" s="459"/>
      <c r="S26" s="459"/>
      <c r="T26" s="459"/>
      <c r="U26" s="459"/>
      <c r="V26" s="501"/>
      <c r="W26" s="553"/>
      <c r="X26" s="554"/>
      <c r="Y26" s="555"/>
      <c r="Z26" s="457" t="s">
        <v>181</v>
      </c>
      <c r="AA26" s="559"/>
      <c r="AB26" s="559"/>
      <c r="AC26" s="559"/>
      <c r="AD26" s="559"/>
      <c r="AE26" s="559"/>
      <c r="AF26" s="559"/>
      <c r="AG26" s="560"/>
      <c r="AH26" s="458">
        <v>4</v>
      </c>
      <c r="AI26" s="459"/>
      <c r="AJ26" s="459"/>
      <c r="AK26" s="459"/>
      <c r="AL26" s="501"/>
      <c r="AM26" s="458">
        <v>12900</v>
      </c>
      <c r="AN26" s="459"/>
      <c r="AO26" s="459"/>
      <c r="AP26" s="459"/>
      <c r="AQ26" s="459"/>
      <c r="AR26" s="501"/>
      <c r="AS26" s="458">
        <v>3225</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3530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148</v>
      </c>
      <c r="BO27" s="527"/>
      <c r="BP27" s="527"/>
      <c r="BQ27" s="527"/>
      <c r="BR27" s="527"/>
      <c r="BS27" s="527"/>
      <c r="BT27" s="527"/>
      <c r="BU27" s="528"/>
      <c r="BV27" s="526" t="s">
        <v>148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2960</v>
      </c>
      <c r="R28" s="459"/>
      <c r="S28" s="459"/>
      <c r="T28" s="459"/>
      <c r="U28" s="459"/>
      <c r="V28" s="501"/>
      <c r="W28" s="553"/>
      <c r="X28" s="554"/>
      <c r="Y28" s="555"/>
      <c r="Z28" s="457" t="s">
        <v>189</v>
      </c>
      <c r="AA28" s="437"/>
      <c r="AB28" s="437"/>
      <c r="AC28" s="437"/>
      <c r="AD28" s="437"/>
      <c r="AE28" s="437"/>
      <c r="AF28" s="437"/>
      <c r="AG28" s="438"/>
      <c r="AH28" s="458" t="s">
        <v>148</v>
      </c>
      <c r="AI28" s="459"/>
      <c r="AJ28" s="459"/>
      <c r="AK28" s="459"/>
      <c r="AL28" s="501"/>
      <c r="AM28" s="458" t="s">
        <v>148</v>
      </c>
      <c r="AN28" s="459"/>
      <c r="AO28" s="459"/>
      <c r="AP28" s="459"/>
      <c r="AQ28" s="459"/>
      <c r="AR28" s="501"/>
      <c r="AS28" s="458" t="s">
        <v>131</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3222865</v>
      </c>
      <c r="BO28" s="371"/>
      <c r="BP28" s="371"/>
      <c r="BQ28" s="371"/>
      <c r="BR28" s="371"/>
      <c r="BS28" s="371"/>
      <c r="BT28" s="371"/>
      <c r="BU28" s="372"/>
      <c r="BV28" s="370">
        <v>4422864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12</v>
      </c>
      <c r="M29" s="459"/>
      <c r="N29" s="459"/>
      <c r="O29" s="459"/>
      <c r="P29" s="501"/>
      <c r="Q29" s="458">
        <v>2750</v>
      </c>
      <c r="R29" s="459"/>
      <c r="S29" s="459"/>
      <c r="T29" s="459"/>
      <c r="U29" s="459"/>
      <c r="V29" s="501"/>
      <c r="W29" s="556"/>
      <c r="X29" s="557"/>
      <c r="Y29" s="558"/>
      <c r="Z29" s="457" t="s">
        <v>192</v>
      </c>
      <c r="AA29" s="437"/>
      <c r="AB29" s="437"/>
      <c r="AC29" s="437"/>
      <c r="AD29" s="437"/>
      <c r="AE29" s="437"/>
      <c r="AF29" s="437"/>
      <c r="AG29" s="438"/>
      <c r="AH29" s="458">
        <v>192</v>
      </c>
      <c r="AI29" s="459"/>
      <c r="AJ29" s="459"/>
      <c r="AK29" s="459"/>
      <c r="AL29" s="501"/>
      <c r="AM29" s="458">
        <v>585420</v>
      </c>
      <c r="AN29" s="459"/>
      <c r="AO29" s="459"/>
      <c r="AP29" s="459"/>
      <c r="AQ29" s="459"/>
      <c r="AR29" s="501"/>
      <c r="AS29" s="458">
        <v>3049</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148</v>
      </c>
      <c r="BO29" s="408"/>
      <c r="BP29" s="408"/>
      <c r="BQ29" s="408"/>
      <c r="BR29" s="408"/>
      <c r="BS29" s="408"/>
      <c r="BT29" s="408"/>
      <c r="BU29" s="409"/>
      <c r="BV29" s="407">
        <v>477302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98.9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4017432</v>
      </c>
      <c r="BO30" s="527"/>
      <c r="BP30" s="527"/>
      <c r="BQ30" s="527"/>
      <c r="BR30" s="527"/>
      <c r="BS30" s="527"/>
      <c r="BT30" s="527"/>
      <c r="BU30" s="528"/>
      <c r="BV30" s="526">
        <v>1995050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糟屋郡篠栗町外一市五町財産組合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公共施設公益施設整備拡充基金特別会計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IF('各会計、関係団体の財政状況及び健全化判断比率'!B31="","",'各会計、関係団体の財政状況及び健全化判断比率'!B31)</f>
        <v>流域関連公共下水道事業会計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福岡都市圏広域行政事業組合（一般会計）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福岡都市圏広域行政事業組合（競艇事業特別会計）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福岡都市圏広域行政事業組合（流域連携事業特別会計）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福岡県介護保険広域連合（一般会計）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福岡県介護保険広域連合（介護保険事業特別会計）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福岡地区水道企業団</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福岡県自治会館管理組合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bGpKdqXnJQ32MnBR4adVRXSpyGOglXSQJea/WsXEDEmfSO2ALSKk65M9A1YCMgpqZWQadTBlboYqC9o8I8RO4A==" saltValue="pjZa+vNZ5vocYq/JPzkVI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56" t="s">
        <v>575</v>
      </c>
      <c r="D34" s="1156"/>
      <c r="E34" s="1157"/>
      <c r="F34" s="32">
        <v>22.11</v>
      </c>
      <c r="G34" s="33">
        <v>22.16</v>
      </c>
      <c r="H34" s="33">
        <v>21.09</v>
      </c>
      <c r="I34" s="33">
        <v>20.28</v>
      </c>
      <c r="J34" s="34">
        <v>21.91</v>
      </c>
      <c r="K34" s="22"/>
      <c r="L34" s="22"/>
      <c r="M34" s="22"/>
      <c r="N34" s="22"/>
      <c r="O34" s="22"/>
      <c r="P34" s="22"/>
    </row>
    <row r="35" spans="1:16" ht="39" customHeight="1">
      <c r="A35" s="22"/>
      <c r="B35" s="35"/>
      <c r="C35" s="1150" t="s">
        <v>576</v>
      </c>
      <c r="D35" s="1151"/>
      <c r="E35" s="1152"/>
      <c r="F35" s="36">
        <v>5.92</v>
      </c>
      <c r="G35" s="37">
        <v>3.81</v>
      </c>
      <c r="H35" s="37">
        <v>9.24</v>
      </c>
      <c r="I35" s="37">
        <v>13.66</v>
      </c>
      <c r="J35" s="38">
        <v>12.77</v>
      </c>
      <c r="K35" s="22"/>
      <c r="L35" s="22"/>
      <c r="M35" s="22"/>
      <c r="N35" s="22"/>
      <c r="O35" s="22"/>
      <c r="P35" s="22"/>
    </row>
    <row r="36" spans="1:16" ht="39" customHeight="1">
      <c r="A36" s="22"/>
      <c r="B36" s="35"/>
      <c r="C36" s="1150" t="s">
        <v>577</v>
      </c>
      <c r="D36" s="1151"/>
      <c r="E36" s="1152"/>
      <c r="F36" s="36">
        <v>8.3800000000000008</v>
      </c>
      <c r="G36" s="37">
        <v>9.19</v>
      </c>
      <c r="H36" s="37">
        <v>9.4499999999999993</v>
      </c>
      <c r="I36" s="37">
        <v>10.039999999999999</v>
      </c>
      <c r="J36" s="38">
        <v>11.48</v>
      </c>
      <c r="K36" s="22"/>
      <c r="L36" s="22"/>
      <c r="M36" s="22"/>
      <c r="N36" s="22"/>
      <c r="O36" s="22"/>
      <c r="P36" s="22"/>
    </row>
    <row r="37" spans="1:16" ht="39" customHeight="1">
      <c r="A37" s="22"/>
      <c r="B37" s="35"/>
      <c r="C37" s="1150" t="s">
        <v>578</v>
      </c>
      <c r="D37" s="1151"/>
      <c r="E37" s="1152"/>
      <c r="F37" s="36" t="s">
        <v>579</v>
      </c>
      <c r="G37" s="37">
        <v>0.48</v>
      </c>
      <c r="H37" s="37">
        <v>0.44</v>
      </c>
      <c r="I37" s="37">
        <v>1.55</v>
      </c>
      <c r="J37" s="38">
        <v>1.4</v>
      </c>
      <c r="K37" s="22"/>
      <c r="L37" s="22"/>
      <c r="M37" s="22"/>
      <c r="N37" s="22"/>
      <c r="O37" s="22"/>
      <c r="P37" s="22"/>
    </row>
    <row r="38" spans="1:16" ht="39" customHeight="1">
      <c r="A38" s="22"/>
      <c r="B38" s="35"/>
      <c r="C38" s="1150" t="s">
        <v>580</v>
      </c>
      <c r="D38" s="1151"/>
      <c r="E38" s="1152"/>
      <c r="F38" s="36">
        <v>0.31</v>
      </c>
      <c r="G38" s="37">
        <v>0.31</v>
      </c>
      <c r="H38" s="37">
        <v>0.28999999999999998</v>
      </c>
      <c r="I38" s="37">
        <v>0.28999999999999998</v>
      </c>
      <c r="J38" s="38">
        <v>0.33</v>
      </c>
      <c r="K38" s="22"/>
      <c r="L38" s="22"/>
      <c r="M38" s="22"/>
      <c r="N38" s="22"/>
      <c r="O38" s="22"/>
      <c r="P38" s="22"/>
    </row>
    <row r="39" spans="1:16" ht="39" customHeight="1">
      <c r="A39" s="22"/>
      <c r="B39" s="35"/>
      <c r="C39" s="1150" t="s">
        <v>581</v>
      </c>
      <c r="D39" s="1151"/>
      <c r="E39" s="1152"/>
      <c r="F39" s="36">
        <v>0</v>
      </c>
      <c r="G39" s="37">
        <v>0</v>
      </c>
      <c r="H39" s="37">
        <v>0</v>
      </c>
      <c r="I39" s="37">
        <v>0</v>
      </c>
      <c r="J39" s="38">
        <v>0</v>
      </c>
      <c r="K39" s="22"/>
      <c r="L39" s="22"/>
      <c r="M39" s="22"/>
      <c r="N39" s="22"/>
      <c r="O39" s="22"/>
      <c r="P39" s="22"/>
    </row>
    <row r="40" spans="1:16" ht="39" customHeight="1">
      <c r="A40" s="22"/>
      <c r="B40" s="35"/>
      <c r="C40" s="1150"/>
      <c r="D40" s="1151"/>
      <c r="E40" s="1152"/>
      <c r="F40" s="36"/>
      <c r="G40" s="37"/>
      <c r="H40" s="37"/>
      <c r="I40" s="37"/>
      <c r="J40" s="38"/>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582</v>
      </c>
      <c r="D42" s="1151"/>
      <c r="E42" s="1152"/>
      <c r="F42" s="36" t="s">
        <v>527</v>
      </c>
      <c r="G42" s="37" t="s">
        <v>527</v>
      </c>
      <c r="H42" s="37" t="s">
        <v>527</v>
      </c>
      <c r="I42" s="37" t="s">
        <v>527</v>
      </c>
      <c r="J42" s="38" t="s">
        <v>527</v>
      </c>
      <c r="K42" s="22"/>
      <c r="L42" s="22"/>
      <c r="M42" s="22"/>
      <c r="N42" s="22"/>
      <c r="O42" s="22"/>
      <c r="P42" s="22"/>
    </row>
    <row r="43" spans="1:16" ht="39" customHeight="1" thickBot="1">
      <c r="A43" s="22"/>
      <c r="B43" s="40"/>
      <c r="C43" s="1153" t="s">
        <v>583</v>
      </c>
      <c r="D43" s="1154"/>
      <c r="E43" s="1155"/>
      <c r="F43" s="41">
        <v>0.14000000000000001</v>
      </c>
      <c r="G43" s="42">
        <v>0.14000000000000001</v>
      </c>
      <c r="H43" s="42">
        <v>0.13</v>
      </c>
      <c r="I43" s="42">
        <v>0</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8ng4FeKcXjRnn7Af/5C/v/XbgqYhLAavUmECplkthlM/MXjRCNwopu4CO+kfOTYalgrDiY6ZGxfXqieziKVYhg==" saltValue="9z/gqO2PId0G1AVC8vR2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58" t="s">
        <v>11</v>
      </c>
      <c r="C45" s="1159"/>
      <c r="D45" s="58"/>
      <c r="E45" s="1164" t="s">
        <v>12</v>
      </c>
      <c r="F45" s="1164"/>
      <c r="G45" s="1164"/>
      <c r="H45" s="1164"/>
      <c r="I45" s="1164"/>
      <c r="J45" s="1165"/>
      <c r="K45" s="59">
        <v>1082</v>
      </c>
      <c r="L45" s="60">
        <v>1112</v>
      </c>
      <c r="M45" s="60">
        <v>1127</v>
      </c>
      <c r="N45" s="60">
        <v>1165</v>
      </c>
      <c r="O45" s="61">
        <v>1176</v>
      </c>
      <c r="P45" s="48"/>
      <c r="Q45" s="48"/>
      <c r="R45" s="48"/>
      <c r="S45" s="48"/>
      <c r="T45" s="48"/>
      <c r="U45" s="48"/>
    </row>
    <row r="46" spans="1:21" ht="30.75" customHeight="1">
      <c r="A46" s="48"/>
      <c r="B46" s="1160"/>
      <c r="C46" s="1161"/>
      <c r="D46" s="62"/>
      <c r="E46" s="1166" t="s">
        <v>13</v>
      </c>
      <c r="F46" s="1166"/>
      <c r="G46" s="1166"/>
      <c r="H46" s="1166"/>
      <c r="I46" s="1166"/>
      <c r="J46" s="1167"/>
      <c r="K46" s="63" t="s">
        <v>527</v>
      </c>
      <c r="L46" s="64" t="s">
        <v>527</v>
      </c>
      <c r="M46" s="64" t="s">
        <v>527</v>
      </c>
      <c r="N46" s="64" t="s">
        <v>527</v>
      </c>
      <c r="O46" s="65" t="s">
        <v>527</v>
      </c>
      <c r="P46" s="48"/>
      <c r="Q46" s="48"/>
      <c r="R46" s="48"/>
      <c r="S46" s="48"/>
      <c r="T46" s="48"/>
      <c r="U46" s="48"/>
    </row>
    <row r="47" spans="1:21" ht="30.75" customHeight="1">
      <c r="A47" s="48"/>
      <c r="B47" s="1160"/>
      <c r="C47" s="1161"/>
      <c r="D47" s="62"/>
      <c r="E47" s="1166" t="s">
        <v>14</v>
      </c>
      <c r="F47" s="1166"/>
      <c r="G47" s="1166"/>
      <c r="H47" s="1166"/>
      <c r="I47" s="1166"/>
      <c r="J47" s="1167"/>
      <c r="K47" s="63" t="s">
        <v>527</v>
      </c>
      <c r="L47" s="64" t="s">
        <v>527</v>
      </c>
      <c r="M47" s="64" t="s">
        <v>527</v>
      </c>
      <c r="N47" s="64" t="s">
        <v>527</v>
      </c>
      <c r="O47" s="65" t="s">
        <v>527</v>
      </c>
      <c r="P47" s="48"/>
      <c r="Q47" s="48"/>
      <c r="R47" s="48"/>
      <c r="S47" s="48"/>
      <c r="T47" s="48"/>
      <c r="U47" s="48"/>
    </row>
    <row r="48" spans="1:21" ht="30.75" customHeight="1">
      <c r="A48" s="48"/>
      <c r="B48" s="1160"/>
      <c r="C48" s="1161"/>
      <c r="D48" s="62"/>
      <c r="E48" s="1166" t="s">
        <v>15</v>
      </c>
      <c r="F48" s="1166"/>
      <c r="G48" s="1166"/>
      <c r="H48" s="1166"/>
      <c r="I48" s="1166"/>
      <c r="J48" s="1167"/>
      <c r="K48" s="63">
        <v>396</v>
      </c>
      <c r="L48" s="64">
        <v>404</v>
      </c>
      <c r="M48" s="64">
        <v>372</v>
      </c>
      <c r="N48" s="64">
        <v>333</v>
      </c>
      <c r="O48" s="65">
        <v>309</v>
      </c>
      <c r="P48" s="48"/>
      <c r="Q48" s="48"/>
      <c r="R48" s="48"/>
      <c r="S48" s="48"/>
      <c r="T48" s="48"/>
      <c r="U48" s="48"/>
    </row>
    <row r="49" spans="1:21" ht="30.75" customHeight="1">
      <c r="A49" s="48"/>
      <c r="B49" s="1160"/>
      <c r="C49" s="1161"/>
      <c r="D49" s="62"/>
      <c r="E49" s="1166" t="s">
        <v>16</v>
      </c>
      <c r="F49" s="1166"/>
      <c r="G49" s="1166"/>
      <c r="H49" s="1166"/>
      <c r="I49" s="1166"/>
      <c r="J49" s="1167"/>
      <c r="K49" s="63" t="s">
        <v>527</v>
      </c>
      <c r="L49" s="64">
        <v>1</v>
      </c>
      <c r="M49" s="64">
        <v>1</v>
      </c>
      <c r="N49" s="64" t="s">
        <v>527</v>
      </c>
      <c r="O49" s="65">
        <v>1</v>
      </c>
      <c r="P49" s="48"/>
      <c r="Q49" s="48"/>
      <c r="R49" s="48"/>
      <c r="S49" s="48"/>
      <c r="T49" s="48"/>
      <c r="U49" s="48"/>
    </row>
    <row r="50" spans="1:21" ht="30.75" customHeight="1">
      <c r="A50" s="48"/>
      <c r="B50" s="1160"/>
      <c r="C50" s="1161"/>
      <c r="D50" s="62"/>
      <c r="E50" s="1166" t="s">
        <v>17</v>
      </c>
      <c r="F50" s="1166"/>
      <c r="G50" s="1166"/>
      <c r="H50" s="1166"/>
      <c r="I50" s="1166"/>
      <c r="J50" s="1167"/>
      <c r="K50" s="63">
        <v>101</v>
      </c>
      <c r="L50" s="64">
        <v>101</v>
      </c>
      <c r="M50" s="64">
        <v>100</v>
      </c>
      <c r="N50" s="64">
        <v>82</v>
      </c>
      <c r="O50" s="65">
        <v>81</v>
      </c>
      <c r="P50" s="48"/>
      <c r="Q50" s="48"/>
      <c r="R50" s="48"/>
      <c r="S50" s="48"/>
      <c r="T50" s="48"/>
      <c r="U50" s="48"/>
    </row>
    <row r="51" spans="1:21" ht="30.75" customHeight="1">
      <c r="A51" s="48"/>
      <c r="B51" s="1162"/>
      <c r="C51" s="1163"/>
      <c r="D51" s="66"/>
      <c r="E51" s="1166" t="s">
        <v>18</v>
      </c>
      <c r="F51" s="1166"/>
      <c r="G51" s="1166"/>
      <c r="H51" s="1166"/>
      <c r="I51" s="1166"/>
      <c r="J51" s="1167"/>
      <c r="K51" s="63" t="s">
        <v>527</v>
      </c>
      <c r="L51" s="64" t="s">
        <v>527</v>
      </c>
      <c r="M51" s="64" t="s">
        <v>527</v>
      </c>
      <c r="N51" s="64" t="s">
        <v>527</v>
      </c>
      <c r="O51" s="65" t="s">
        <v>527</v>
      </c>
      <c r="P51" s="48"/>
      <c r="Q51" s="48"/>
      <c r="R51" s="48"/>
      <c r="S51" s="48"/>
      <c r="T51" s="48"/>
      <c r="U51" s="48"/>
    </row>
    <row r="52" spans="1:21" ht="30.75" customHeight="1">
      <c r="A52" s="48"/>
      <c r="B52" s="1168" t="s">
        <v>19</v>
      </c>
      <c r="C52" s="1169"/>
      <c r="D52" s="66"/>
      <c r="E52" s="1166" t="s">
        <v>20</v>
      </c>
      <c r="F52" s="1166"/>
      <c r="G52" s="1166"/>
      <c r="H52" s="1166"/>
      <c r="I52" s="1166"/>
      <c r="J52" s="1167"/>
      <c r="K52" s="63">
        <v>1147</v>
      </c>
      <c r="L52" s="64">
        <v>1138</v>
      </c>
      <c r="M52" s="64">
        <v>1173</v>
      </c>
      <c r="N52" s="64">
        <v>1190</v>
      </c>
      <c r="O52" s="65">
        <v>1123</v>
      </c>
      <c r="P52" s="48"/>
      <c r="Q52" s="48"/>
      <c r="R52" s="48"/>
      <c r="S52" s="48"/>
      <c r="T52" s="48"/>
      <c r="U52" s="48"/>
    </row>
    <row r="53" spans="1:21" ht="30.75" customHeight="1" thickBot="1">
      <c r="A53" s="48"/>
      <c r="B53" s="1170" t="s">
        <v>21</v>
      </c>
      <c r="C53" s="1171"/>
      <c r="D53" s="67"/>
      <c r="E53" s="1172" t="s">
        <v>22</v>
      </c>
      <c r="F53" s="1172"/>
      <c r="G53" s="1172"/>
      <c r="H53" s="1172"/>
      <c r="I53" s="1172"/>
      <c r="J53" s="1173"/>
      <c r="K53" s="68">
        <v>432</v>
      </c>
      <c r="L53" s="69">
        <v>480</v>
      </c>
      <c r="M53" s="69">
        <v>427</v>
      </c>
      <c r="N53" s="69">
        <v>390</v>
      </c>
      <c r="O53" s="70">
        <v>444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c r="B58" s="1174" t="s">
        <v>26</v>
      </c>
      <c r="C58" s="1175"/>
      <c r="D58" s="1180" t="s">
        <v>27</v>
      </c>
      <c r="E58" s="1181"/>
      <c r="F58" s="1181"/>
      <c r="G58" s="1181"/>
      <c r="H58" s="1181"/>
      <c r="I58" s="1181"/>
      <c r="J58" s="1182"/>
      <c r="K58" s="83"/>
      <c r="L58" s="84"/>
      <c r="M58" s="84"/>
      <c r="N58" s="84"/>
      <c r="O58" s="85"/>
    </row>
    <row r="59" spans="1:21" ht="31.5" customHeight="1">
      <c r="B59" s="1176"/>
      <c r="C59" s="1177"/>
      <c r="D59" s="1183" t="s">
        <v>28</v>
      </c>
      <c r="E59" s="1184"/>
      <c r="F59" s="1184"/>
      <c r="G59" s="1184"/>
      <c r="H59" s="1184"/>
      <c r="I59" s="1184"/>
      <c r="J59" s="1185"/>
      <c r="K59" s="86"/>
      <c r="L59" s="87"/>
      <c r="M59" s="87"/>
      <c r="N59" s="87"/>
      <c r="O59" s="88"/>
    </row>
    <row r="60" spans="1:21" ht="31.5" customHeight="1" thickBot="1">
      <c r="B60" s="1178"/>
      <c r="C60" s="1179"/>
      <c r="D60" s="1186" t="s">
        <v>29</v>
      </c>
      <c r="E60" s="1187"/>
      <c r="F60" s="1187"/>
      <c r="G60" s="1187"/>
      <c r="H60" s="1187"/>
      <c r="I60" s="1187"/>
      <c r="J60" s="1188"/>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IobQn/lmz8f/cSxbC9iav15BcPLKuMXUV1fo/eU8KiU7/iwfYKSYqIzc3fsfWJjl5bc3PXB5cilMAZ4z8wPlQ==" saltValue="meeSCLfu8Rzk+D8jOAgm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568</v>
      </c>
      <c r="J40" s="103" t="s">
        <v>569</v>
      </c>
      <c r="K40" s="103" t="s">
        <v>570</v>
      </c>
      <c r="L40" s="103" t="s">
        <v>571</v>
      </c>
      <c r="M40" s="104" t="s">
        <v>572</v>
      </c>
    </row>
    <row r="41" spans="2:13" ht="27.75" customHeight="1">
      <c r="B41" s="1189" t="s">
        <v>32</v>
      </c>
      <c r="C41" s="1190"/>
      <c r="D41" s="105"/>
      <c r="E41" s="1195" t="s">
        <v>33</v>
      </c>
      <c r="F41" s="1195"/>
      <c r="G41" s="1195"/>
      <c r="H41" s="1196"/>
      <c r="I41" s="355">
        <v>11546</v>
      </c>
      <c r="J41" s="356">
        <v>11189</v>
      </c>
      <c r="K41" s="356">
        <v>10802</v>
      </c>
      <c r="L41" s="356">
        <v>10297</v>
      </c>
      <c r="M41" s="357">
        <v>9501</v>
      </c>
    </row>
    <row r="42" spans="2:13" ht="27.75" customHeight="1">
      <c r="B42" s="1191"/>
      <c r="C42" s="1192"/>
      <c r="D42" s="106"/>
      <c r="E42" s="1197" t="s">
        <v>34</v>
      </c>
      <c r="F42" s="1197"/>
      <c r="G42" s="1197"/>
      <c r="H42" s="1198"/>
      <c r="I42" s="358" t="s">
        <v>527</v>
      </c>
      <c r="J42" s="359" t="s">
        <v>527</v>
      </c>
      <c r="K42" s="359" t="s">
        <v>527</v>
      </c>
      <c r="L42" s="359" t="s">
        <v>527</v>
      </c>
      <c r="M42" s="360" t="s">
        <v>527</v>
      </c>
    </row>
    <row r="43" spans="2:13" ht="27.75" customHeight="1">
      <c r="B43" s="1191"/>
      <c r="C43" s="1192"/>
      <c r="D43" s="106"/>
      <c r="E43" s="1197" t="s">
        <v>35</v>
      </c>
      <c r="F43" s="1197"/>
      <c r="G43" s="1197"/>
      <c r="H43" s="1198"/>
      <c r="I43" s="358">
        <v>5824</v>
      </c>
      <c r="J43" s="359">
        <v>5464</v>
      </c>
      <c r="K43" s="359">
        <v>5050</v>
      </c>
      <c r="L43" s="359">
        <v>4610</v>
      </c>
      <c r="M43" s="360">
        <v>4042</v>
      </c>
    </row>
    <row r="44" spans="2:13" ht="27.75" customHeight="1">
      <c r="B44" s="1191"/>
      <c r="C44" s="1192"/>
      <c r="D44" s="106"/>
      <c r="E44" s="1197" t="s">
        <v>36</v>
      </c>
      <c r="F44" s="1197"/>
      <c r="G44" s="1197"/>
      <c r="H44" s="1198"/>
      <c r="I44" s="358">
        <v>512</v>
      </c>
      <c r="J44" s="359">
        <v>418</v>
      </c>
      <c r="K44" s="359">
        <v>337</v>
      </c>
      <c r="L44" s="359">
        <v>271</v>
      </c>
      <c r="M44" s="360">
        <v>208</v>
      </c>
    </row>
    <row r="45" spans="2:13" ht="27.75" customHeight="1">
      <c r="B45" s="1191"/>
      <c r="C45" s="1192"/>
      <c r="D45" s="106"/>
      <c r="E45" s="1197" t="s">
        <v>37</v>
      </c>
      <c r="F45" s="1197"/>
      <c r="G45" s="1197"/>
      <c r="H45" s="1198"/>
      <c r="I45" s="358">
        <v>853</v>
      </c>
      <c r="J45" s="359">
        <v>797</v>
      </c>
      <c r="K45" s="359">
        <v>669</v>
      </c>
      <c r="L45" s="359">
        <v>538</v>
      </c>
      <c r="M45" s="360">
        <v>548</v>
      </c>
    </row>
    <row r="46" spans="2:13" ht="27.75" customHeight="1">
      <c r="B46" s="1191"/>
      <c r="C46" s="1192"/>
      <c r="D46" s="107"/>
      <c r="E46" s="1197" t="s">
        <v>38</v>
      </c>
      <c r="F46" s="1197"/>
      <c r="G46" s="1197"/>
      <c r="H46" s="1198"/>
      <c r="I46" s="358" t="s">
        <v>527</v>
      </c>
      <c r="J46" s="359" t="s">
        <v>527</v>
      </c>
      <c r="K46" s="359" t="s">
        <v>527</v>
      </c>
      <c r="L46" s="359" t="s">
        <v>527</v>
      </c>
      <c r="M46" s="360" t="s">
        <v>527</v>
      </c>
    </row>
    <row r="47" spans="2:13" ht="27.75" customHeight="1">
      <c r="B47" s="1191"/>
      <c r="C47" s="1192"/>
      <c r="D47" s="108"/>
      <c r="E47" s="1199" t="s">
        <v>39</v>
      </c>
      <c r="F47" s="1200"/>
      <c r="G47" s="1200"/>
      <c r="H47" s="1201"/>
      <c r="I47" s="358" t="s">
        <v>527</v>
      </c>
      <c r="J47" s="359" t="s">
        <v>527</v>
      </c>
      <c r="K47" s="359" t="s">
        <v>527</v>
      </c>
      <c r="L47" s="359" t="s">
        <v>527</v>
      </c>
      <c r="M47" s="360" t="s">
        <v>527</v>
      </c>
    </row>
    <row r="48" spans="2:13" ht="27.75" customHeight="1">
      <c r="B48" s="1191"/>
      <c r="C48" s="1192"/>
      <c r="D48" s="106"/>
      <c r="E48" s="1197" t="s">
        <v>40</v>
      </c>
      <c r="F48" s="1197"/>
      <c r="G48" s="1197"/>
      <c r="H48" s="1198"/>
      <c r="I48" s="358" t="s">
        <v>527</v>
      </c>
      <c r="J48" s="359" t="s">
        <v>527</v>
      </c>
      <c r="K48" s="359" t="s">
        <v>527</v>
      </c>
      <c r="L48" s="359" t="s">
        <v>527</v>
      </c>
      <c r="M48" s="360" t="s">
        <v>527</v>
      </c>
    </row>
    <row r="49" spans="2:13" ht="27.75" customHeight="1">
      <c r="B49" s="1193"/>
      <c r="C49" s="1194"/>
      <c r="D49" s="106"/>
      <c r="E49" s="1197" t="s">
        <v>41</v>
      </c>
      <c r="F49" s="1197"/>
      <c r="G49" s="1197"/>
      <c r="H49" s="1198"/>
      <c r="I49" s="358" t="s">
        <v>527</v>
      </c>
      <c r="J49" s="359" t="s">
        <v>527</v>
      </c>
      <c r="K49" s="359" t="s">
        <v>527</v>
      </c>
      <c r="L49" s="359" t="s">
        <v>527</v>
      </c>
      <c r="M49" s="360" t="s">
        <v>527</v>
      </c>
    </row>
    <row r="50" spans="2:13" ht="27.75" customHeight="1">
      <c r="B50" s="1202" t="s">
        <v>42</v>
      </c>
      <c r="C50" s="1203"/>
      <c r="D50" s="109"/>
      <c r="E50" s="1197" t="s">
        <v>43</v>
      </c>
      <c r="F50" s="1197"/>
      <c r="G50" s="1197"/>
      <c r="H50" s="1198"/>
      <c r="I50" s="358">
        <v>5792</v>
      </c>
      <c r="J50" s="359">
        <v>6092</v>
      </c>
      <c r="K50" s="359">
        <v>6128</v>
      </c>
      <c r="L50" s="359">
        <v>6898</v>
      </c>
      <c r="M50" s="360">
        <v>7241</v>
      </c>
    </row>
    <row r="51" spans="2:13" ht="27.75" customHeight="1">
      <c r="B51" s="1191"/>
      <c r="C51" s="1192"/>
      <c r="D51" s="106"/>
      <c r="E51" s="1197" t="s">
        <v>44</v>
      </c>
      <c r="F51" s="1197"/>
      <c r="G51" s="1197"/>
      <c r="H51" s="1198"/>
      <c r="I51" s="358">
        <v>1</v>
      </c>
      <c r="J51" s="359">
        <v>1</v>
      </c>
      <c r="K51" s="359">
        <v>1</v>
      </c>
      <c r="L51" s="359">
        <v>1</v>
      </c>
      <c r="M51" s="360">
        <v>1</v>
      </c>
    </row>
    <row r="52" spans="2:13" ht="27.75" customHeight="1">
      <c r="B52" s="1193"/>
      <c r="C52" s="1194"/>
      <c r="D52" s="106"/>
      <c r="E52" s="1197" t="s">
        <v>45</v>
      </c>
      <c r="F52" s="1197"/>
      <c r="G52" s="1197"/>
      <c r="H52" s="1198"/>
      <c r="I52" s="358">
        <v>14447</v>
      </c>
      <c r="J52" s="359">
        <v>14117</v>
      </c>
      <c r="K52" s="359">
        <v>13644</v>
      </c>
      <c r="L52" s="359">
        <v>13166</v>
      </c>
      <c r="M52" s="360">
        <v>12386</v>
      </c>
    </row>
    <row r="53" spans="2:13" ht="27.75" customHeight="1" thickBot="1">
      <c r="B53" s="1204" t="s">
        <v>46</v>
      </c>
      <c r="C53" s="1205"/>
      <c r="D53" s="110"/>
      <c r="E53" s="1206" t="s">
        <v>47</v>
      </c>
      <c r="F53" s="1206"/>
      <c r="G53" s="1206"/>
      <c r="H53" s="1207"/>
      <c r="I53" s="361">
        <v>-1505</v>
      </c>
      <c r="J53" s="362">
        <v>-2342</v>
      </c>
      <c r="K53" s="362">
        <v>-2917</v>
      </c>
      <c r="L53" s="362">
        <v>-4349</v>
      </c>
      <c r="M53" s="363">
        <v>-5330</v>
      </c>
    </row>
    <row r="54" spans="2:13" ht="27.75" customHeight="1">
      <c r="B54" s="111" t="s">
        <v>48</v>
      </c>
      <c r="C54" s="112"/>
      <c r="D54" s="112"/>
      <c r="E54" s="113"/>
      <c r="F54" s="113"/>
      <c r="G54" s="113"/>
      <c r="H54" s="113"/>
      <c r="I54" s="114"/>
      <c r="J54" s="114"/>
      <c r="K54" s="114"/>
      <c r="L54" s="114"/>
      <c r="M54" s="114"/>
    </row>
    <row r="55" spans="2:13"/>
  </sheetData>
  <sheetProtection algorithmName="SHA-512" hashValue="fzmzMfMS/F11KH65r88ARSp4LoBvoN3RfcxDVJeo7+NCBEz+r/3mJ4aKDrAOaId0yh881zBrPnbEO+MBk3VjKg==" saltValue="tDd/EmpYCXNGY//zmq1z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6" zoomScaleNormal="66"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570</v>
      </c>
      <c r="G54" s="119" t="s">
        <v>571</v>
      </c>
      <c r="H54" s="120" t="s">
        <v>572</v>
      </c>
    </row>
    <row r="55" spans="2:8" ht="52.5" customHeight="1">
      <c r="B55" s="121"/>
      <c r="C55" s="1216" t="s">
        <v>50</v>
      </c>
      <c r="D55" s="1216"/>
      <c r="E55" s="1217"/>
      <c r="F55" s="122">
        <v>3676</v>
      </c>
      <c r="G55" s="122">
        <v>4423</v>
      </c>
      <c r="H55" s="123">
        <v>3223</v>
      </c>
    </row>
    <row r="56" spans="2:8" ht="52.5" customHeight="1">
      <c r="B56" s="124"/>
      <c r="C56" s="1218" t="s">
        <v>51</v>
      </c>
      <c r="D56" s="1218"/>
      <c r="E56" s="1219"/>
      <c r="F56" s="125">
        <v>477</v>
      </c>
      <c r="G56" s="125">
        <v>477</v>
      </c>
      <c r="H56" s="126" t="s">
        <v>527</v>
      </c>
    </row>
    <row r="57" spans="2:8" ht="53.25" customHeight="1">
      <c r="B57" s="124"/>
      <c r="C57" s="1220" t="s">
        <v>52</v>
      </c>
      <c r="D57" s="1220"/>
      <c r="E57" s="1221"/>
      <c r="F57" s="127">
        <v>1973</v>
      </c>
      <c r="G57" s="127">
        <v>1995</v>
      </c>
      <c r="H57" s="128">
        <v>4017</v>
      </c>
    </row>
    <row r="58" spans="2:8" ht="45.75" customHeight="1">
      <c r="B58" s="129"/>
      <c r="C58" s="1208" t="s">
        <v>590</v>
      </c>
      <c r="D58" s="1209"/>
      <c r="E58" s="1210"/>
      <c r="F58" s="130" t="s">
        <v>591</v>
      </c>
      <c r="G58" s="130" t="s">
        <v>591</v>
      </c>
      <c r="H58" s="131">
        <v>2622</v>
      </c>
    </row>
    <row r="59" spans="2:8" ht="45.75" customHeight="1">
      <c r="B59" s="129"/>
      <c r="C59" s="1208" t="s">
        <v>592</v>
      </c>
      <c r="D59" s="1209"/>
      <c r="E59" s="1210"/>
      <c r="F59" s="130">
        <v>958</v>
      </c>
      <c r="G59" s="130">
        <v>1070</v>
      </c>
      <c r="H59" s="131">
        <v>853</v>
      </c>
    </row>
    <row r="60" spans="2:8" ht="45.75" customHeight="1">
      <c r="B60" s="129"/>
      <c r="C60" s="1208" t="s">
        <v>593</v>
      </c>
      <c r="D60" s="1209"/>
      <c r="E60" s="1210"/>
      <c r="F60" s="130">
        <v>171</v>
      </c>
      <c r="G60" s="130">
        <v>171</v>
      </c>
      <c r="H60" s="131">
        <v>171</v>
      </c>
    </row>
    <row r="61" spans="2:8" ht="45.75" customHeight="1">
      <c r="B61" s="129"/>
      <c r="C61" s="1208" t="s">
        <v>594</v>
      </c>
      <c r="D61" s="1209"/>
      <c r="E61" s="1210"/>
      <c r="F61" s="130">
        <v>138</v>
      </c>
      <c r="G61" s="130">
        <v>137</v>
      </c>
      <c r="H61" s="131">
        <v>137</v>
      </c>
    </row>
    <row r="62" spans="2:8" ht="45.75" customHeight="1" thickBot="1">
      <c r="B62" s="132"/>
      <c r="C62" s="1211" t="s">
        <v>595</v>
      </c>
      <c r="D62" s="1212"/>
      <c r="E62" s="1213"/>
      <c r="F62" s="133">
        <v>199</v>
      </c>
      <c r="G62" s="133">
        <v>118</v>
      </c>
      <c r="H62" s="134">
        <v>113</v>
      </c>
    </row>
    <row r="63" spans="2:8" ht="52.5" customHeight="1" thickBot="1">
      <c r="B63" s="135"/>
      <c r="C63" s="1214" t="s">
        <v>53</v>
      </c>
      <c r="D63" s="1214"/>
      <c r="E63" s="1215"/>
      <c r="F63" s="136">
        <v>6126</v>
      </c>
      <c r="G63" s="136">
        <v>6895</v>
      </c>
      <c r="H63" s="137">
        <v>7240</v>
      </c>
    </row>
    <row r="64" spans="2:8"/>
  </sheetData>
  <sheetProtection algorithmName="SHA-512" hashValue="HnNISOtn4TwUzT+wxEVJIC1kdKAfsksn5l86u2dVF8VPHwq9geMJSDRHZ7T8PXtG1Gf8KdwWKigaTiGsF5iO4w==" saltValue="uANIXliKvSONeXRQg7np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565</v>
      </c>
      <c r="G2" s="151"/>
      <c r="H2" s="152"/>
    </row>
    <row r="3" spans="1:8">
      <c r="A3" s="148" t="s">
        <v>558</v>
      </c>
      <c r="B3" s="153"/>
      <c r="C3" s="154"/>
      <c r="D3" s="155">
        <v>8701</v>
      </c>
      <c r="E3" s="156"/>
      <c r="F3" s="157">
        <v>47387</v>
      </c>
      <c r="G3" s="158"/>
      <c r="H3" s="159"/>
    </row>
    <row r="4" spans="1:8">
      <c r="A4" s="160"/>
      <c r="B4" s="161"/>
      <c r="C4" s="162"/>
      <c r="D4" s="163">
        <v>6286</v>
      </c>
      <c r="E4" s="164"/>
      <c r="F4" s="165">
        <v>24928</v>
      </c>
      <c r="G4" s="166"/>
      <c r="H4" s="167"/>
    </row>
    <row r="5" spans="1:8">
      <c r="A5" s="148" t="s">
        <v>560</v>
      </c>
      <c r="B5" s="153"/>
      <c r="C5" s="154"/>
      <c r="D5" s="155">
        <v>25366</v>
      </c>
      <c r="E5" s="156"/>
      <c r="F5" s="157">
        <v>51264</v>
      </c>
      <c r="G5" s="158"/>
      <c r="H5" s="159"/>
    </row>
    <row r="6" spans="1:8">
      <c r="A6" s="160"/>
      <c r="B6" s="161"/>
      <c r="C6" s="162"/>
      <c r="D6" s="163">
        <v>12196</v>
      </c>
      <c r="E6" s="164"/>
      <c r="F6" s="165">
        <v>26040</v>
      </c>
      <c r="G6" s="166"/>
      <c r="H6" s="167"/>
    </row>
    <row r="7" spans="1:8">
      <c r="A7" s="148" t="s">
        <v>561</v>
      </c>
      <c r="B7" s="153"/>
      <c r="C7" s="154"/>
      <c r="D7" s="155">
        <v>28422</v>
      </c>
      <c r="E7" s="156"/>
      <c r="F7" s="157">
        <v>52068</v>
      </c>
      <c r="G7" s="158"/>
      <c r="H7" s="159"/>
    </row>
    <row r="8" spans="1:8">
      <c r="A8" s="160"/>
      <c r="B8" s="161"/>
      <c r="C8" s="162"/>
      <c r="D8" s="163">
        <v>8128</v>
      </c>
      <c r="E8" s="164"/>
      <c r="F8" s="165">
        <v>26936</v>
      </c>
      <c r="G8" s="166"/>
      <c r="H8" s="167"/>
    </row>
    <row r="9" spans="1:8">
      <c r="A9" s="148" t="s">
        <v>562</v>
      </c>
      <c r="B9" s="153"/>
      <c r="C9" s="154"/>
      <c r="D9" s="155">
        <v>21551</v>
      </c>
      <c r="E9" s="156"/>
      <c r="F9" s="157">
        <v>47161</v>
      </c>
      <c r="G9" s="158"/>
      <c r="H9" s="159"/>
    </row>
    <row r="10" spans="1:8">
      <c r="A10" s="160"/>
      <c r="B10" s="161"/>
      <c r="C10" s="162"/>
      <c r="D10" s="163">
        <v>10287</v>
      </c>
      <c r="E10" s="164"/>
      <c r="F10" s="165">
        <v>24595</v>
      </c>
      <c r="G10" s="166"/>
      <c r="H10" s="167"/>
    </row>
    <row r="11" spans="1:8">
      <c r="A11" s="148" t="s">
        <v>563</v>
      </c>
      <c r="B11" s="153"/>
      <c r="C11" s="154"/>
      <c r="D11" s="155">
        <v>18148</v>
      </c>
      <c r="E11" s="156"/>
      <c r="F11" s="157">
        <v>43423</v>
      </c>
      <c r="G11" s="158"/>
      <c r="H11" s="159"/>
    </row>
    <row r="12" spans="1:8">
      <c r="A12" s="160"/>
      <c r="B12" s="161"/>
      <c r="C12" s="168"/>
      <c r="D12" s="163">
        <v>14504</v>
      </c>
      <c r="E12" s="164"/>
      <c r="F12" s="165">
        <v>22207</v>
      </c>
      <c r="G12" s="166"/>
      <c r="H12" s="167"/>
    </row>
    <row r="13" spans="1:8">
      <c r="A13" s="148"/>
      <c r="B13" s="153"/>
      <c r="C13" s="169"/>
      <c r="D13" s="170">
        <v>20438</v>
      </c>
      <c r="E13" s="171"/>
      <c r="F13" s="172">
        <v>48261</v>
      </c>
      <c r="G13" s="173"/>
      <c r="H13" s="159"/>
    </row>
    <row r="14" spans="1:8">
      <c r="A14" s="160"/>
      <c r="B14" s="161"/>
      <c r="C14" s="162"/>
      <c r="D14" s="163">
        <v>10280</v>
      </c>
      <c r="E14" s="164"/>
      <c r="F14" s="165">
        <v>24941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6.07</v>
      </c>
      <c r="C19" s="174">
        <f>ROUND(VALUE(SUBSTITUTE(実質収支比率等に係る経年分析!G$48,"▲","-")),2)</f>
        <v>3.96</v>
      </c>
      <c r="D19" s="174">
        <f>ROUND(VALUE(SUBSTITUTE(実質収支比率等に係る経年分析!H$48,"▲","-")),2)</f>
        <v>9.3800000000000008</v>
      </c>
      <c r="E19" s="174">
        <f>ROUND(VALUE(SUBSTITUTE(実質収支比率等に係る経年分析!I$48,"▲","-")),2)</f>
        <v>13.66</v>
      </c>
      <c r="F19" s="174">
        <f>ROUND(VALUE(SUBSTITUTE(実質収支比率等に係る経年分析!J$48,"▲","-")),2)</f>
        <v>12.78</v>
      </c>
    </row>
    <row r="20" spans="1:11">
      <c r="A20" s="174" t="s">
        <v>57</v>
      </c>
      <c r="B20" s="174">
        <f>ROUND(VALUE(SUBSTITUTE(実質収支比率等に係る経年分析!F$47,"▲","-")),2)</f>
        <v>43</v>
      </c>
      <c r="C20" s="174">
        <f>ROUND(VALUE(SUBSTITUTE(実質収支比率等に係る経年分析!G$47,"▲","-")),2)</f>
        <v>44.6</v>
      </c>
      <c r="D20" s="174">
        <f>ROUND(VALUE(SUBSTITUTE(実質収支比率等に係る経年分析!H$47,"▲","-")),2)</f>
        <v>40.619999999999997</v>
      </c>
      <c r="E20" s="174">
        <f>ROUND(VALUE(SUBSTITUTE(実質収支比率等に係る経年分析!I$47,"▲","-")),2)</f>
        <v>45.96</v>
      </c>
      <c r="F20" s="174">
        <f>ROUND(VALUE(SUBSTITUTE(実質収支比率等に係る経年分析!J$47,"▲","-")),2)</f>
        <v>34.619999999999997</v>
      </c>
    </row>
    <row r="21" spans="1:11">
      <c r="A21" s="174" t="s">
        <v>58</v>
      </c>
      <c r="B21" s="174">
        <f>IF(ISNUMBER(VALUE(SUBSTITUTE(実質収支比率等に係る経年分析!F$49,"▲","-"))),ROUND(VALUE(SUBSTITUTE(実質収支比率等に係る経年分析!F$49,"▲","-")),2),NA())</f>
        <v>4.6900000000000004</v>
      </c>
      <c r="C21" s="174">
        <f>IF(ISNUMBER(VALUE(SUBSTITUTE(実質収支比率等に係る経年分析!G$49,"▲","-"))),ROUND(VALUE(SUBSTITUTE(実質収支比率等に係る経年分析!G$49,"▲","-")),2),NA())</f>
        <v>-0.53</v>
      </c>
      <c r="D21" s="174">
        <f>IF(ISNUMBER(VALUE(SUBSTITUTE(実質収支比率等に係る経年分析!H$49,"▲","-"))),ROUND(VALUE(SUBSTITUTE(実質収支比率等に係る経年分析!H$49,"▲","-")),2),NA())</f>
        <v>3.87</v>
      </c>
      <c r="E21" s="174">
        <f>IF(ISNUMBER(VALUE(SUBSTITUTE(実質収支比率等に係る経年分析!I$49,"▲","-"))),ROUND(VALUE(SUBSTITUTE(実質収支比率等に係る経年分析!I$49,"▲","-")),2),NA())</f>
        <v>12.61</v>
      </c>
      <c r="F21" s="174">
        <f>IF(ISNUMBER(VALUE(SUBSTITUTE(実質収支比率等に係る経年分析!J$49,"▲","-"))),ROUND(VALUE(SUBSTITUTE(実質収支比率等に係る経年分析!J$49,"▲","-")),2),NA())</f>
        <v>-14.23</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公共施設公益施設整備拡充基金特別会計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0.28999999999999998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c r="A33" s="175" t="str">
        <f>IF(連結実質赤字比率に係る赤字・黒字の構成分析!C$37="",NA(),連結実質赤字比率に係る赤字・黒字の構成分析!C$37)</f>
        <v>国民健康保険特別会計</v>
      </c>
      <c r="B33" s="175">
        <f>IF(ROUND(VALUE(SUBSTITUTE(連結実質赤字比率に係る赤字・黒字の構成分析!F$37,"▲", "-")), 2) &lt; 0, ABS(ROUND(VALUE(SUBSTITUTE(連結実質赤字比率に係る赤字・黒字の構成分析!F$37,"▲", "-")), 2)), NA())</f>
        <v>0.56000000000000005</v>
      </c>
      <c r="C33" s="175" t="e">
        <f>IF(ROUND(VALUE(SUBSTITUTE(連結実質赤字比率に係る赤字・黒字の構成分析!F$37,"▲", "-")), 2) &gt;= 0, ABS(ROUND(VALUE(SUBSTITUTE(連結実質赤字比率に係る赤字・黒字の構成分析!F$37,"▲", "-")), 2)), NA())</f>
        <v>#N/A</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v>
      </c>
    </row>
    <row r="34" spans="1:16">
      <c r="A34" s="175" t="str">
        <f>IF(連結実質赤字比率に係る赤字・黒字の構成分析!C$36="",NA(),連結実質赤字比率に係る赤字・黒字の構成分析!C$36)</f>
        <v>流域関連公共下水道事業会計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8.3800000000000008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9.4499999999999993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10.039999999999999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12.77</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21.91</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1147</v>
      </c>
      <c r="E42" s="176"/>
      <c r="F42" s="176"/>
      <c r="G42" s="176">
        <f>'実質公債費比率（分子）の構造'!L$52</f>
        <v>1138</v>
      </c>
      <c r="H42" s="176"/>
      <c r="I42" s="176"/>
      <c r="J42" s="176">
        <f>'実質公債費比率（分子）の構造'!M$52</f>
        <v>1173</v>
      </c>
      <c r="K42" s="176"/>
      <c r="L42" s="176"/>
      <c r="M42" s="176">
        <f>'実質公債費比率（分子）の構造'!N$52</f>
        <v>1190</v>
      </c>
      <c r="N42" s="176"/>
      <c r="O42" s="176"/>
      <c r="P42" s="176">
        <f>'実質公債費比率（分子）の構造'!O$52</f>
        <v>1123</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101</v>
      </c>
      <c r="C44" s="176"/>
      <c r="D44" s="176"/>
      <c r="E44" s="176">
        <f>'実質公債費比率（分子）の構造'!L$50</f>
        <v>101</v>
      </c>
      <c r="F44" s="176"/>
      <c r="G44" s="176"/>
      <c r="H44" s="176">
        <f>'実質公債費比率（分子）の構造'!M$50</f>
        <v>100</v>
      </c>
      <c r="I44" s="176"/>
      <c r="J44" s="176"/>
      <c r="K44" s="176">
        <f>'実質公債費比率（分子）の構造'!N$50</f>
        <v>82</v>
      </c>
      <c r="L44" s="176"/>
      <c r="M44" s="176"/>
      <c r="N44" s="176">
        <f>'実質公債費比率（分子）の構造'!O$50</f>
        <v>81</v>
      </c>
      <c r="O44" s="176"/>
      <c r="P44" s="176"/>
    </row>
    <row r="45" spans="1:16">
      <c r="A45" s="176" t="s">
        <v>68</v>
      </c>
      <c r="B45" s="176" t="str">
        <f>'実質公債費比率（分子）の構造'!K$49</f>
        <v>-</v>
      </c>
      <c r="C45" s="176"/>
      <c r="D45" s="176"/>
      <c r="E45" s="176">
        <f>'実質公債費比率（分子）の構造'!L$49</f>
        <v>1</v>
      </c>
      <c r="F45" s="176"/>
      <c r="G45" s="176"/>
      <c r="H45" s="176">
        <f>'実質公債費比率（分子）の構造'!M$49</f>
        <v>1</v>
      </c>
      <c r="I45" s="176"/>
      <c r="J45" s="176"/>
      <c r="K45" s="176" t="str">
        <f>'実質公債費比率（分子）の構造'!N$49</f>
        <v>-</v>
      </c>
      <c r="L45" s="176"/>
      <c r="M45" s="176"/>
      <c r="N45" s="176">
        <f>'実質公債費比率（分子）の構造'!O$49</f>
        <v>1</v>
      </c>
      <c r="O45" s="176"/>
      <c r="P45" s="176"/>
    </row>
    <row r="46" spans="1:16">
      <c r="A46" s="176" t="s">
        <v>69</v>
      </c>
      <c r="B46" s="176">
        <f>'実質公債費比率（分子）の構造'!K$48</f>
        <v>396</v>
      </c>
      <c r="C46" s="176"/>
      <c r="D46" s="176"/>
      <c r="E46" s="176">
        <f>'実質公債費比率（分子）の構造'!L$48</f>
        <v>404</v>
      </c>
      <c r="F46" s="176"/>
      <c r="G46" s="176"/>
      <c r="H46" s="176">
        <f>'実質公債費比率（分子）の構造'!M$48</f>
        <v>372</v>
      </c>
      <c r="I46" s="176"/>
      <c r="J46" s="176"/>
      <c r="K46" s="176">
        <f>'実質公債費比率（分子）の構造'!N$48</f>
        <v>333</v>
      </c>
      <c r="L46" s="176"/>
      <c r="M46" s="176"/>
      <c r="N46" s="176">
        <f>'実質公債費比率（分子）の構造'!O$48</f>
        <v>309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1082</v>
      </c>
      <c r="C49" s="176"/>
      <c r="D49" s="176"/>
      <c r="E49" s="176">
        <f>'実質公債費比率（分子）の構造'!L$45</f>
        <v>1112</v>
      </c>
      <c r="F49" s="176"/>
      <c r="G49" s="176"/>
      <c r="H49" s="176">
        <f>'実質公債費比率（分子）の構造'!M$45</f>
        <v>1127</v>
      </c>
      <c r="I49" s="176"/>
      <c r="J49" s="176"/>
      <c r="K49" s="176">
        <f>'実質公債費比率（分子）の構造'!N$45</f>
        <v>1165</v>
      </c>
      <c r="L49" s="176"/>
      <c r="M49" s="176"/>
      <c r="N49" s="176">
        <f>'実質公債費比率（分子）の構造'!O$45</f>
        <v>1176</v>
      </c>
      <c r="O49" s="176"/>
      <c r="P49" s="176"/>
    </row>
    <row r="50" spans="1:16">
      <c r="A50" s="176" t="s">
        <v>73</v>
      </c>
      <c r="B50" s="176" t="e">
        <f>NA()</f>
        <v>#N/A</v>
      </c>
      <c r="C50" s="176">
        <f>IF(ISNUMBER('実質公債費比率（分子）の構造'!K$53),'実質公債費比率（分子）の構造'!K$53,NA())</f>
        <v>432</v>
      </c>
      <c r="D50" s="176" t="e">
        <f>NA()</f>
        <v>#N/A</v>
      </c>
      <c r="E50" s="176" t="e">
        <f>NA()</f>
        <v>#N/A</v>
      </c>
      <c r="F50" s="176">
        <f>IF(ISNUMBER('実質公債費比率（分子）の構造'!L$53),'実質公債費比率（分子）の構造'!L$53,NA())</f>
        <v>480</v>
      </c>
      <c r="G50" s="176" t="e">
        <f>NA()</f>
        <v>#N/A</v>
      </c>
      <c r="H50" s="176" t="e">
        <f>NA()</f>
        <v>#N/A</v>
      </c>
      <c r="I50" s="176">
        <f>IF(ISNUMBER('実質公債費比率（分子）の構造'!M$53),'実質公債費比率（分子）の構造'!M$53,NA())</f>
        <v>427</v>
      </c>
      <c r="J50" s="176" t="e">
        <f>NA()</f>
        <v>#N/A</v>
      </c>
      <c r="K50" s="176" t="e">
        <f>NA()</f>
        <v>#N/A</v>
      </c>
      <c r="L50" s="176">
        <f>IF(ISNUMBER('実質公債費比率（分子）の構造'!N$53),'実質公債費比率（分子）の構造'!N$53,NA())</f>
        <v>390</v>
      </c>
      <c r="M50" s="176" t="e">
        <f>NA()</f>
        <v>#N/A</v>
      </c>
      <c r="N50" s="176" t="e">
        <f>NA()</f>
        <v>#N/A</v>
      </c>
      <c r="O50" s="176">
        <f>IF(ISNUMBER('実質公債費比率（分子）の構造'!O$53),'実質公債費比率（分子）の構造'!O$53,NA())</f>
        <v>444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14447</v>
      </c>
      <c r="E56" s="175"/>
      <c r="F56" s="175"/>
      <c r="G56" s="175">
        <f>'将来負担比率（分子）の構造'!J$52</f>
        <v>14117</v>
      </c>
      <c r="H56" s="175"/>
      <c r="I56" s="175"/>
      <c r="J56" s="175">
        <f>'将来負担比率（分子）の構造'!K$52</f>
        <v>13644</v>
      </c>
      <c r="K56" s="175"/>
      <c r="L56" s="175"/>
      <c r="M56" s="175">
        <f>'将来負担比率（分子）の構造'!L$52</f>
        <v>13166</v>
      </c>
      <c r="N56" s="175"/>
      <c r="O56" s="175"/>
      <c r="P56" s="175">
        <f>'将来負担比率（分子）の構造'!M$52</f>
        <v>12386</v>
      </c>
    </row>
    <row r="57" spans="1:16">
      <c r="A57" s="175" t="s">
        <v>44</v>
      </c>
      <c r="B57" s="175"/>
      <c r="C57" s="175"/>
      <c r="D57" s="175">
        <f>'将来負担比率（分子）の構造'!I$51</f>
        <v>1</v>
      </c>
      <c r="E57" s="175"/>
      <c r="F57" s="175"/>
      <c r="G57" s="175">
        <f>'将来負担比率（分子）の構造'!J$51</f>
        <v>1</v>
      </c>
      <c r="H57" s="175"/>
      <c r="I57" s="175"/>
      <c r="J57" s="175">
        <f>'将来負担比率（分子）の構造'!K$51</f>
        <v>1</v>
      </c>
      <c r="K57" s="175"/>
      <c r="L57" s="175"/>
      <c r="M57" s="175">
        <f>'将来負担比率（分子）の構造'!L$51</f>
        <v>1</v>
      </c>
      <c r="N57" s="175"/>
      <c r="O57" s="175"/>
      <c r="P57" s="175">
        <f>'将来負担比率（分子）の構造'!M$51</f>
        <v>1</v>
      </c>
    </row>
    <row r="58" spans="1:16">
      <c r="A58" s="175" t="s">
        <v>43</v>
      </c>
      <c r="B58" s="175"/>
      <c r="C58" s="175"/>
      <c r="D58" s="175">
        <f>'将来負担比率（分子）の構造'!I$50</f>
        <v>5792</v>
      </c>
      <c r="E58" s="175"/>
      <c r="F58" s="175"/>
      <c r="G58" s="175">
        <f>'将来負担比率（分子）の構造'!J$50</f>
        <v>6092</v>
      </c>
      <c r="H58" s="175"/>
      <c r="I58" s="175"/>
      <c r="J58" s="175">
        <f>'将来負担比率（分子）の構造'!K$50</f>
        <v>6128</v>
      </c>
      <c r="K58" s="175"/>
      <c r="L58" s="175"/>
      <c r="M58" s="175">
        <f>'将来負担比率（分子）の構造'!L$50</f>
        <v>6898</v>
      </c>
      <c r="N58" s="175"/>
      <c r="O58" s="175"/>
      <c r="P58" s="175">
        <f>'将来負担比率（分子）の構造'!M$50</f>
        <v>7241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853</v>
      </c>
      <c r="C62" s="175"/>
      <c r="D62" s="175"/>
      <c r="E62" s="175">
        <f>'将来負担比率（分子）の構造'!J$45</f>
        <v>797</v>
      </c>
      <c r="F62" s="175"/>
      <c r="G62" s="175"/>
      <c r="H62" s="175">
        <f>'将来負担比率（分子）の構造'!K$45</f>
        <v>669</v>
      </c>
      <c r="I62" s="175"/>
      <c r="J62" s="175"/>
      <c r="K62" s="175">
        <f>'将来負担比率（分子）の構造'!L$45</f>
        <v>538</v>
      </c>
      <c r="L62" s="175"/>
      <c r="M62" s="175"/>
      <c r="N62" s="175">
        <f>'将来負担比率（分子）の構造'!M$45</f>
        <v>548</v>
      </c>
      <c r="O62" s="175"/>
      <c r="P62" s="175"/>
    </row>
    <row r="63" spans="1:16">
      <c r="A63" s="175" t="s">
        <v>36</v>
      </c>
      <c r="B63" s="175">
        <f>'将来負担比率（分子）の構造'!I$44</f>
        <v>512</v>
      </c>
      <c r="C63" s="175"/>
      <c r="D63" s="175"/>
      <c r="E63" s="175">
        <f>'将来負担比率（分子）の構造'!J$44</f>
        <v>418</v>
      </c>
      <c r="F63" s="175"/>
      <c r="G63" s="175"/>
      <c r="H63" s="175">
        <f>'将来負担比率（分子）の構造'!K$44</f>
        <v>337</v>
      </c>
      <c r="I63" s="175"/>
      <c r="J63" s="175"/>
      <c r="K63" s="175">
        <f>'将来負担比率（分子）の構造'!L$44</f>
        <v>271</v>
      </c>
      <c r="L63" s="175"/>
      <c r="M63" s="175"/>
      <c r="N63" s="175">
        <f>'将来負担比率（分子）の構造'!M$44</f>
        <v>208</v>
      </c>
      <c r="O63" s="175"/>
      <c r="P63" s="175"/>
    </row>
    <row r="64" spans="1:16">
      <c r="A64" s="175" t="s">
        <v>35</v>
      </c>
      <c r="B64" s="175">
        <f>'将来負担比率（分子）の構造'!I$43</f>
        <v>5824</v>
      </c>
      <c r="C64" s="175"/>
      <c r="D64" s="175"/>
      <c r="E64" s="175">
        <f>'将来負担比率（分子）の構造'!J$43</f>
        <v>5464</v>
      </c>
      <c r="F64" s="175"/>
      <c r="G64" s="175"/>
      <c r="H64" s="175">
        <f>'将来負担比率（分子）の構造'!K$43</f>
        <v>5050</v>
      </c>
      <c r="I64" s="175"/>
      <c r="J64" s="175"/>
      <c r="K64" s="175">
        <f>'将来負担比率（分子）の構造'!L$43</f>
        <v>4610</v>
      </c>
      <c r="L64" s="175"/>
      <c r="M64" s="175"/>
      <c r="N64" s="175">
        <f>'将来負担比率（分子）の構造'!M$43</f>
        <v>4042</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11546</v>
      </c>
      <c r="C66" s="175"/>
      <c r="D66" s="175"/>
      <c r="E66" s="175">
        <f>'将来負担比率（分子）の構造'!J$41</f>
        <v>11189</v>
      </c>
      <c r="F66" s="175"/>
      <c r="G66" s="175"/>
      <c r="H66" s="175">
        <f>'将来負担比率（分子）の構造'!K$41</f>
        <v>10802</v>
      </c>
      <c r="I66" s="175"/>
      <c r="J66" s="175"/>
      <c r="K66" s="175">
        <f>'将来負担比率（分子）の構造'!L$41</f>
        <v>10297</v>
      </c>
      <c r="L66" s="175"/>
      <c r="M66" s="175"/>
      <c r="N66" s="175">
        <f>'将来負担比率（分子）の構造'!M$41</f>
        <v>9501</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3676</v>
      </c>
      <c r="C72" s="179">
        <f>基金残高に係る経年分析!G55</f>
        <v>4423</v>
      </c>
      <c r="D72" s="179">
        <f>基金残高に係る経年分析!H55</f>
        <v>3223</v>
      </c>
    </row>
    <row r="73" spans="1:16">
      <c r="A73" s="178" t="s">
        <v>80</v>
      </c>
      <c r="B73" s="179">
        <f>基金残高に係る経年分析!F56</f>
        <v>477</v>
      </c>
      <c r="C73" s="179">
        <f>基金残高に係る経年分析!G56</f>
        <v>477</v>
      </c>
      <c r="D73" s="179" t="str">
        <f>基金残高に係る経年分析!H56</f>
        <v>-</v>
      </c>
    </row>
    <row r="74" spans="1:16">
      <c r="A74" s="178" t="s">
        <v>81</v>
      </c>
      <c r="B74" s="179">
        <f>基金残高に係る経年分析!F57</f>
        <v>1973</v>
      </c>
      <c r="C74" s="179">
        <f>基金残高に係る経年分析!G57</f>
        <v>1995</v>
      </c>
      <c r="D74" s="179">
        <f>基金残高に係る経年分析!H57</f>
        <v>4017</v>
      </c>
    </row>
  </sheetData>
  <sheetProtection algorithmName="SHA-512" hashValue="Pxg9YCxxQzCbofzr0w2e4Z+qS6v0bS7/5zyilySHlK5rIcXzyWS2WNWAz8kNGYI6SbYfIBwczEibNfGSPi5fyA==" saltValue="jSSpHv8GPFADBeL5XLQX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233</v>
      </c>
      <c r="C5" s="610"/>
      <c r="D5" s="610"/>
      <c r="E5" s="610"/>
      <c r="F5" s="610"/>
      <c r="G5" s="610"/>
      <c r="H5" s="610"/>
      <c r="I5" s="610"/>
      <c r="J5" s="610"/>
      <c r="K5" s="610"/>
      <c r="L5" s="610"/>
      <c r="M5" s="610"/>
      <c r="N5" s="610"/>
      <c r="O5" s="610"/>
      <c r="P5" s="610"/>
      <c r="Q5" s="611"/>
      <c r="R5" s="612">
        <v>5901797</v>
      </c>
      <c r="S5" s="613"/>
      <c r="T5" s="613"/>
      <c r="U5" s="613"/>
      <c r="V5" s="613"/>
      <c r="W5" s="613"/>
      <c r="X5" s="613"/>
      <c r="Y5" s="614"/>
      <c r="Z5" s="615">
        <v>27.6</v>
      </c>
      <c r="AA5" s="615"/>
      <c r="AB5" s="615"/>
      <c r="AC5" s="615"/>
      <c r="AD5" s="616">
        <v>5901797</v>
      </c>
      <c r="AE5" s="616"/>
      <c r="AF5" s="616"/>
      <c r="AG5" s="616"/>
      <c r="AH5" s="616"/>
      <c r="AI5" s="616"/>
      <c r="AJ5" s="616"/>
      <c r="AK5" s="616"/>
      <c r="AL5" s="617">
        <v>63.2</v>
      </c>
      <c r="AM5" s="618"/>
      <c r="AN5" s="618"/>
      <c r="AO5" s="619"/>
      <c r="AP5" s="609" t="s">
        <v>234</v>
      </c>
      <c r="AQ5" s="610"/>
      <c r="AR5" s="610"/>
      <c r="AS5" s="610"/>
      <c r="AT5" s="610"/>
      <c r="AU5" s="610"/>
      <c r="AV5" s="610"/>
      <c r="AW5" s="610"/>
      <c r="AX5" s="610"/>
      <c r="AY5" s="610"/>
      <c r="AZ5" s="610"/>
      <c r="BA5" s="610"/>
      <c r="BB5" s="610"/>
      <c r="BC5" s="610"/>
      <c r="BD5" s="610"/>
      <c r="BE5" s="610"/>
      <c r="BF5" s="611"/>
      <c r="BG5" s="623">
        <v>5901797</v>
      </c>
      <c r="BH5" s="624"/>
      <c r="BI5" s="624"/>
      <c r="BJ5" s="624"/>
      <c r="BK5" s="624"/>
      <c r="BL5" s="624"/>
      <c r="BM5" s="624"/>
      <c r="BN5" s="625"/>
      <c r="BO5" s="626">
        <v>100</v>
      </c>
      <c r="BP5" s="626"/>
      <c r="BQ5" s="626"/>
      <c r="BR5" s="626"/>
      <c r="BS5" s="627">
        <v>99828</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c r="B6" s="620" t="s">
        <v>238</v>
      </c>
      <c r="C6" s="621"/>
      <c r="D6" s="621"/>
      <c r="E6" s="621"/>
      <c r="F6" s="621"/>
      <c r="G6" s="621"/>
      <c r="H6" s="621"/>
      <c r="I6" s="621"/>
      <c r="J6" s="621"/>
      <c r="K6" s="621"/>
      <c r="L6" s="621"/>
      <c r="M6" s="621"/>
      <c r="N6" s="621"/>
      <c r="O6" s="621"/>
      <c r="P6" s="621"/>
      <c r="Q6" s="622"/>
      <c r="R6" s="623">
        <v>95686</v>
      </c>
      <c r="S6" s="624"/>
      <c r="T6" s="624"/>
      <c r="U6" s="624"/>
      <c r="V6" s="624"/>
      <c r="W6" s="624"/>
      <c r="X6" s="624"/>
      <c r="Y6" s="625"/>
      <c r="Z6" s="626">
        <v>0.4</v>
      </c>
      <c r="AA6" s="626"/>
      <c r="AB6" s="626"/>
      <c r="AC6" s="626"/>
      <c r="AD6" s="627">
        <v>95686</v>
      </c>
      <c r="AE6" s="627"/>
      <c r="AF6" s="627"/>
      <c r="AG6" s="627"/>
      <c r="AH6" s="627"/>
      <c r="AI6" s="627"/>
      <c r="AJ6" s="627"/>
      <c r="AK6" s="627"/>
      <c r="AL6" s="628">
        <v>1</v>
      </c>
      <c r="AM6" s="629"/>
      <c r="AN6" s="629"/>
      <c r="AO6" s="630"/>
      <c r="AP6" s="620" t="s">
        <v>239</v>
      </c>
      <c r="AQ6" s="621"/>
      <c r="AR6" s="621"/>
      <c r="AS6" s="621"/>
      <c r="AT6" s="621"/>
      <c r="AU6" s="621"/>
      <c r="AV6" s="621"/>
      <c r="AW6" s="621"/>
      <c r="AX6" s="621"/>
      <c r="AY6" s="621"/>
      <c r="AZ6" s="621"/>
      <c r="BA6" s="621"/>
      <c r="BB6" s="621"/>
      <c r="BC6" s="621"/>
      <c r="BD6" s="621"/>
      <c r="BE6" s="621"/>
      <c r="BF6" s="622"/>
      <c r="BG6" s="623">
        <v>5901797</v>
      </c>
      <c r="BH6" s="624"/>
      <c r="BI6" s="624"/>
      <c r="BJ6" s="624"/>
      <c r="BK6" s="624"/>
      <c r="BL6" s="624"/>
      <c r="BM6" s="624"/>
      <c r="BN6" s="625"/>
      <c r="BO6" s="626">
        <v>100</v>
      </c>
      <c r="BP6" s="626"/>
      <c r="BQ6" s="626"/>
      <c r="BR6" s="626"/>
      <c r="BS6" s="627">
        <v>99828</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112885</v>
      </c>
      <c r="CS6" s="624"/>
      <c r="CT6" s="624"/>
      <c r="CU6" s="624"/>
      <c r="CV6" s="624"/>
      <c r="CW6" s="624"/>
      <c r="CX6" s="624"/>
      <c r="CY6" s="625"/>
      <c r="CZ6" s="617">
        <v>0.6</v>
      </c>
      <c r="DA6" s="618"/>
      <c r="DB6" s="618"/>
      <c r="DC6" s="634"/>
      <c r="DD6" s="632" t="s">
        <v>241</v>
      </c>
      <c r="DE6" s="624"/>
      <c r="DF6" s="624"/>
      <c r="DG6" s="624"/>
      <c r="DH6" s="624"/>
      <c r="DI6" s="624"/>
      <c r="DJ6" s="624"/>
      <c r="DK6" s="624"/>
      <c r="DL6" s="624"/>
      <c r="DM6" s="624"/>
      <c r="DN6" s="624"/>
      <c r="DO6" s="624"/>
      <c r="DP6" s="625"/>
      <c r="DQ6" s="632">
        <v>112885</v>
      </c>
      <c r="DR6" s="624"/>
      <c r="DS6" s="624"/>
      <c r="DT6" s="624"/>
      <c r="DU6" s="624"/>
      <c r="DV6" s="624"/>
      <c r="DW6" s="624"/>
      <c r="DX6" s="624"/>
      <c r="DY6" s="624"/>
      <c r="DZ6" s="624"/>
      <c r="EA6" s="624"/>
      <c r="EB6" s="624"/>
      <c r="EC6" s="633"/>
    </row>
    <row r="7" spans="2:143" ht="11.25" customHeight="1">
      <c r="B7" s="620" t="s">
        <v>242</v>
      </c>
      <c r="C7" s="621"/>
      <c r="D7" s="621"/>
      <c r="E7" s="621"/>
      <c r="F7" s="621"/>
      <c r="G7" s="621"/>
      <c r="H7" s="621"/>
      <c r="I7" s="621"/>
      <c r="J7" s="621"/>
      <c r="K7" s="621"/>
      <c r="L7" s="621"/>
      <c r="M7" s="621"/>
      <c r="N7" s="621"/>
      <c r="O7" s="621"/>
      <c r="P7" s="621"/>
      <c r="Q7" s="622"/>
      <c r="R7" s="623">
        <v>1666</v>
      </c>
      <c r="S7" s="624"/>
      <c r="T7" s="624"/>
      <c r="U7" s="624"/>
      <c r="V7" s="624"/>
      <c r="W7" s="624"/>
      <c r="X7" s="624"/>
      <c r="Y7" s="625"/>
      <c r="Z7" s="626">
        <v>0</v>
      </c>
      <c r="AA7" s="626"/>
      <c r="AB7" s="626"/>
      <c r="AC7" s="626"/>
      <c r="AD7" s="627">
        <v>1666</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2793588</v>
      </c>
      <c r="BH7" s="624"/>
      <c r="BI7" s="624"/>
      <c r="BJ7" s="624"/>
      <c r="BK7" s="624"/>
      <c r="BL7" s="624"/>
      <c r="BM7" s="624"/>
      <c r="BN7" s="625"/>
      <c r="BO7" s="626">
        <v>47.3</v>
      </c>
      <c r="BP7" s="626"/>
      <c r="BQ7" s="626"/>
      <c r="BR7" s="626"/>
      <c r="BS7" s="627">
        <v>99828</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6061328</v>
      </c>
      <c r="CS7" s="624"/>
      <c r="CT7" s="624"/>
      <c r="CU7" s="624"/>
      <c r="CV7" s="624"/>
      <c r="CW7" s="624"/>
      <c r="CX7" s="624"/>
      <c r="CY7" s="625"/>
      <c r="CZ7" s="626">
        <v>30.1</v>
      </c>
      <c r="DA7" s="626"/>
      <c r="DB7" s="626"/>
      <c r="DC7" s="626"/>
      <c r="DD7" s="632">
        <v>3826</v>
      </c>
      <c r="DE7" s="624"/>
      <c r="DF7" s="624"/>
      <c r="DG7" s="624"/>
      <c r="DH7" s="624"/>
      <c r="DI7" s="624"/>
      <c r="DJ7" s="624"/>
      <c r="DK7" s="624"/>
      <c r="DL7" s="624"/>
      <c r="DM7" s="624"/>
      <c r="DN7" s="624"/>
      <c r="DO7" s="624"/>
      <c r="DP7" s="625"/>
      <c r="DQ7" s="632">
        <v>5206914</v>
      </c>
      <c r="DR7" s="624"/>
      <c r="DS7" s="624"/>
      <c r="DT7" s="624"/>
      <c r="DU7" s="624"/>
      <c r="DV7" s="624"/>
      <c r="DW7" s="624"/>
      <c r="DX7" s="624"/>
      <c r="DY7" s="624"/>
      <c r="DZ7" s="624"/>
      <c r="EA7" s="624"/>
      <c r="EB7" s="624"/>
      <c r="EC7" s="633"/>
    </row>
    <row r="8" spans="2:143" ht="11.25" customHeight="1">
      <c r="B8" s="620" t="s">
        <v>245</v>
      </c>
      <c r="C8" s="621"/>
      <c r="D8" s="621"/>
      <c r="E8" s="621"/>
      <c r="F8" s="621"/>
      <c r="G8" s="621"/>
      <c r="H8" s="621"/>
      <c r="I8" s="621"/>
      <c r="J8" s="621"/>
      <c r="K8" s="621"/>
      <c r="L8" s="621"/>
      <c r="M8" s="621"/>
      <c r="N8" s="621"/>
      <c r="O8" s="621"/>
      <c r="P8" s="621"/>
      <c r="Q8" s="622"/>
      <c r="R8" s="623">
        <v>26996</v>
      </c>
      <c r="S8" s="624"/>
      <c r="T8" s="624"/>
      <c r="U8" s="624"/>
      <c r="V8" s="624"/>
      <c r="W8" s="624"/>
      <c r="X8" s="624"/>
      <c r="Y8" s="625"/>
      <c r="Z8" s="626">
        <v>0.1</v>
      </c>
      <c r="AA8" s="626"/>
      <c r="AB8" s="626"/>
      <c r="AC8" s="626"/>
      <c r="AD8" s="627">
        <v>26996</v>
      </c>
      <c r="AE8" s="627"/>
      <c r="AF8" s="627"/>
      <c r="AG8" s="627"/>
      <c r="AH8" s="627"/>
      <c r="AI8" s="627"/>
      <c r="AJ8" s="627"/>
      <c r="AK8" s="627"/>
      <c r="AL8" s="628">
        <v>0.3</v>
      </c>
      <c r="AM8" s="629"/>
      <c r="AN8" s="629"/>
      <c r="AO8" s="630"/>
      <c r="AP8" s="620" t="s">
        <v>246</v>
      </c>
      <c r="AQ8" s="621"/>
      <c r="AR8" s="621"/>
      <c r="AS8" s="621"/>
      <c r="AT8" s="621"/>
      <c r="AU8" s="621"/>
      <c r="AV8" s="621"/>
      <c r="AW8" s="621"/>
      <c r="AX8" s="621"/>
      <c r="AY8" s="621"/>
      <c r="AZ8" s="621"/>
      <c r="BA8" s="621"/>
      <c r="BB8" s="621"/>
      <c r="BC8" s="621"/>
      <c r="BD8" s="621"/>
      <c r="BE8" s="621"/>
      <c r="BF8" s="622"/>
      <c r="BG8" s="623">
        <v>80320</v>
      </c>
      <c r="BH8" s="624"/>
      <c r="BI8" s="624"/>
      <c r="BJ8" s="624"/>
      <c r="BK8" s="624"/>
      <c r="BL8" s="624"/>
      <c r="BM8" s="624"/>
      <c r="BN8" s="625"/>
      <c r="BO8" s="626">
        <v>1.4</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7192384</v>
      </c>
      <c r="CS8" s="624"/>
      <c r="CT8" s="624"/>
      <c r="CU8" s="624"/>
      <c r="CV8" s="624"/>
      <c r="CW8" s="624"/>
      <c r="CX8" s="624"/>
      <c r="CY8" s="625"/>
      <c r="CZ8" s="626">
        <v>35.700000000000003</v>
      </c>
      <c r="DA8" s="626"/>
      <c r="DB8" s="626"/>
      <c r="DC8" s="626"/>
      <c r="DD8" s="632">
        <v>109650</v>
      </c>
      <c r="DE8" s="624"/>
      <c r="DF8" s="624"/>
      <c r="DG8" s="624"/>
      <c r="DH8" s="624"/>
      <c r="DI8" s="624"/>
      <c r="DJ8" s="624"/>
      <c r="DK8" s="624"/>
      <c r="DL8" s="624"/>
      <c r="DM8" s="624"/>
      <c r="DN8" s="624"/>
      <c r="DO8" s="624"/>
      <c r="DP8" s="625"/>
      <c r="DQ8" s="632">
        <v>2975023</v>
      </c>
      <c r="DR8" s="624"/>
      <c r="DS8" s="624"/>
      <c r="DT8" s="624"/>
      <c r="DU8" s="624"/>
      <c r="DV8" s="624"/>
      <c r="DW8" s="624"/>
      <c r="DX8" s="624"/>
      <c r="DY8" s="624"/>
      <c r="DZ8" s="624"/>
      <c r="EA8" s="624"/>
      <c r="EB8" s="624"/>
      <c r="EC8" s="633"/>
    </row>
    <row r="9" spans="2:143" ht="11.25" customHeight="1">
      <c r="B9" s="620" t="s">
        <v>248</v>
      </c>
      <c r="C9" s="621"/>
      <c r="D9" s="621"/>
      <c r="E9" s="621"/>
      <c r="F9" s="621"/>
      <c r="G9" s="621"/>
      <c r="H9" s="621"/>
      <c r="I9" s="621"/>
      <c r="J9" s="621"/>
      <c r="K9" s="621"/>
      <c r="L9" s="621"/>
      <c r="M9" s="621"/>
      <c r="N9" s="621"/>
      <c r="O9" s="621"/>
      <c r="P9" s="621"/>
      <c r="Q9" s="622"/>
      <c r="R9" s="623">
        <v>22499</v>
      </c>
      <c r="S9" s="624"/>
      <c r="T9" s="624"/>
      <c r="U9" s="624"/>
      <c r="V9" s="624"/>
      <c r="W9" s="624"/>
      <c r="X9" s="624"/>
      <c r="Y9" s="625"/>
      <c r="Z9" s="626">
        <v>0.1</v>
      </c>
      <c r="AA9" s="626"/>
      <c r="AB9" s="626"/>
      <c r="AC9" s="626"/>
      <c r="AD9" s="627">
        <v>22499</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2287066</v>
      </c>
      <c r="BH9" s="624"/>
      <c r="BI9" s="624"/>
      <c r="BJ9" s="624"/>
      <c r="BK9" s="624"/>
      <c r="BL9" s="624"/>
      <c r="BM9" s="624"/>
      <c r="BN9" s="625"/>
      <c r="BO9" s="626">
        <v>38.799999999999997</v>
      </c>
      <c r="BP9" s="626"/>
      <c r="BQ9" s="626"/>
      <c r="BR9" s="626"/>
      <c r="BS9" s="627" t="s">
        <v>241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1873597</v>
      </c>
      <c r="CS9" s="624"/>
      <c r="CT9" s="624"/>
      <c r="CU9" s="624"/>
      <c r="CV9" s="624"/>
      <c r="CW9" s="624"/>
      <c r="CX9" s="624"/>
      <c r="CY9" s="625"/>
      <c r="CZ9" s="626">
        <v>9.3000000000000007</v>
      </c>
      <c r="DA9" s="626"/>
      <c r="DB9" s="626"/>
      <c r="DC9" s="626"/>
      <c r="DD9" s="632">
        <v>7147</v>
      </c>
      <c r="DE9" s="624"/>
      <c r="DF9" s="624"/>
      <c r="DG9" s="624"/>
      <c r="DH9" s="624"/>
      <c r="DI9" s="624"/>
      <c r="DJ9" s="624"/>
      <c r="DK9" s="624"/>
      <c r="DL9" s="624"/>
      <c r="DM9" s="624"/>
      <c r="DN9" s="624"/>
      <c r="DO9" s="624"/>
      <c r="DP9" s="625"/>
      <c r="DQ9" s="632">
        <v>1386008</v>
      </c>
      <c r="DR9" s="624"/>
      <c r="DS9" s="624"/>
      <c r="DT9" s="624"/>
      <c r="DU9" s="624"/>
      <c r="DV9" s="624"/>
      <c r="DW9" s="624"/>
      <c r="DX9" s="624"/>
      <c r="DY9" s="624"/>
      <c r="DZ9" s="624"/>
      <c r="EA9" s="624"/>
      <c r="EB9" s="624"/>
      <c r="EC9" s="633"/>
    </row>
    <row r="10" spans="2:143" ht="11.25" customHeight="1">
      <c r="B10" s="620" t="s">
        <v>251</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241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187840</v>
      </c>
      <c r="BH10" s="624"/>
      <c r="BI10" s="624"/>
      <c r="BJ10" s="624"/>
      <c r="BK10" s="624"/>
      <c r="BL10" s="624"/>
      <c r="BM10" s="624"/>
      <c r="BN10" s="625"/>
      <c r="BO10" s="626">
        <v>3.2</v>
      </c>
      <c r="BP10" s="626"/>
      <c r="BQ10" s="626"/>
      <c r="BR10" s="626"/>
      <c r="BS10" s="627">
        <v>31724</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10160</v>
      </c>
      <c r="CS10" s="624"/>
      <c r="CT10" s="624"/>
      <c r="CU10" s="624"/>
      <c r="CV10" s="624"/>
      <c r="CW10" s="624"/>
      <c r="CX10" s="624"/>
      <c r="CY10" s="625"/>
      <c r="CZ10" s="626">
        <v>0.1</v>
      </c>
      <c r="DA10" s="626"/>
      <c r="DB10" s="626"/>
      <c r="DC10" s="626"/>
      <c r="DD10" s="632" t="s">
        <v>241</v>
      </c>
      <c r="DE10" s="624"/>
      <c r="DF10" s="624"/>
      <c r="DG10" s="624"/>
      <c r="DH10" s="624"/>
      <c r="DI10" s="624"/>
      <c r="DJ10" s="624"/>
      <c r="DK10" s="624"/>
      <c r="DL10" s="624"/>
      <c r="DM10" s="624"/>
      <c r="DN10" s="624"/>
      <c r="DO10" s="624"/>
      <c r="DP10" s="625"/>
      <c r="DQ10" s="632">
        <v>10160</v>
      </c>
      <c r="DR10" s="624"/>
      <c r="DS10" s="624"/>
      <c r="DT10" s="624"/>
      <c r="DU10" s="624"/>
      <c r="DV10" s="624"/>
      <c r="DW10" s="624"/>
      <c r="DX10" s="624"/>
      <c r="DY10" s="624"/>
      <c r="DZ10" s="624"/>
      <c r="EA10" s="624"/>
      <c r="EB10" s="624"/>
      <c r="EC10" s="633"/>
    </row>
    <row r="11" spans="2:143" ht="11.25" customHeight="1">
      <c r="B11" s="620" t="s">
        <v>254</v>
      </c>
      <c r="C11" s="621"/>
      <c r="D11" s="621"/>
      <c r="E11" s="621"/>
      <c r="F11" s="621"/>
      <c r="G11" s="621"/>
      <c r="H11" s="621"/>
      <c r="I11" s="621"/>
      <c r="J11" s="621"/>
      <c r="K11" s="621"/>
      <c r="L11" s="621"/>
      <c r="M11" s="621"/>
      <c r="N11" s="621"/>
      <c r="O11" s="621"/>
      <c r="P11" s="621"/>
      <c r="Q11" s="622"/>
      <c r="R11" s="623">
        <v>1083050</v>
      </c>
      <c r="S11" s="624"/>
      <c r="T11" s="624"/>
      <c r="U11" s="624"/>
      <c r="V11" s="624"/>
      <c r="W11" s="624"/>
      <c r="X11" s="624"/>
      <c r="Y11" s="625"/>
      <c r="Z11" s="628">
        <v>5.0999999999999996</v>
      </c>
      <c r="AA11" s="629"/>
      <c r="AB11" s="629"/>
      <c r="AC11" s="635"/>
      <c r="AD11" s="632">
        <v>1083050</v>
      </c>
      <c r="AE11" s="624"/>
      <c r="AF11" s="624"/>
      <c r="AG11" s="624"/>
      <c r="AH11" s="624"/>
      <c r="AI11" s="624"/>
      <c r="AJ11" s="624"/>
      <c r="AK11" s="625"/>
      <c r="AL11" s="628">
        <v>11.6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238362</v>
      </c>
      <c r="BH11" s="624"/>
      <c r="BI11" s="624"/>
      <c r="BJ11" s="624"/>
      <c r="BK11" s="624"/>
      <c r="BL11" s="624"/>
      <c r="BM11" s="624"/>
      <c r="BN11" s="625"/>
      <c r="BO11" s="626">
        <v>4</v>
      </c>
      <c r="BP11" s="626"/>
      <c r="BQ11" s="626"/>
      <c r="BR11" s="626"/>
      <c r="BS11" s="627">
        <v>68104</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52860</v>
      </c>
      <c r="CS11" s="624"/>
      <c r="CT11" s="624"/>
      <c r="CU11" s="624"/>
      <c r="CV11" s="624"/>
      <c r="CW11" s="624"/>
      <c r="CX11" s="624"/>
      <c r="CY11" s="625"/>
      <c r="CZ11" s="626">
        <v>0.3</v>
      </c>
      <c r="DA11" s="626"/>
      <c r="DB11" s="626"/>
      <c r="DC11" s="626"/>
      <c r="DD11" s="632">
        <v>9506</v>
      </c>
      <c r="DE11" s="624"/>
      <c r="DF11" s="624"/>
      <c r="DG11" s="624"/>
      <c r="DH11" s="624"/>
      <c r="DI11" s="624"/>
      <c r="DJ11" s="624"/>
      <c r="DK11" s="624"/>
      <c r="DL11" s="624"/>
      <c r="DM11" s="624"/>
      <c r="DN11" s="624"/>
      <c r="DO11" s="624"/>
      <c r="DP11" s="625"/>
      <c r="DQ11" s="632">
        <v>44711</v>
      </c>
      <c r="DR11" s="624"/>
      <c r="DS11" s="624"/>
      <c r="DT11" s="624"/>
      <c r="DU11" s="624"/>
      <c r="DV11" s="624"/>
      <c r="DW11" s="624"/>
      <c r="DX11" s="624"/>
      <c r="DY11" s="624"/>
      <c r="DZ11" s="624"/>
      <c r="EA11" s="624"/>
      <c r="EB11" s="624"/>
      <c r="EC11" s="633"/>
    </row>
    <row r="12" spans="2:143" ht="11.25" customHeight="1">
      <c r="B12" s="620" t="s">
        <v>257</v>
      </c>
      <c r="C12" s="621"/>
      <c r="D12" s="621"/>
      <c r="E12" s="621"/>
      <c r="F12" s="621"/>
      <c r="G12" s="621"/>
      <c r="H12" s="621"/>
      <c r="I12" s="621"/>
      <c r="J12" s="621"/>
      <c r="K12" s="621"/>
      <c r="L12" s="621"/>
      <c r="M12" s="621"/>
      <c r="N12" s="621"/>
      <c r="O12" s="621"/>
      <c r="P12" s="621"/>
      <c r="Q12" s="622"/>
      <c r="R12" s="623" t="s">
        <v>241</v>
      </c>
      <c r="S12" s="624"/>
      <c r="T12" s="624"/>
      <c r="U12" s="624"/>
      <c r="V12" s="624"/>
      <c r="W12" s="624"/>
      <c r="X12" s="624"/>
      <c r="Y12" s="625"/>
      <c r="Z12" s="626" t="s">
        <v>241</v>
      </c>
      <c r="AA12" s="626"/>
      <c r="AB12" s="626"/>
      <c r="AC12" s="626"/>
      <c r="AD12" s="627" t="s">
        <v>241</v>
      </c>
      <c r="AE12" s="627"/>
      <c r="AF12" s="627"/>
      <c r="AG12" s="627"/>
      <c r="AH12" s="627"/>
      <c r="AI12" s="627"/>
      <c r="AJ12" s="627"/>
      <c r="AK12" s="627"/>
      <c r="AL12" s="628" t="s">
        <v>241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2611943</v>
      </c>
      <c r="BH12" s="624"/>
      <c r="BI12" s="624"/>
      <c r="BJ12" s="624"/>
      <c r="BK12" s="624"/>
      <c r="BL12" s="624"/>
      <c r="BM12" s="624"/>
      <c r="BN12" s="625"/>
      <c r="BO12" s="626">
        <v>44.3</v>
      </c>
      <c r="BP12" s="626"/>
      <c r="BQ12" s="626"/>
      <c r="BR12" s="626"/>
      <c r="BS12" s="627" t="s">
        <v>241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99856</v>
      </c>
      <c r="CS12" s="624"/>
      <c r="CT12" s="624"/>
      <c r="CU12" s="624"/>
      <c r="CV12" s="624"/>
      <c r="CW12" s="624"/>
      <c r="CX12" s="624"/>
      <c r="CY12" s="625"/>
      <c r="CZ12" s="626">
        <v>0.5</v>
      </c>
      <c r="DA12" s="626"/>
      <c r="DB12" s="626"/>
      <c r="DC12" s="626"/>
      <c r="DD12" s="632" t="s">
        <v>241</v>
      </c>
      <c r="DE12" s="624"/>
      <c r="DF12" s="624"/>
      <c r="DG12" s="624"/>
      <c r="DH12" s="624"/>
      <c r="DI12" s="624"/>
      <c r="DJ12" s="624"/>
      <c r="DK12" s="624"/>
      <c r="DL12" s="624"/>
      <c r="DM12" s="624"/>
      <c r="DN12" s="624"/>
      <c r="DO12" s="624"/>
      <c r="DP12" s="625"/>
      <c r="DQ12" s="632">
        <v>83718</v>
      </c>
      <c r="DR12" s="624"/>
      <c r="DS12" s="624"/>
      <c r="DT12" s="624"/>
      <c r="DU12" s="624"/>
      <c r="DV12" s="624"/>
      <c r="DW12" s="624"/>
      <c r="DX12" s="624"/>
      <c r="DY12" s="624"/>
      <c r="DZ12" s="624"/>
      <c r="EA12" s="624"/>
      <c r="EB12" s="624"/>
      <c r="EC12" s="633"/>
    </row>
    <row r="13" spans="2:143" ht="11.25" customHeight="1">
      <c r="B13" s="620" t="s">
        <v>260</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241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2586153</v>
      </c>
      <c r="BH13" s="624"/>
      <c r="BI13" s="624"/>
      <c r="BJ13" s="624"/>
      <c r="BK13" s="624"/>
      <c r="BL13" s="624"/>
      <c r="BM13" s="624"/>
      <c r="BN13" s="625"/>
      <c r="BO13" s="626">
        <v>43.8</v>
      </c>
      <c r="BP13" s="626"/>
      <c r="BQ13" s="626"/>
      <c r="BR13" s="626"/>
      <c r="BS13" s="627" t="s">
        <v>131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1410833</v>
      </c>
      <c r="CS13" s="624"/>
      <c r="CT13" s="624"/>
      <c r="CU13" s="624"/>
      <c r="CV13" s="624"/>
      <c r="CW13" s="624"/>
      <c r="CX13" s="624"/>
      <c r="CY13" s="625"/>
      <c r="CZ13" s="626">
        <v>7</v>
      </c>
      <c r="DA13" s="626"/>
      <c r="DB13" s="626"/>
      <c r="DC13" s="626"/>
      <c r="DD13" s="632">
        <v>454907</v>
      </c>
      <c r="DE13" s="624"/>
      <c r="DF13" s="624"/>
      <c r="DG13" s="624"/>
      <c r="DH13" s="624"/>
      <c r="DI13" s="624"/>
      <c r="DJ13" s="624"/>
      <c r="DK13" s="624"/>
      <c r="DL13" s="624"/>
      <c r="DM13" s="624"/>
      <c r="DN13" s="624"/>
      <c r="DO13" s="624"/>
      <c r="DP13" s="625"/>
      <c r="DQ13" s="632">
        <v>1169471</v>
      </c>
      <c r="DR13" s="624"/>
      <c r="DS13" s="624"/>
      <c r="DT13" s="624"/>
      <c r="DU13" s="624"/>
      <c r="DV13" s="624"/>
      <c r="DW13" s="624"/>
      <c r="DX13" s="624"/>
      <c r="DY13" s="624"/>
      <c r="DZ13" s="624"/>
      <c r="EA13" s="624"/>
      <c r="EB13" s="624"/>
      <c r="EC13" s="633"/>
    </row>
    <row r="14" spans="2:143" ht="11.25" customHeight="1">
      <c r="B14" s="620" t="s">
        <v>263</v>
      </c>
      <c r="C14" s="621"/>
      <c r="D14" s="621"/>
      <c r="E14" s="621"/>
      <c r="F14" s="621"/>
      <c r="G14" s="621"/>
      <c r="H14" s="621"/>
      <c r="I14" s="621"/>
      <c r="J14" s="621"/>
      <c r="K14" s="621"/>
      <c r="L14" s="621"/>
      <c r="M14" s="621"/>
      <c r="N14" s="621"/>
      <c r="O14" s="621"/>
      <c r="P14" s="621"/>
      <c r="Q14" s="622"/>
      <c r="R14" s="623" t="s">
        <v>241</v>
      </c>
      <c r="S14" s="624"/>
      <c r="T14" s="624"/>
      <c r="U14" s="624"/>
      <c r="V14" s="624"/>
      <c r="W14" s="624"/>
      <c r="X14" s="624"/>
      <c r="Y14" s="625"/>
      <c r="Z14" s="626" t="s">
        <v>241</v>
      </c>
      <c r="AA14" s="626"/>
      <c r="AB14" s="626"/>
      <c r="AC14" s="626"/>
      <c r="AD14" s="627" t="s">
        <v>241</v>
      </c>
      <c r="AE14" s="627"/>
      <c r="AF14" s="627"/>
      <c r="AG14" s="627"/>
      <c r="AH14" s="627"/>
      <c r="AI14" s="627"/>
      <c r="AJ14" s="627"/>
      <c r="AK14" s="627"/>
      <c r="AL14" s="628" t="s">
        <v>241</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118847</v>
      </c>
      <c r="BH14" s="624"/>
      <c r="BI14" s="624"/>
      <c r="BJ14" s="624"/>
      <c r="BK14" s="624"/>
      <c r="BL14" s="624"/>
      <c r="BM14" s="624"/>
      <c r="BN14" s="625"/>
      <c r="BO14" s="626">
        <v>2</v>
      </c>
      <c r="BP14" s="626"/>
      <c r="BQ14" s="626"/>
      <c r="BR14" s="626"/>
      <c r="BS14" s="627" t="s">
        <v>241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543073</v>
      </c>
      <c r="CS14" s="624"/>
      <c r="CT14" s="624"/>
      <c r="CU14" s="624"/>
      <c r="CV14" s="624"/>
      <c r="CW14" s="624"/>
      <c r="CX14" s="624"/>
      <c r="CY14" s="625"/>
      <c r="CZ14" s="626">
        <v>2.7</v>
      </c>
      <c r="DA14" s="626"/>
      <c r="DB14" s="626"/>
      <c r="DC14" s="626"/>
      <c r="DD14" s="632">
        <v>19689</v>
      </c>
      <c r="DE14" s="624"/>
      <c r="DF14" s="624"/>
      <c r="DG14" s="624"/>
      <c r="DH14" s="624"/>
      <c r="DI14" s="624"/>
      <c r="DJ14" s="624"/>
      <c r="DK14" s="624"/>
      <c r="DL14" s="624"/>
      <c r="DM14" s="624"/>
      <c r="DN14" s="624"/>
      <c r="DO14" s="624"/>
      <c r="DP14" s="625"/>
      <c r="DQ14" s="632">
        <v>536486</v>
      </c>
      <c r="DR14" s="624"/>
      <c r="DS14" s="624"/>
      <c r="DT14" s="624"/>
      <c r="DU14" s="624"/>
      <c r="DV14" s="624"/>
      <c r="DW14" s="624"/>
      <c r="DX14" s="624"/>
      <c r="DY14" s="624"/>
      <c r="DZ14" s="624"/>
      <c r="EA14" s="624"/>
      <c r="EB14" s="624"/>
      <c r="EC14" s="633"/>
    </row>
    <row r="15" spans="2:143" ht="11.25" customHeight="1">
      <c r="B15" s="620" t="s">
        <v>266</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241</v>
      </c>
      <c r="AA15" s="626"/>
      <c r="AB15" s="626"/>
      <c r="AC15" s="626"/>
      <c r="AD15" s="627" t="s">
        <v>241</v>
      </c>
      <c r="AE15" s="627"/>
      <c r="AF15" s="627"/>
      <c r="AG15" s="627"/>
      <c r="AH15" s="627"/>
      <c r="AI15" s="627"/>
      <c r="AJ15" s="627"/>
      <c r="AK15" s="627"/>
      <c r="AL15" s="628" t="s">
        <v>241</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377419</v>
      </c>
      <c r="BH15" s="624"/>
      <c r="BI15" s="624"/>
      <c r="BJ15" s="624"/>
      <c r="BK15" s="624"/>
      <c r="BL15" s="624"/>
      <c r="BM15" s="624"/>
      <c r="BN15" s="625"/>
      <c r="BO15" s="626">
        <v>6.4</v>
      </c>
      <c r="BP15" s="626"/>
      <c r="BQ15" s="626"/>
      <c r="BR15" s="626"/>
      <c r="BS15" s="627" t="s">
        <v>241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1617253</v>
      </c>
      <c r="CS15" s="624"/>
      <c r="CT15" s="624"/>
      <c r="CU15" s="624"/>
      <c r="CV15" s="624"/>
      <c r="CW15" s="624"/>
      <c r="CX15" s="624"/>
      <c r="CY15" s="625"/>
      <c r="CZ15" s="626">
        <v>8</v>
      </c>
      <c r="DA15" s="626"/>
      <c r="DB15" s="626"/>
      <c r="DC15" s="626"/>
      <c r="DD15" s="632">
        <v>240244</v>
      </c>
      <c r="DE15" s="624"/>
      <c r="DF15" s="624"/>
      <c r="DG15" s="624"/>
      <c r="DH15" s="624"/>
      <c r="DI15" s="624"/>
      <c r="DJ15" s="624"/>
      <c r="DK15" s="624"/>
      <c r="DL15" s="624"/>
      <c r="DM15" s="624"/>
      <c r="DN15" s="624"/>
      <c r="DO15" s="624"/>
      <c r="DP15" s="625"/>
      <c r="DQ15" s="632">
        <v>1124681</v>
      </c>
      <c r="DR15" s="624"/>
      <c r="DS15" s="624"/>
      <c r="DT15" s="624"/>
      <c r="DU15" s="624"/>
      <c r="DV15" s="624"/>
      <c r="DW15" s="624"/>
      <c r="DX15" s="624"/>
      <c r="DY15" s="624"/>
      <c r="DZ15" s="624"/>
      <c r="EA15" s="624"/>
      <c r="EB15" s="624"/>
      <c r="EC15" s="633"/>
    </row>
    <row r="16" spans="2:143" ht="11.25" customHeight="1">
      <c r="B16" s="620" t="s">
        <v>269</v>
      </c>
      <c r="C16" s="621"/>
      <c r="D16" s="621"/>
      <c r="E16" s="621"/>
      <c r="F16" s="621"/>
      <c r="G16" s="621"/>
      <c r="H16" s="621"/>
      <c r="I16" s="621"/>
      <c r="J16" s="621"/>
      <c r="K16" s="621"/>
      <c r="L16" s="621"/>
      <c r="M16" s="621"/>
      <c r="N16" s="621"/>
      <c r="O16" s="621"/>
      <c r="P16" s="621"/>
      <c r="Q16" s="622"/>
      <c r="R16" s="623">
        <v>13866</v>
      </c>
      <c r="S16" s="624"/>
      <c r="T16" s="624"/>
      <c r="U16" s="624"/>
      <c r="V16" s="624"/>
      <c r="W16" s="624"/>
      <c r="X16" s="624"/>
      <c r="Y16" s="625"/>
      <c r="Z16" s="626">
        <v>0.1</v>
      </c>
      <c r="AA16" s="626"/>
      <c r="AB16" s="626"/>
      <c r="AC16" s="626"/>
      <c r="AD16" s="627">
        <v>13866</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131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241</v>
      </c>
      <c r="CS16" s="624"/>
      <c r="CT16" s="624"/>
      <c r="CU16" s="624"/>
      <c r="CV16" s="624"/>
      <c r="CW16" s="624"/>
      <c r="CX16" s="624"/>
      <c r="CY16" s="625"/>
      <c r="CZ16" s="626" t="s">
        <v>241</v>
      </c>
      <c r="DA16" s="626"/>
      <c r="DB16" s="626"/>
      <c r="DC16" s="626"/>
      <c r="DD16" s="632" t="s">
        <v>241</v>
      </c>
      <c r="DE16" s="624"/>
      <c r="DF16" s="624"/>
      <c r="DG16" s="624"/>
      <c r="DH16" s="624"/>
      <c r="DI16" s="624"/>
      <c r="DJ16" s="624"/>
      <c r="DK16" s="624"/>
      <c r="DL16" s="624"/>
      <c r="DM16" s="624"/>
      <c r="DN16" s="624"/>
      <c r="DO16" s="624"/>
      <c r="DP16" s="625"/>
      <c r="DQ16" s="632" t="s">
        <v>241</v>
      </c>
      <c r="DR16" s="624"/>
      <c r="DS16" s="624"/>
      <c r="DT16" s="624"/>
      <c r="DU16" s="624"/>
      <c r="DV16" s="624"/>
      <c r="DW16" s="624"/>
      <c r="DX16" s="624"/>
      <c r="DY16" s="624"/>
      <c r="DZ16" s="624"/>
      <c r="EA16" s="624"/>
      <c r="EB16" s="624"/>
      <c r="EC16" s="633"/>
    </row>
    <row r="17" spans="2:133" ht="11.25" customHeight="1">
      <c r="B17" s="620" t="s">
        <v>272</v>
      </c>
      <c r="C17" s="621"/>
      <c r="D17" s="621"/>
      <c r="E17" s="621"/>
      <c r="F17" s="621"/>
      <c r="G17" s="621"/>
      <c r="H17" s="621"/>
      <c r="I17" s="621"/>
      <c r="J17" s="621"/>
      <c r="K17" s="621"/>
      <c r="L17" s="621"/>
      <c r="M17" s="621"/>
      <c r="N17" s="621"/>
      <c r="O17" s="621"/>
      <c r="P17" s="621"/>
      <c r="Q17" s="622"/>
      <c r="R17" s="623">
        <v>81157</v>
      </c>
      <c r="S17" s="624"/>
      <c r="T17" s="624"/>
      <c r="U17" s="624"/>
      <c r="V17" s="624"/>
      <c r="W17" s="624"/>
      <c r="X17" s="624"/>
      <c r="Y17" s="625"/>
      <c r="Z17" s="626">
        <v>0.4</v>
      </c>
      <c r="AA17" s="626"/>
      <c r="AB17" s="626"/>
      <c r="AC17" s="626"/>
      <c r="AD17" s="627">
        <v>81157</v>
      </c>
      <c r="AE17" s="627"/>
      <c r="AF17" s="627"/>
      <c r="AG17" s="627"/>
      <c r="AH17" s="627"/>
      <c r="AI17" s="627"/>
      <c r="AJ17" s="627"/>
      <c r="AK17" s="627"/>
      <c r="AL17" s="628">
        <v>0.9</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241</v>
      </c>
      <c r="BP17" s="626"/>
      <c r="BQ17" s="626"/>
      <c r="BR17" s="626"/>
      <c r="BS17" s="627" t="s">
        <v>241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1175954</v>
      </c>
      <c r="CS17" s="624"/>
      <c r="CT17" s="624"/>
      <c r="CU17" s="624"/>
      <c r="CV17" s="624"/>
      <c r="CW17" s="624"/>
      <c r="CX17" s="624"/>
      <c r="CY17" s="625"/>
      <c r="CZ17" s="626">
        <v>5.8</v>
      </c>
      <c r="DA17" s="626"/>
      <c r="DB17" s="626"/>
      <c r="DC17" s="626"/>
      <c r="DD17" s="632" t="s">
        <v>131</v>
      </c>
      <c r="DE17" s="624"/>
      <c r="DF17" s="624"/>
      <c r="DG17" s="624"/>
      <c r="DH17" s="624"/>
      <c r="DI17" s="624"/>
      <c r="DJ17" s="624"/>
      <c r="DK17" s="624"/>
      <c r="DL17" s="624"/>
      <c r="DM17" s="624"/>
      <c r="DN17" s="624"/>
      <c r="DO17" s="624"/>
      <c r="DP17" s="625"/>
      <c r="DQ17" s="632">
        <v>1175657</v>
      </c>
      <c r="DR17" s="624"/>
      <c r="DS17" s="624"/>
      <c r="DT17" s="624"/>
      <c r="DU17" s="624"/>
      <c r="DV17" s="624"/>
      <c r="DW17" s="624"/>
      <c r="DX17" s="624"/>
      <c r="DY17" s="624"/>
      <c r="DZ17" s="624"/>
      <c r="EA17" s="624"/>
      <c r="EB17" s="624"/>
      <c r="EC17" s="633"/>
    </row>
    <row r="18" spans="2:133" ht="11.25" customHeight="1">
      <c r="B18" s="620" t="s">
        <v>275</v>
      </c>
      <c r="C18" s="621"/>
      <c r="D18" s="621"/>
      <c r="E18" s="621"/>
      <c r="F18" s="621"/>
      <c r="G18" s="621"/>
      <c r="H18" s="621"/>
      <c r="I18" s="621"/>
      <c r="J18" s="621"/>
      <c r="K18" s="621"/>
      <c r="L18" s="621"/>
      <c r="M18" s="621"/>
      <c r="N18" s="621"/>
      <c r="O18" s="621"/>
      <c r="P18" s="621"/>
      <c r="Q18" s="622"/>
      <c r="R18" s="623">
        <v>58425</v>
      </c>
      <c r="S18" s="624"/>
      <c r="T18" s="624"/>
      <c r="U18" s="624"/>
      <c r="V18" s="624"/>
      <c r="W18" s="624"/>
      <c r="X18" s="624"/>
      <c r="Y18" s="625"/>
      <c r="Z18" s="626">
        <v>0.3</v>
      </c>
      <c r="AA18" s="626"/>
      <c r="AB18" s="626"/>
      <c r="AC18" s="626"/>
      <c r="AD18" s="627">
        <v>58425</v>
      </c>
      <c r="AE18" s="627"/>
      <c r="AF18" s="627"/>
      <c r="AG18" s="627"/>
      <c r="AH18" s="627"/>
      <c r="AI18" s="627"/>
      <c r="AJ18" s="627"/>
      <c r="AK18" s="627"/>
      <c r="AL18" s="628">
        <v>0.6</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241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131</v>
      </c>
      <c r="DA18" s="626"/>
      <c r="DB18" s="626"/>
      <c r="DC18" s="626"/>
      <c r="DD18" s="632" t="s">
        <v>241</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c r="B19" s="620" t="s">
        <v>278</v>
      </c>
      <c r="C19" s="621"/>
      <c r="D19" s="621"/>
      <c r="E19" s="621"/>
      <c r="F19" s="621"/>
      <c r="G19" s="621"/>
      <c r="H19" s="621"/>
      <c r="I19" s="621"/>
      <c r="J19" s="621"/>
      <c r="K19" s="621"/>
      <c r="L19" s="621"/>
      <c r="M19" s="621"/>
      <c r="N19" s="621"/>
      <c r="O19" s="621"/>
      <c r="P19" s="621"/>
      <c r="Q19" s="622"/>
      <c r="R19" s="623">
        <v>58368</v>
      </c>
      <c r="S19" s="624"/>
      <c r="T19" s="624"/>
      <c r="U19" s="624"/>
      <c r="V19" s="624"/>
      <c r="W19" s="624"/>
      <c r="X19" s="624"/>
      <c r="Y19" s="625"/>
      <c r="Z19" s="626">
        <v>0.3</v>
      </c>
      <c r="AA19" s="626"/>
      <c r="AB19" s="626"/>
      <c r="AC19" s="626"/>
      <c r="AD19" s="627">
        <v>58368</v>
      </c>
      <c r="AE19" s="627"/>
      <c r="AF19" s="627"/>
      <c r="AG19" s="627"/>
      <c r="AH19" s="627"/>
      <c r="AI19" s="627"/>
      <c r="AJ19" s="627"/>
      <c r="AK19" s="627"/>
      <c r="AL19" s="628">
        <v>0.6</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241</v>
      </c>
      <c r="BH19" s="624"/>
      <c r="BI19" s="624"/>
      <c r="BJ19" s="624"/>
      <c r="BK19" s="624"/>
      <c r="BL19" s="624"/>
      <c r="BM19" s="624"/>
      <c r="BN19" s="625"/>
      <c r="BO19" s="626" t="s">
        <v>241</v>
      </c>
      <c r="BP19" s="626"/>
      <c r="BQ19" s="626"/>
      <c r="BR19" s="626"/>
      <c r="BS19" s="627" t="s">
        <v>131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c r="B20" s="636" t="s">
        <v>281</v>
      </c>
      <c r="C20" s="637"/>
      <c r="D20" s="637"/>
      <c r="E20" s="637"/>
      <c r="F20" s="637"/>
      <c r="G20" s="637"/>
      <c r="H20" s="637"/>
      <c r="I20" s="637"/>
      <c r="J20" s="637"/>
      <c r="K20" s="637"/>
      <c r="L20" s="637"/>
      <c r="M20" s="637"/>
      <c r="N20" s="637"/>
      <c r="O20" s="637"/>
      <c r="P20" s="637"/>
      <c r="Q20" s="638"/>
      <c r="R20" s="623">
        <v>57</v>
      </c>
      <c r="S20" s="624"/>
      <c r="T20" s="624"/>
      <c r="U20" s="624"/>
      <c r="V20" s="624"/>
      <c r="W20" s="624"/>
      <c r="X20" s="624"/>
      <c r="Y20" s="625"/>
      <c r="Z20" s="626">
        <v>0</v>
      </c>
      <c r="AA20" s="626"/>
      <c r="AB20" s="626"/>
      <c r="AC20" s="626"/>
      <c r="AD20" s="627">
        <v>57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241</v>
      </c>
      <c r="BH20" s="624"/>
      <c r="BI20" s="624"/>
      <c r="BJ20" s="624"/>
      <c r="BK20" s="624"/>
      <c r="BL20" s="624"/>
      <c r="BM20" s="624"/>
      <c r="BN20" s="625"/>
      <c r="BO20" s="626" t="s">
        <v>241</v>
      </c>
      <c r="BP20" s="626"/>
      <c r="BQ20" s="626"/>
      <c r="BR20" s="626"/>
      <c r="BS20" s="627" t="s">
        <v>241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20150183</v>
      </c>
      <c r="CS20" s="624"/>
      <c r="CT20" s="624"/>
      <c r="CU20" s="624"/>
      <c r="CV20" s="624"/>
      <c r="CW20" s="624"/>
      <c r="CX20" s="624"/>
      <c r="CY20" s="625"/>
      <c r="CZ20" s="626">
        <v>100</v>
      </c>
      <c r="DA20" s="626"/>
      <c r="DB20" s="626"/>
      <c r="DC20" s="626"/>
      <c r="DD20" s="632">
        <v>844969</v>
      </c>
      <c r="DE20" s="624"/>
      <c r="DF20" s="624"/>
      <c r="DG20" s="624"/>
      <c r="DH20" s="624"/>
      <c r="DI20" s="624"/>
      <c r="DJ20" s="624"/>
      <c r="DK20" s="624"/>
      <c r="DL20" s="624"/>
      <c r="DM20" s="624"/>
      <c r="DN20" s="624"/>
      <c r="DO20" s="624"/>
      <c r="DP20" s="625"/>
      <c r="DQ20" s="632">
        <v>13825714</v>
      </c>
      <c r="DR20" s="624"/>
      <c r="DS20" s="624"/>
      <c r="DT20" s="624"/>
      <c r="DU20" s="624"/>
      <c r="DV20" s="624"/>
      <c r="DW20" s="624"/>
      <c r="DX20" s="624"/>
      <c r="DY20" s="624"/>
      <c r="DZ20" s="624"/>
      <c r="EA20" s="624"/>
      <c r="EB20" s="624"/>
      <c r="EC20" s="633"/>
    </row>
    <row r="21" spans="2:133" ht="11.25" customHeight="1">
      <c r="B21" s="620" t="s">
        <v>284</v>
      </c>
      <c r="C21" s="621"/>
      <c r="D21" s="621"/>
      <c r="E21" s="621"/>
      <c r="F21" s="621"/>
      <c r="G21" s="621"/>
      <c r="H21" s="621"/>
      <c r="I21" s="621"/>
      <c r="J21" s="621"/>
      <c r="K21" s="621"/>
      <c r="L21" s="621"/>
      <c r="M21" s="621"/>
      <c r="N21" s="621"/>
      <c r="O21" s="621"/>
      <c r="P21" s="621"/>
      <c r="Q21" s="622"/>
      <c r="R21" s="623">
        <v>2208273</v>
      </c>
      <c r="S21" s="624"/>
      <c r="T21" s="624"/>
      <c r="U21" s="624"/>
      <c r="V21" s="624"/>
      <c r="W21" s="624"/>
      <c r="X21" s="624"/>
      <c r="Y21" s="625"/>
      <c r="Z21" s="626">
        <v>10.3</v>
      </c>
      <c r="AA21" s="626"/>
      <c r="AB21" s="626"/>
      <c r="AC21" s="626"/>
      <c r="AD21" s="627">
        <v>2012998</v>
      </c>
      <c r="AE21" s="627"/>
      <c r="AF21" s="627"/>
      <c r="AG21" s="627"/>
      <c r="AH21" s="627"/>
      <c r="AI21" s="627"/>
      <c r="AJ21" s="627"/>
      <c r="AK21" s="627"/>
      <c r="AL21" s="628">
        <v>21.6</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241</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286</v>
      </c>
      <c r="C22" s="621"/>
      <c r="D22" s="621"/>
      <c r="E22" s="621"/>
      <c r="F22" s="621"/>
      <c r="G22" s="621"/>
      <c r="H22" s="621"/>
      <c r="I22" s="621"/>
      <c r="J22" s="621"/>
      <c r="K22" s="621"/>
      <c r="L22" s="621"/>
      <c r="M22" s="621"/>
      <c r="N22" s="621"/>
      <c r="O22" s="621"/>
      <c r="P22" s="621"/>
      <c r="Q22" s="622"/>
      <c r="R22" s="623">
        <v>2012998</v>
      </c>
      <c r="S22" s="624"/>
      <c r="T22" s="624"/>
      <c r="U22" s="624"/>
      <c r="V22" s="624"/>
      <c r="W22" s="624"/>
      <c r="X22" s="624"/>
      <c r="Y22" s="625"/>
      <c r="Z22" s="626">
        <v>9.4</v>
      </c>
      <c r="AA22" s="626"/>
      <c r="AB22" s="626"/>
      <c r="AC22" s="626"/>
      <c r="AD22" s="627">
        <v>2012998</v>
      </c>
      <c r="AE22" s="627"/>
      <c r="AF22" s="627"/>
      <c r="AG22" s="627"/>
      <c r="AH22" s="627"/>
      <c r="AI22" s="627"/>
      <c r="AJ22" s="627"/>
      <c r="AK22" s="627"/>
      <c r="AL22" s="628">
        <v>21.6</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241</v>
      </c>
      <c r="BP22" s="626"/>
      <c r="BQ22" s="626"/>
      <c r="BR22" s="626"/>
      <c r="BS22" s="627" t="s">
        <v>131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289</v>
      </c>
      <c r="C23" s="621"/>
      <c r="D23" s="621"/>
      <c r="E23" s="621"/>
      <c r="F23" s="621"/>
      <c r="G23" s="621"/>
      <c r="H23" s="621"/>
      <c r="I23" s="621"/>
      <c r="J23" s="621"/>
      <c r="K23" s="621"/>
      <c r="L23" s="621"/>
      <c r="M23" s="621"/>
      <c r="N23" s="621"/>
      <c r="O23" s="621"/>
      <c r="P23" s="621"/>
      <c r="Q23" s="622"/>
      <c r="R23" s="623">
        <v>195275</v>
      </c>
      <c r="S23" s="624"/>
      <c r="T23" s="624"/>
      <c r="U23" s="624"/>
      <c r="V23" s="624"/>
      <c r="W23" s="624"/>
      <c r="X23" s="624"/>
      <c r="Y23" s="625"/>
      <c r="Z23" s="626">
        <v>0.9</v>
      </c>
      <c r="AA23" s="626"/>
      <c r="AB23" s="626"/>
      <c r="AC23" s="626"/>
      <c r="AD23" s="627" t="s">
        <v>241</v>
      </c>
      <c r="AE23" s="627"/>
      <c r="AF23" s="627"/>
      <c r="AG23" s="627"/>
      <c r="AH23" s="627"/>
      <c r="AI23" s="627"/>
      <c r="AJ23" s="627"/>
      <c r="AK23" s="627"/>
      <c r="AL23" s="628" t="s">
        <v>241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241</v>
      </c>
      <c r="BH23" s="624"/>
      <c r="BI23" s="624"/>
      <c r="BJ23" s="624"/>
      <c r="BK23" s="624"/>
      <c r="BL23" s="624"/>
      <c r="BM23" s="624"/>
      <c r="BN23" s="625"/>
      <c r="BO23" s="626" t="s">
        <v>241</v>
      </c>
      <c r="BP23" s="626"/>
      <c r="BQ23" s="626"/>
      <c r="BR23" s="626"/>
      <c r="BS23" s="627" t="s">
        <v>241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c r="B24" s="620" t="s">
        <v>296</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241</v>
      </c>
      <c r="AA24" s="626"/>
      <c r="AB24" s="626"/>
      <c r="AC24" s="626"/>
      <c r="AD24" s="627" t="s">
        <v>241</v>
      </c>
      <c r="AE24" s="627"/>
      <c r="AF24" s="627"/>
      <c r="AG24" s="627"/>
      <c r="AH24" s="627"/>
      <c r="AI24" s="627"/>
      <c r="AJ24" s="627"/>
      <c r="AK24" s="627"/>
      <c r="AL24" s="628" t="s">
        <v>131</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241</v>
      </c>
      <c r="BP24" s="626"/>
      <c r="BQ24" s="626"/>
      <c r="BR24" s="626"/>
      <c r="BS24" s="627" t="s">
        <v>241</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7873224</v>
      </c>
      <c r="CS24" s="613"/>
      <c r="CT24" s="613"/>
      <c r="CU24" s="613"/>
      <c r="CV24" s="613"/>
      <c r="CW24" s="613"/>
      <c r="CX24" s="613"/>
      <c r="CY24" s="614"/>
      <c r="CZ24" s="617">
        <v>39.1</v>
      </c>
      <c r="DA24" s="618"/>
      <c r="DB24" s="618"/>
      <c r="DC24" s="634"/>
      <c r="DD24" s="658">
        <v>3982857</v>
      </c>
      <c r="DE24" s="613"/>
      <c r="DF24" s="613"/>
      <c r="DG24" s="613"/>
      <c r="DH24" s="613"/>
      <c r="DI24" s="613"/>
      <c r="DJ24" s="613"/>
      <c r="DK24" s="614"/>
      <c r="DL24" s="658">
        <v>3955477</v>
      </c>
      <c r="DM24" s="613"/>
      <c r="DN24" s="613"/>
      <c r="DO24" s="613"/>
      <c r="DP24" s="613"/>
      <c r="DQ24" s="613"/>
      <c r="DR24" s="613"/>
      <c r="DS24" s="613"/>
      <c r="DT24" s="613"/>
      <c r="DU24" s="613"/>
      <c r="DV24" s="614"/>
      <c r="DW24" s="617">
        <v>41.5</v>
      </c>
      <c r="DX24" s="618"/>
      <c r="DY24" s="618"/>
      <c r="DZ24" s="618"/>
      <c r="EA24" s="618"/>
      <c r="EB24" s="618"/>
      <c r="EC24" s="619"/>
    </row>
    <row r="25" spans="2:133" ht="11.25" customHeight="1">
      <c r="B25" s="620" t="s">
        <v>299</v>
      </c>
      <c r="C25" s="621"/>
      <c r="D25" s="621"/>
      <c r="E25" s="621"/>
      <c r="F25" s="621"/>
      <c r="G25" s="621"/>
      <c r="H25" s="621"/>
      <c r="I25" s="621"/>
      <c r="J25" s="621"/>
      <c r="K25" s="621"/>
      <c r="L25" s="621"/>
      <c r="M25" s="621"/>
      <c r="N25" s="621"/>
      <c r="O25" s="621"/>
      <c r="P25" s="621"/>
      <c r="Q25" s="622"/>
      <c r="R25" s="623">
        <v>9493415</v>
      </c>
      <c r="S25" s="624"/>
      <c r="T25" s="624"/>
      <c r="U25" s="624"/>
      <c r="V25" s="624"/>
      <c r="W25" s="624"/>
      <c r="X25" s="624"/>
      <c r="Y25" s="625"/>
      <c r="Z25" s="626">
        <v>44.5</v>
      </c>
      <c r="AA25" s="626"/>
      <c r="AB25" s="626"/>
      <c r="AC25" s="626"/>
      <c r="AD25" s="627">
        <v>9298140</v>
      </c>
      <c r="AE25" s="627"/>
      <c r="AF25" s="627"/>
      <c r="AG25" s="627"/>
      <c r="AH25" s="627"/>
      <c r="AI25" s="627"/>
      <c r="AJ25" s="627"/>
      <c r="AK25" s="627"/>
      <c r="AL25" s="628">
        <v>99.6</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2109914</v>
      </c>
      <c r="CS25" s="655"/>
      <c r="CT25" s="655"/>
      <c r="CU25" s="655"/>
      <c r="CV25" s="655"/>
      <c r="CW25" s="655"/>
      <c r="CX25" s="655"/>
      <c r="CY25" s="656"/>
      <c r="CZ25" s="628">
        <v>10.5</v>
      </c>
      <c r="DA25" s="653"/>
      <c r="DB25" s="653"/>
      <c r="DC25" s="657"/>
      <c r="DD25" s="632">
        <v>1784402</v>
      </c>
      <c r="DE25" s="655"/>
      <c r="DF25" s="655"/>
      <c r="DG25" s="655"/>
      <c r="DH25" s="655"/>
      <c r="DI25" s="655"/>
      <c r="DJ25" s="655"/>
      <c r="DK25" s="656"/>
      <c r="DL25" s="632">
        <v>1761610</v>
      </c>
      <c r="DM25" s="655"/>
      <c r="DN25" s="655"/>
      <c r="DO25" s="655"/>
      <c r="DP25" s="655"/>
      <c r="DQ25" s="655"/>
      <c r="DR25" s="655"/>
      <c r="DS25" s="655"/>
      <c r="DT25" s="655"/>
      <c r="DU25" s="655"/>
      <c r="DV25" s="656"/>
      <c r="DW25" s="628">
        <v>18.5</v>
      </c>
      <c r="DX25" s="653"/>
      <c r="DY25" s="653"/>
      <c r="DZ25" s="653"/>
      <c r="EA25" s="653"/>
      <c r="EB25" s="653"/>
      <c r="EC25" s="654"/>
    </row>
    <row r="26" spans="2:133" ht="11.25" customHeight="1">
      <c r="B26" s="620" t="s">
        <v>302</v>
      </c>
      <c r="C26" s="621"/>
      <c r="D26" s="621"/>
      <c r="E26" s="621"/>
      <c r="F26" s="621"/>
      <c r="G26" s="621"/>
      <c r="H26" s="621"/>
      <c r="I26" s="621"/>
      <c r="J26" s="621"/>
      <c r="K26" s="621"/>
      <c r="L26" s="621"/>
      <c r="M26" s="621"/>
      <c r="N26" s="621"/>
      <c r="O26" s="621"/>
      <c r="P26" s="621"/>
      <c r="Q26" s="622"/>
      <c r="R26" s="623">
        <v>8616</v>
      </c>
      <c r="S26" s="624"/>
      <c r="T26" s="624"/>
      <c r="U26" s="624"/>
      <c r="V26" s="624"/>
      <c r="W26" s="624"/>
      <c r="X26" s="624"/>
      <c r="Y26" s="625"/>
      <c r="Z26" s="626">
        <v>0</v>
      </c>
      <c r="AA26" s="626"/>
      <c r="AB26" s="626"/>
      <c r="AC26" s="626"/>
      <c r="AD26" s="627">
        <v>8616</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241</v>
      </c>
      <c r="BP26" s="626"/>
      <c r="BQ26" s="626"/>
      <c r="BR26" s="626"/>
      <c r="BS26" s="627" t="s">
        <v>241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1158537</v>
      </c>
      <c r="CS26" s="624"/>
      <c r="CT26" s="624"/>
      <c r="CU26" s="624"/>
      <c r="CV26" s="624"/>
      <c r="CW26" s="624"/>
      <c r="CX26" s="624"/>
      <c r="CY26" s="625"/>
      <c r="CZ26" s="628">
        <v>5.7</v>
      </c>
      <c r="DA26" s="653"/>
      <c r="DB26" s="653"/>
      <c r="DC26" s="657"/>
      <c r="DD26" s="632">
        <v>968157</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3"/>
      <c r="DY26" s="653"/>
      <c r="DZ26" s="653"/>
      <c r="EA26" s="653"/>
      <c r="EB26" s="653"/>
      <c r="EC26" s="654"/>
    </row>
    <row r="27" spans="2:133" ht="11.25" customHeight="1">
      <c r="B27" s="620" t="s">
        <v>305</v>
      </c>
      <c r="C27" s="621"/>
      <c r="D27" s="621"/>
      <c r="E27" s="621"/>
      <c r="F27" s="621"/>
      <c r="G27" s="621"/>
      <c r="H27" s="621"/>
      <c r="I27" s="621"/>
      <c r="J27" s="621"/>
      <c r="K27" s="621"/>
      <c r="L27" s="621"/>
      <c r="M27" s="621"/>
      <c r="N27" s="621"/>
      <c r="O27" s="621"/>
      <c r="P27" s="621"/>
      <c r="Q27" s="622"/>
      <c r="R27" s="623">
        <v>95144</v>
      </c>
      <c r="S27" s="624"/>
      <c r="T27" s="624"/>
      <c r="U27" s="624"/>
      <c r="V27" s="624"/>
      <c r="W27" s="624"/>
      <c r="X27" s="624"/>
      <c r="Y27" s="625"/>
      <c r="Z27" s="626">
        <v>0.4</v>
      </c>
      <c r="AA27" s="626"/>
      <c r="AB27" s="626"/>
      <c r="AC27" s="626"/>
      <c r="AD27" s="627" t="s">
        <v>241</v>
      </c>
      <c r="AE27" s="627"/>
      <c r="AF27" s="627"/>
      <c r="AG27" s="627"/>
      <c r="AH27" s="627"/>
      <c r="AI27" s="627"/>
      <c r="AJ27" s="627"/>
      <c r="AK27" s="627"/>
      <c r="AL27" s="628" t="s">
        <v>241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5901797</v>
      </c>
      <c r="BH27" s="624"/>
      <c r="BI27" s="624"/>
      <c r="BJ27" s="624"/>
      <c r="BK27" s="624"/>
      <c r="BL27" s="624"/>
      <c r="BM27" s="624"/>
      <c r="BN27" s="625"/>
      <c r="BO27" s="626">
        <v>100</v>
      </c>
      <c r="BP27" s="626"/>
      <c r="BQ27" s="626"/>
      <c r="BR27" s="626"/>
      <c r="BS27" s="627">
        <v>99828</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4587356</v>
      </c>
      <c r="CS27" s="655"/>
      <c r="CT27" s="655"/>
      <c r="CU27" s="655"/>
      <c r="CV27" s="655"/>
      <c r="CW27" s="655"/>
      <c r="CX27" s="655"/>
      <c r="CY27" s="656"/>
      <c r="CZ27" s="628">
        <v>22.8</v>
      </c>
      <c r="DA27" s="653"/>
      <c r="DB27" s="653"/>
      <c r="DC27" s="657"/>
      <c r="DD27" s="632">
        <v>1022798</v>
      </c>
      <c r="DE27" s="655"/>
      <c r="DF27" s="655"/>
      <c r="DG27" s="655"/>
      <c r="DH27" s="655"/>
      <c r="DI27" s="655"/>
      <c r="DJ27" s="655"/>
      <c r="DK27" s="656"/>
      <c r="DL27" s="632">
        <v>1018210</v>
      </c>
      <c r="DM27" s="655"/>
      <c r="DN27" s="655"/>
      <c r="DO27" s="655"/>
      <c r="DP27" s="655"/>
      <c r="DQ27" s="655"/>
      <c r="DR27" s="655"/>
      <c r="DS27" s="655"/>
      <c r="DT27" s="655"/>
      <c r="DU27" s="655"/>
      <c r="DV27" s="656"/>
      <c r="DW27" s="628">
        <v>10.7</v>
      </c>
      <c r="DX27" s="653"/>
      <c r="DY27" s="653"/>
      <c r="DZ27" s="653"/>
      <c r="EA27" s="653"/>
      <c r="EB27" s="653"/>
      <c r="EC27" s="654"/>
    </row>
    <row r="28" spans="2:133" ht="11.25" customHeight="1">
      <c r="B28" s="620" t="s">
        <v>308</v>
      </c>
      <c r="C28" s="621"/>
      <c r="D28" s="621"/>
      <c r="E28" s="621"/>
      <c r="F28" s="621"/>
      <c r="G28" s="621"/>
      <c r="H28" s="621"/>
      <c r="I28" s="621"/>
      <c r="J28" s="621"/>
      <c r="K28" s="621"/>
      <c r="L28" s="621"/>
      <c r="M28" s="621"/>
      <c r="N28" s="621"/>
      <c r="O28" s="621"/>
      <c r="P28" s="621"/>
      <c r="Q28" s="622"/>
      <c r="R28" s="623">
        <v>103512</v>
      </c>
      <c r="S28" s="624"/>
      <c r="T28" s="624"/>
      <c r="U28" s="624"/>
      <c r="V28" s="624"/>
      <c r="W28" s="624"/>
      <c r="X28" s="624"/>
      <c r="Y28" s="625"/>
      <c r="Z28" s="626">
        <v>0.5</v>
      </c>
      <c r="AA28" s="626"/>
      <c r="AB28" s="626"/>
      <c r="AC28" s="626"/>
      <c r="AD28" s="627">
        <v>11239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1175954</v>
      </c>
      <c r="CS28" s="624"/>
      <c r="CT28" s="624"/>
      <c r="CU28" s="624"/>
      <c r="CV28" s="624"/>
      <c r="CW28" s="624"/>
      <c r="CX28" s="624"/>
      <c r="CY28" s="625"/>
      <c r="CZ28" s="628">
        <v>5.8</v>
      </c>
      <c r="DA28" s="653"/>
      <c r="DB28" s="653"/>
      <c r="DC28" s="657"/>
      <c r="DD28" s="632">
        <v>1175657</v>
      </c>
      <c r="DE28" s="624"/>
      <c r="DF28" s="624"/>
      <c r="DG28" s="624"/>
      <c r="DH28" s="624"/>
      <c r="DI28" s="624"/>
      <c r="DJ28" s="624"/>
      <c r="DK28" s="625"/>
      <c r="DL28" s="632">
        <v>1175657</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310</v>
      </c>
      <c r="C29" s="621"/>
      <c r="D29" s="621"/>
      <c r="E29" s="621"/>
      <c r="F29" s="621"/>
      <c r="G29" s="621"/>
      <c r="H29" s="621"/>
      <c r="I29" s="621"/>
      <c r="J29" s="621"/>
      <c r="K29" s="621"/>
      <c r="L29" s="621"/>
      <c r="M29" s="621"/>
      <c r="N29" s="621"/>
      <c r="O29" s="621"/>
      <c r="P29" s="621"/>
      <c r="Q29" s="622"/>
      <c r="R29" s="623">
        <v>186973</v>
      </c>
      <c r="S29" s="624"/>
      <c r="T29" s="624"/>
      <c r="U29" s="624"/>
      <c r="V29" s="624"/>
      <c r="W29" s="624"/>
      <c r="X29" s="624"/>
      <c r="Y29" s="625"/>
      <c r="Z29" s="626">
        <v>0.9</v>
      </c>
      <c r="AA29" s="626"/>
      <c r="AB29" s="626"/>
      <c r="AC29" s="626"/>
      <c r="AD29" s="627" t="s">
        <v>241</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1175954</v>
      </c>
      <c r="CS29" s="655"/>
      <c r="CT29" s="655"/>
      <c r="CU29" s="655"/>
      <c r="CV29" s="655"/>
      <c r="CW29" s="655"/>
      <c r="CX29" s="655"/>
      <c r="CY29" s="656"/>
      <c r="CZ29" s="628">
        <v>5.8</v>
      </c>
      <c r="DA29" s="653"/>
      <c r="DB29" s="653"/>
      <c r="DC29" s="657"/>
      <c r="DD29" s="632">
        <v>1175657</v>
      </c>
      <c r="DE29" s="655"/>
      <c r="DF29" s="655"/>
      <c r="DG29" s="655"/>
      <c r="DH29" s="655"/>
      <c r="DI29" s="655"/>
      <c r="DJ29" s="655"/>
      <c r="DK29" s="656"/>
      <c r="DL29" s="632">
        <v>1175657</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313</v>
      </c>
      <c r="C30" s="621"/>
      <c r="D30" s="621"/>
      <c r="E30" s="621"/>
      <c r="F30" s="621"/>
      <c r="G30" s="621"/>
      <c r="H30" s="621"/>
      <c r="I30" s="621"/>
      <c r="J30" s="621"/>
      <c r="K30" s="621"/>
      <c r="L30" s="621"/>
      <c r="M30" s="621"/>
      <c r="N30" s="621"/>
      <c r="O30" s="621"/>
      <c r="P30" s="621"/>
      <c r="Q30" s="622"/>
      <c r="R30" s="623">
        <v>3577654</v>
      </c>
      <c r="S30" s="624"/>
      <c r="T30" s="624"/>
      <c r="U30" s="624"/>
      <c r="V30" s="624"/>
      <c r="W30" s="624"/>
      <c r="X30" s="624"/>
      <c r="Y30" s="625"/>
      <c r="Z30" s="626">
        <v>16.8</v>
      </c>
      <c r="AA30" s="626"/>
      <c r="AB30" s="626"/>
      <c r="AC30" s="626"/>
      <c r="AD30" s="627" t="s">
        <v>241</v>
      </c>
      <c r="AE30" s="627"/>
      <c r="AF30" s="627"/>
      <c r="AG30" s="627"/>
      <c r="AH30" s="627"/>
      <c r="AI30" s="627"/>
      <c r="AJ30" s="627"/>
      <c r="AK30" s="627"/>
      <c r="AL30" s="628" t="s">
        <v>241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1134222</v>
      </c>
      <c r="CS30" s="624"/>
      <c r="CT30" s="624"/>
      <c r="CU30" s="624"/>
      <c r="CV30" s="624"/>
      <c r="CW30" s="624"/>
      <c r="CX30" s="624"/>
      <c r="CY30" s="625"/>
      <c r="CZ30" s="628">
        <v>5.6</v>
      </c>
      <c r="DA30" s="653"/>
      <c r="DB30" s="653"/>
      <c r="DC30" s="657"/>
      <c r="DD30" s="632">
        <v>1133925</v>
      </c>
      <c r="DE30" s="624"/>
      <c r="DF30" s="624"/>
      <c r="DG30" s="624"/>
      <c r="DH30" s="624"/>
      <c r="DI30" s="624"/>
      <c r="DJ30" s="624"/>
      <c r="DK30" s="625"/>
      <c r="DL30" s="632">
        <v>1133925</v>
      </c>
      <c r="DM30" s="624"/>
      <c r="DN30" s="624"/>
      <c r="DO30" s="624"/>
      <c r="DP30" s="624"/>
      <c r="DQ30" s="624"/>
      <c r="DR30" s="624"/>
      <c r="DS30" s="624"/>
      <c r="DT30" s="624"/>
      <c r="DU30" s="624"/>
      <c r="DV30" s="625"/>
      <c r="DW30" s="628">
        <v>11.9</v>
      </c>
      <c r="DX30" s="653"/>
      <c r="DY30" s="653"/>
      <c r="DZ30" s="653"/>
      <c r="EA30" s="653"/>
      <c r="EB30" s="653"/>
      <c r="EC30" s="654"/>
    </row>
    <row r="31" spans="2:133" ht="11.25" customHeight="1">
      <c r="B31" s="636" t="s">
        <v>317</v>
      </c>
      <c r="C31" s="637"/>
      <c r="D31" s="637"/>
      <c r="E31" s="637"/>
      <c r="F31" s="637"/>
      <c r="G31" s="637"/>
      <c r="H31" s="637"/>
      <c r="I31" s="637"/>
      <c r="J31" s="637"/>
      <c r="K31" s="637"/>
      <c r="L31" s="637"/>
      <c r="M31" s="637"/>
      <c r="N31" s="637"/>
      <c r="O31" s="637"/>
      <c r="P31" s="637"/>
      <c r="Q31" s="638"/>
      <c r="R31" s="623" t="s">
        <v>241</v>
      </c>
      <c r="S31" s="624"/>
      <c r="T31" s="624"/>
      <c r="U31" s="624"/>
      <c r="V31" s="624"/>
      <c r="W31" s="624"/>
      <c r="X31" s="624"/>
      <c r="Y31" s="625"/>
      <c r="Z31" s="626" t="s">
        <v>241</v>
      </c>
      <c r="AA31" s="626"/>
      <c r="AB31" s="626"/>
      <c r="AC31" s="626"/>
      <c r="AD31" s="627" t="s">
        <v>241</v>
      </c>
      <c r="AE31" s="627"/>
      <c r="AF31" s="627"/>
      <c r="AG31" s="627"/>
      <c r="AH31" s="627"/>
      <c r="AI31" s="627"/>
      <c r="AJ31" s="627"/>
      <c r="AK31" s="627"/>
      <c r="AL31" s="628" t="s">
        <v>131</v>
      </c>
      <c r="AM31" s="629"/>
      <c r="AN31" s="629"/>
      <c r="AO31" s="630"/>
      <c r="AP31" s="669" t="s">
        <v>318</v>
      </c>
      <c r="AQ31" s="670"/>
      <c r="AR31" s="670"/>
      <c r="AS31" s="670"/>
      <c r="AT31" s="675" t="s">
        <v>319</v>
      </c>
      <c r="AU31" s="218"/>
      <c r="AV31" s="218"/>
      <c r="AW31" s="218"/>
      <c r="AX31" s="609" t="s">
        <v>192</v>
      </c>
      <c r="AY31" s="610"/>
      <c r="AZ31" s="610"/>
      <c r="BA31" s="610"/>
      <c r="BB31" s="610"/>
      <c r="BC31" s="610"/>
      <c r="BD31" s="610"/>
      <c r="BE31" s="610"/>
      <c r="BF31" s="611"/>
      <c r="BG31" s="679">
        <v>99.3</v>
      </c>
      <c r="BH31" s="667"/>
      <c r="BI31" s="667"/>
      <c r="BJ31" s="667"/>
      <c r="BK31" s="667"/>
      <c r="BL31" s="667"/>
      <c r="BM31" s="618">
        <v>97</v>
      </c>
      <c r="BN31" s="667"/>
      <c r="BO31" s="667"/>
      <c r="BP31" s="667"/>
      <c r="BQ31" s="668"/>
      <c r="BR31" s="679">
        <v>99.3</v>
      </c>
      <c r="BS31" s="667"/>
      <c r="BT31" s="667"/>
      <c r="BU31" s="667"/>
      <c r="BV31" s="667"/>
      <c r="BW31" s="667"/>
      <c r="BX31" s="618">
        <v>96.7</v>
      </c>
      <c r="BY31" s="667"/>
      <c r="BZ31" s="667"/>
      <c r="CA31" s="667"/>
      <c r="CB31" s="668"/>
      <c r="CD31" s="661"/>
      <c r="CE31" s="662"/>
      <c r="CF31" s="620" t="s">
        <v>320</v>
      </c>
      <c r="CG31" s="621"/>
      <c r="CH31" s="621"/>
      <c r="CI31" s="621"/>
      <c r="CJ31" s="621"/>
      <c r="CK31" s="621"/>
      <c r="CL31" s="621"/>
      <c r="CM31" s="621"/>
      <c r="CN31" s="621"/>
      <c r="CO31" s="621"/>
      <c r="CP31" s="621"/>
      <c r="CQ31" s="622"/>
      <c r="CR31" s="623">
        <v>41732</v>
      </c>
      <c r="CS31" s="655"/>
      <c r="CT31" s="655"/>
      <c r="CU31" s="655"/>
      <c r="CV31" s="655"/>
      <c r="CW31" s="655"/>
      <c r="CX31" s="655"/>
      <c r="CY31" s="656"/>
      <c r="CZ31" s="628">
        <v>0.2</v>
      </c>
      <c r="DA31" s="653"/>
      <c r="DB31" s="653"/>
      <c r="DC31" s="657"/>
      <c r="DD31" s="632">
        <v>41732</v>
      </c>
      <c r="DE31" s="655"/>
      <c r="DF31" s="655"/>
      <c r="DG31" s="655"/>
      <c r="DH31" s="655"/>
      <c r="DI31" s="655"/>
      <c r="DJ31" s="655"/>
      <c r="DK31" s="656"/>
      <c r="DL31" s="632">
        <v>41732</v>
      </c>
      <c r="DM31" s="655"/>
      <c r="DN31" s="655"/>
      <c r="DO31" s="655"/>
      <c r="DP31" s="655"/>
      <c r="DQ31" s="655"/>
      <c r="DR31" s="655"/>
      <c r="DS31" s="655"/>
      <c r="DT31" s="655"/>
      <c r="DU31" s="655"/>
      <c r="DV31" s="656"/>
      <c r="DW31" s="628">
        <v>0.4</v>
      </c>
      <c r="DX31" s="653"/>
      <c r="DY31" s="653"/>
      <c r="DZ31" s="653"/>
      <c r="EA31" s="653"/>
      <c r="EB31" s="653"/>
      <c r="EC31" s="654"/>
    </row>
    <row r="32" spans="2:133" ht="11.25" customHeight="1">
      <c r="B32" s="620" t="s">
        <v>321</v>
      </c>
      <c r="C32" s="621"/>
      <c r="D32" s="621"/>
      <c r="E32" s="621"/>
      <c r="F32" s="621"/>
      <c r="G32" s="621"/>
      <c r="H32" s="621"/>
      <c r="I32" s="621"/>
      <c r="J32" s="621"/>
      <c r="K32" s="621"/>
      <c r="L32" s="621"/>
      <c r="M32" s="621"/>
      <c r="N32" s="621"/>
      <c r="O32" s="621"/>
      <c r="P32" s="621"/>
      <c r="Q32" s="622"/>
      <c r="R32" s="623">
        <v>1477345</v>
      </c>
      <c r="S32" s="624"/>
      <c r="T32" s="624"/>
      <c r="U32" s="624"/>
      <c r="V32" s="624"/>
      <c r="W32" s="624"/>
      <c r="X32" s="624"/>
      <c r="Y32" s="625"/>
      <c r="Z32" s="626">
        <v>6.9</v>
      </c>
      <c r="AA32" s="626"/>
      <c r="AB32" s="626"/>
      <c r="AC32" s="626"/>
      <c r="AD32" s="627" t="s">
        <v>241</v>
      </c>
      <c r="AE32" s="627"/>
      <c r="AF32" s="627"/>
      <c r="AG32" s="627"/>
      <c r="AH32" s="627"/>
      <c r="AI32" s="627"/>
      <c r="AJ32" s="627"/>
      <c r="AK32" s="627"/>
      <c r="AL32" s="628" t="s">
        <v>241</v>
      </c>
      <c r="AM32" s="629"/>
      <c r="AN32" s="629"/>
      <c r="AO32" s="630"/>
      <c r="AP32" s="671"/>
      <c r="AQ32" s="672"/>
      <c r="AR32" s="672"/>
      <c r="AS32" s="672"/>
      <c r="AT32" s="676"/>
      <c r="AU32" s="214" t="s">
        <v>322</v>
      </c>
      <c r="AX32" s="620" t="s">
        <v>323</v>
      </c>
      <c r="AY32" s="621"/>
      <c r="AZ32" s="621"/>
      <c r="BA32" s="621"/>
      <c r="BB32" s="621"/>
      <c r="BC32" s="621"/>
      <c r="BD32" s="621"/>
      <c r="BE32" s="621"/>
      <c r="BF32" s="622"/>
      <c r="BG32" s="680">
        <v>98.9</v>
      </c>
      <c r="BH32" s="655"/>
      <c r="BI32" s="655"/>
      <c r="BJ32" s="655"/>
      <c r="BK32" s="655"/>
      <c r="BL32" s="655"/>
      <c r="BM32" s="629">
        <v>95.3</v>
      </c>
      <c r="BN32" s="655"/>
      <c r="BO32" s="655"/>
      <c r="BP32" s="655"/>
      <c r="BQ32" s="678"/>
      <c r="BR32" s="680">
        <v>98.9</v>
      </c>
      <c r="BS32" s="655"/>
      <c r="BT32" s="655"/>
      <c r="BU32" s="655"/>
      <c r="BV32" s="655"/>
      <c r="BW32" s="655"/>
      <c r="BX32" s="629">
        <v>94.9</v>
      </c>
      <c r="BY32" s="655"/>
      <c r="BZ32" s="655"/>
      <c r="CA32" s="655"/>
      <c r="CB32" s="678"/>
      <c r="CD32" s="663"/>
      <c r="CE32" s="664"/>
      <c r="CF32" s="620" t="s">
        <v>324</v>
      </c>
      <c r="CG32" s="621"/>
      <c r="CH32" s="621"/>
      <c r="CI32" s="621"/>
      <c r="CJ32" s="621"/>
      <c r="CK32" s="621"/>
      <c r="CL32" s="621"/>
      <c r="CM32" s="621"/>
      <c r="CN32" s="621"/>
      <c r="CO32" s="621"/>
      <c r="CP32" s="621"/>
      <c r="CQ32" s="622"/>
      <c r="CR32" s="623" t="s">
        <v>241</v>
      </c>
      <c r="CS32" s="624"/>
      <c r="CT32" s="624"/>
      <c r="CU32" s="624"/>
      <c r="CV32" s="624"/>
      <c r="CW32" s="624"/>
      <c r="CX32" s="624"/>
      <c r="CY32" s="625"/>
      <c r="CZ32" s="628" t="s">
        <v>131</v>
      </c>
      <c r="DA32" s="653"/>
      <c r="DB32" s="653"/>
      <c r="DC32" s="657"/>
      <c r="DD32" s="632" t="s">
        <v>241</v>
      </c>
      <c r="DE32" s="624"/>
      <c r="DF32" s="624"/>
      <c r="DG32" s="624"/>
      <c r="DH32" s="624"/>
      <c r="DI32" s="624"/>
      <c r="DJ32" s="624"/>
      <c r="DK32" s="625"/>
      <c r="DL32" s="632" t="s">
        <v>241</v>
      </c>
      <c r="DM32" s="624"/>
      <c r="DN32" s="624"/>
      <c r="DO32" s="624"/>
      <c r="DP32" s="624"/>
      <c r="DQ32" s="624"/>
      <c r="DR32" s="624"/>
      <c r="DS32" s="624"/>
      <c r="DT32" s="624"/>
      <c r="DU32" s="624"/>
      <c r="DV32" s="625"/>
      <c r="DW32" s="628" t="s">
        <v>241</v>
      </c>
      <c r="DX32" s="653"/>
      <c r="DY32" s="653"/>
      <c r="DZ32" s="653"/>
      <c r="EA32" s="653"/>
      <c r="EB32" s="653"/>
      <c r="EC32" s="654"/>
    </row>
    <row r="33" spans="2:133" ht="11.25" customHeight="1">
      <c r="B33" s="620" t="s">
        <v>325</v>
      </c>
      <c r="C33" s="621"/>
      <c r="D33" s="621"/>
      <c r="E33" s="621"/>
      <c r="F33" s="621"/>
      <c r="G33" s="621"/>
      <c r="H33" s="621"/>
      <c r="I33" s="621"/>
      <c r="J33" s="621"/>
      <c r="K33" s="621"/>
      <c r="L33" s="621"/>
      <c r="M33" s="621"/>
      <c r="N33" s="621"/>
      <c r="O33" s="621"/>
      <c r="P33" s="621"/>
      <c r="Q33" s="622"/>
      <c r="R33" s="623">
        <v>40068</v>
      </c>
      <c r="S33" s="624"/>
      <c r="T33" s="624"/>
      <c r="U33" s="624"/>
      <c r="V33" s="624"/>
      <c r="W33" s="624"/>
      <c r="X33" s="624"/>
      <c r="Y33" s="625"/>
      <c r="Z33" s="626">
        <v>0.2</v>
      </c>
      <c r="AA33" s="626"/>
      <c r="AB33" s="626"/>
      <c r="AC33" s="626"/>
      <c r="AD33" s="627">
        <v>6548</v>
      </c>
      <c r="AE33" s="627"/>
      <c r="AF33" s="627"/>
      <c r="AG33" s="627"/>
      <c r="AH33" s="627"/>
      <c r="AI33" s="627"/>
      <c r="AJ33" s="627"/>
      <c r="AK33" s="627"/>
      <c r="AL33" s="628">
        <v>0.1</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99.6</v>
      </c>
      <c r="BH33" s="682"/>
      <c r="BI33" s="682"/>
      <c r="BJ33" s="682"/>
      <c r="BK33" s="682"/>
      <c r="BL33" s="682"/>
      <c r="BM33" s="683">
        <v>98.5</v>
      </c>
      <c r="BN33" s="682"/>
      <c r="BO33" s="682"/>
      <c r="BP33" s="682"/>
      <c r="BQ33" s="684"/>
      <c r="BR33" s="681">
        <v>99.6</v>
      </c>
      <c r="BS33" s="682"/>
      <c r="BT33" s="682"/>
      <c r="BU33" s="682"/>
      <c r="BV33" s="682"/>
      <c r="BW33" s="682"/>
      <c r="BX33" s="683">
        <v>98.3</v>
      </c>
      <c r="BY33" s="682"/>
      <c r="BZ33" s="682"/>
      <c r="CA33" s="682"/>
      <c r="CB33" s="684"/>
      <c r="CD33" s="620" t="s">
        <v>327</v>
      </c>
      <c r="CE33" s="621"/>
      <c r="CF33" s="621"/>
      <c r="CG33" s="621"/>
      <c r="CH33" s="621"/>
      <c r="CI33" s="621"/>
      <c r="CJ33" s="621"/>
      <c r="CK33" s="621"/>
      <c r="CL33" s="621"/>
      <c r="CM33" s="621"/>
      <c r="CN33" s="621"/>
      <c r="CO33" s="621"/>
      <c r="CP33" s="621"/>
      <c r="CQ33" s="622"/>
      <c r="CR33" s="623">
        <v>11431990</v>
      </c>
      <c r="CS33" s="655"/>
      <c r="CT33" s="655"/>
      <c r="CU33" s="655"/>
      <c r="CV33" s="655"/>
      <c r="CW33" s="655"/>
      <c r="CX33" s="655"/>
      <c r="CY33" s="656"/>
      <c r="CZ33" s="628">
        <v>56.7</v>
      </c>
      <c r="DA33" s="653"/>
      <c r="DB33" s="653"/>
      <c r="DC33" s="657"/>
      <c r="DD33" s="632">
        <v>9509007</v>
      </c>
      <c r="DE33" s="655"/>
      <c r="DF33" s="655"/>
      <c r="DG33" s="655"/>
      <c r="DH33" s="655"/>
      <c r="DI33" s="655"/>
      <c r="DJ33" s="655"/>
      <c r="DK33" s="656"/>
      <c r="DL33" s="632">
        <v>4596964</v>
      </c>
      <c r="DM33" s="655"/>
      <c r="DN33" s="655"/>
      <c r="DO33" s="655"/>
      <c r="DP33" s="655"/>
      <c r="DQ33" s="655"/>
      <c r="DR33" s="655"/>
      <c r="DS33" s="655"/>
      <c r="DT33" s="655"/>
      <c r="DU33" s="655"/>
      <c r="DV33" s="656"/>
      <c r="DW33" s="628">
        <v>48.2</v>
      </c>
      <c r="DX33" s="653"/>
      <c r="DY33" s="653"/>
      <c r="DZ33" s="653"/>
      <c r="EA33" s="653"/>
      <c r="EB33" s="653"/>
      <c r="EC33" s="654"/>
    </row>
    <row r="34" spans="2:133" ht="11.25" customHeight="1">
      <c r="B34" s="620" t="s">
        <v>328</v>
      </c>
      <c r="C34" s="621"/>
      <c r="D34" s="621"/>
      <c r="E34" s="621"/>
      <c r="F34" s="621"/>
      <c r="G34" s="621"/>
      <c r="H34" s="621"/>
      <c r="I34" s="621"/>
      <c r="J34" s="621"/>
      <c r="K34" s="621"/>
      <c r="L34" s="621"/>
      <c r="M34" s="621"/>
      <c r="N34" s="621"/>
      <c r="O34" s="621"/>
      <c r="P34" s="621"/>
      <c r="Q34" s="622"/>
      <c r="R34" s="623">
        <v>196121</v>
      </c>
      <c r="S34" s="624"/>
      <c r="T34" s="624"/>
      <c r="U34" s="624"/>
      <c r="V34" s="624"/>
      <c r="W34" s="624"/>
      <c r="X34" s="624"/>
      <c r="Y34" s="625"/>
      <c r="Z34" s="626">
        <v>0.9</v>
      </c>
      <c r="AA34" s="626"/>
      <c r="AB34" s="626"/>
      <c r="AC34" s="626"/>
      <c r="AD34" s="627" t="s">
        <v>241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2618032</v>
      </c>
      <c r="CS34" s="624"/>
      <c r="CT34" s="624"/>
      <c r="CU34" s="624"/>
      <c r="CV34" s="624"/>
      <c r="CW34" s="624"/>
      <c r="CX34" s="624"/>
      <c r="CY34" s="625"/>
      <c r="CZ34" s="628">
        <v>13</v>
      </c>
      <c r="DA34" s="653"/>
      <c r="DB34" s="653"/>
      <c r="DC34" s="657"/>
      <c r="DD34" s="632">
        <v>1855456</v>
      </c>
      <c r="DE34" s="624"/>
      <c r="DF34" s="624"/>
      <c r="DG34" s="624"/>
      <c r="DH34" s="624"/>
      <c r="DI34" s="624"/>
      <c r="DJ34" s="624"/>
      <c r="DK34" s="625"/>
      <c r="DL34" s="632">
        <v>1708833</v>
      </c>
      <c r="DM34" s="624"/>
      <c r="DN34" s="624"/>
      <c r="DO34" s="624"/>
      <c r="DP34" s="624"/>
      <c r="DQ34" s="624"/>
      <c r="DR34" s="624"/>
      <c r="DS34" s="624"/>
      <c r="DT34" s="624"/>
      <c r="DU34" s="624"/>
      <c r="DV34" s="625"/>
      <c r="DW34" s="628">
        <v>17.899999999999999</v>
      </c>
      <c r="DX34" s="653"/>
      <c r="DY34" s="653"/>
      <c r="DZ34" s="653"/>
      <c r="EA34" s="653"/>
      <c r="EB34" s="653"/>
      <c r="EC34" s="654"/>
    </row>
    <row r="35" spans="2:133" ht="11.25" customHeight="1">
      <c r="B35" s="620" t="s">
        <v>330</v>
      </c>
      <c r="C35" s="621"/>
      <c r="D35" s="621"/>
      <c r="E35" s="621"/>
      <c r="F35" s="621"/>
      <c r="G35" s="621"/>
      <c r="H35" s="621"/>
      <c r="I35" s="621"/>
      <c r="J35" s="621"/>
      <c r="K35" s="621"/>
      <c r="L35" s="621"/>
      <c r="M35" s="621"/>
      <c r="N35" s="621"/>
      <c r="O35" s="621"/>
      <c r="P35" s="621"/>
      <c r="Q35" s="622"/>
      <c r="R35" s="623">
        <v>4327226</v>
      </c>
      <c r="S35" s="624"/>
      <c r="T35" s="624"/>
      <c r="U35" s="624"/>
      <c r="V35" s="624"/>
      <c r="W35" s="624"/>
      <c r="X35" s="624"/>
      <c r="Y35" s="625"/>
      <c r="Z35" s="626">
        <v>20.3</v>
      </c>
      <c r="AA35" s="626"/>
      <c r="AB35" s="626"/>
      <c r="AC35" s="626"/>
      <c r="AD35" s="627" t="s">
        <v>241</v>
      </c>
      <c r="AE35" s="627"/>
      <c r="AF35" s="627"/>
      <c r="AG35" s="627"/>
      <c r="AH35" s="627"/>
      <c r="AI35" s="627"/>
      <c r="AJ35" s="627"/>
      <c r="AK35" s="627"/>
      <c r="AL35" s="628" t="s">
        <v>241</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125761</v>
      </c>
      <c r="CS35" s="655"/>
      <c r="CT35" s="655"/>
      <c r="CU35" s="655"/>
      <c r="CV35" s="655"/>
      <c r="CW35" s="655"/>
      <c r="CX35" s="655"/>
      <c r="CY35" s="656"/>
      <c r="CZ35" s="628">
        <v>0.6</v>
      </c>
      <c r="DA35" s="653"/>
      <c r="DB35" s="653"/>
      <c r="DC35" s="657"/>
      <c r="DD35" s="632">
        <v>123365</v>
      </c>
      <c r="DE35" s="655"/>
      <c r="DF35" s="655"/>
      <c r="DG35" s="655"/>
      <c r="DH35" s="655"/>
      <c r="DI35" s="655"/>
      <c r="DJ35" s="655"/>
      <c r="DK35" s="656"/>
      <c r="DL35" s="632">
        <v>123365</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20" t="s">
        <v>334</v>
      </c>
      <c r="C36" s="621"/>
      <c r="D36" s="621"/>
      <c r="E36" s="621"/>
      <c r="F36" s="621"/>
      <c r="G36" s="621"/>
      <c r="H36" s="621"/>
      <c r="I36" s="621"/>
      <c r="J36" s="621"/>
      <c r="K36" s="621"/>
      <c r="L36" s="621"/>
      <c r="M36" s="621"/>
      <c r="N36" s="621"/>
      <c r="O36" s="621"/>
      <c r="P36" s="621"/>
      <c r="Q36" s="622"/>
      <c r="R36" s="623">
        <v>1314602</v>
      </c>
      <c r="S36" s="624"/>
      <c r="T36" s="624"/>
      <c r="U36" s="624"/>
      <c r="V36" s="624"/>
      <c r="W36" s="624"/>
      <c r="X36" s="624"/>
      <c r="Y36" s="625"/>
      <c r="Z36" s="626">
        <v>6.2</v>
      </c>
      <c r="AA36" s="626"/>
      <c r="AB36" s="626"/>
      <c r="AC36" s="626"/>
      <c r="AD36" s="627" t="s">
        <v>241</v>
      </c>
      <c r="AE36" s="627"/>
      <c r="AF36" s="627"/>
      <c r="AG36" s="627"/>
      <c r="AH36" s="627"/>
      <c r="AI36" s="627"/>
      <c r="AJ36" s="627"/>
      <c r="AK36" s="627"/>
      <c r="AL36" s="628" t="s">
        <v>241</v>
      </c>
      <c r="AM36" s="629"/>
      <c r="AN36" s="629"/>
      <c r="AO36" s="630"/>
      <c r="AP36" s="222"/>
      <c r="AQ36" s="689" t="s">
        <v>335</v>
      </c>
      <c r="AR36" s="690"/>
      <c r="AS36" s="690"/>
      <c r="AT36" s="690"/>
      <c r="AU36" s="690"/>
      <c r="AV36" s="690"/>
      <c r="AW36" s="690"/>
      <c r="AX36" s="690"/>
      <c r="AY36" s="691"/>
      <c r="AZ36" s="612">
        <v>2287453</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130906</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2558742</v>
      </c>
      <c r="CS36" s="624"/>
      <c r="CT36" s="624"/>
      <c r="CU36" s="624"/>
      <c r="CV36" s="624"/>
      <c r="CW36" s="624"/>
      <c r="CX36" s="624"/>
      <c r="CY36" s="625"/>
      <c r="CZ36" s="628">
        <v>12.7</v>
      </c>
      <c r="DA36" s="653"/>
      <c r="DB36" s="653"/>
      <c r="DC36" s="657"/>
      <c r="DD36" s="632">
        <v>2294869</v>
      </c>
      <c r="DE36" s="624"/>
      <c r="DF36" s="624"/>
      <c r="DG36" s="624"/>
      <c r="DH36" s="624"/>
      <c r="DI36" s="624"/>
      <c r="DJ36" s="624"/>
      <c r="DK36" s="625"/>
      <c r="DL36" s="632">
        <v>1695255</v>
      </c>
      <c r="DM36" s="624"/>
      <c r="DN36" s="624"/>
      <c r="DO36" s="624"/>
      <c r="DP36" s="624"/>
      <c r="DQ36" s="624"/>
      <c r="DR36" s="624"/>
      <c r="DS36" s="624"/>
      <c r="DT36" s="624"/>
      <c r="DU36" s="624"/>
      <c r="DV36" s="625"/>
      <c r="DW36" s="628">
        <v>17.8</v>
      </c>
      <c r="DX36" s="653"/>
      <c r="DY36" s="653"/>
      <c r="DZ36" s="653"/>
      <c r="EA36" s="653"/>
      <c r="EB36" s="653"/>
      <c r="EC36" s="654"/>
    </row>
    <row r="37" spans="2:133" ht="11.25" customHeight="1">
      <c r="B37" s="620" t="s">
        <v>338</v>
      </c>
      <c r="C37" s="621"/>
      <c r="D37" s="621"/>
      <c r="E37" s="621"/>
      <c r="F37" s="621"/>
      <c r="G37" s="621"/>
      <c r="H37" s="621"/>
      <c r="I37" s="621"/>
      <c r="J37" s="621"/>
      <c r="K37" s="621"/>
      <c r="L37" s="621"/>
      <c r="M37" s="621"/>
      <c r="N37" s="621"/>
      <c r="O37" s="621"/>
      <c r="P37" s="621"/>
      <c r="Q37" s="622"/>
      <c r="R37" s="623">
        <v>198280</v>
      </c>
      <c r="S37" s="624"/>
      <c r="T37" s="624"/>
      <c r="U37" s="624"/>
      <c r="V37" s="624"/>
      <c r="W37" s="624"/>
      <c r="X37" s="624"/>
      <c r="Y37" s="625"/>
      <c r="Z37" s="626">
        <v>0.9</v>
      </c>
      <c r="AA37" s="626"/>
      <c r="AB37" s="626"/>
      <c r="AC37" s="626"/>
      <c r="AD37" s="627">
        <v>8834</v>
      </c>
      <c r="AE37" s="627"/>
      <c r="AF37" s="627"/>
      <c r="AG37" s="627"/>
      <c r="AH37" s="627"/>
      <c r="AI37" s="627"/>
      <c r="AJ37" s="627"/>
      <c r="AK37" s="627"/>
      <c r="AL37" s="628">
        <v>0.1</v>
      </c>
      <c r="AM37" s="629"/>
      <c r="AN37" s="629"/>
      <c r="AO37" s="630"/>
      <c r="AQ37" s="686" t="s">
        <v>339</v>
      </c>
      <c r="AR37" s="687"/>
      <c r="AS37" s="687"/>
      <c r="AT37" s="687"/>
      <c r="AU37" s="687"/>
      <c r="AV37" s="687"/>
      <c r="AW37" s="687"/>
      <c r="AX37" s="687"/>
      <c r="AY37" s="688"/>
      <c r="AZ37" s="623">
        <v>512782</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69913</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651067</v>
      </c>
      <c r="CS37" s="655"/>
      <c r="CT37" s="655"/>
      <c r="CU37" s="655"/>
      <c r="CV37" s="655"/>
      <c r="CW37" s="655"/>
      <c r="CX37" s="655"/>
      <c r="CY37" s="656"/>
      <c r="CZ37" s="628">
        <v>3.2</v>
      </c>
      <c r="DA37" s="653"/>
      <c r="DB37" s="653"/>
      <c r="DC37" s="657"/>
      <c r="DD37" s="632">
        <v>651067</v>
      </c>
      <c r="DE37" s="655"/>
      <c r="DF37" s="655"/>
      <c r="DG37" s="655"/>
      <c r="DH37" s="655"/>
      <c r="DI37" s="655"/>
      <c r="DJ37" s="655"/>
      <c r="DK37" s="656"/>
      <c r="DL37" s="632">
        <v>646382</v>
      </c>
      <c r="DM37" s="655"/>
      <c r="DN37" s="655"/>
      <c r="DO37" s="655"/>
      <c r="DP37" s="655"/>
      <c r="DQ37" s="655"/>
      <c r="DR37" s="655"/>
      <c r="DS37" s="655"/>
      <c r="DT37" s="655"/>
      <c r="DU37" s="655"/>
      <c r="DV37" s="656"/>
      <c r="DW37" s="628">
        <v>6.8</v>
      </c>
      <c r="DX37" s="653"/>
      <c r="DY37" s="653"/>
      <c r="DZ37" s="653"/>
      <c r="EA37" s="653"/>
      <c r="EB37" s="653"/>
      <c r="EC37" s="654"/>
    </row>
    <row r="38" spans="2:133" ht="11.25" customHeight="1">
      <c r="B38" s="620" t="s">
        <v>342</v>
      </c>
      <c r="C38" s="621"/>
      <c r="D38" s="621"/>
      <c r="E38" s="621"/>
      <c r="F38" s="621"/>
      <c r="G38" s="621"/>
      <c r="H38" s="621"/>
      <c r="I38" s="621"/>
      <c r="J38" s="621"/>
      <c r="K38" s="621"/>
      <c r="L38" s="621"/>
      <c r="M38" s="621"/>
      <c r="N38" s="621"/>
      <c r="O38" s="621"/>
      <c r="P38" s="621"/>
      <c r="Q38" s="622"/>
      <c r="R38" s="623">
        <v>338524</v>
      </c>
      <c r="S38" s="624"/>
      <c r="T38" s="624"/>
      <c r="U38" s="624"/>
      <c r="V38" s="624"/>
      <c r="W38" s="624"/>
      <c r="X38" s="624"/>
      <c r="Y38" s="625"/>
      <c r="Z38" s="626">
        <v>1.6</v>
      </c>
      <c r="AA38" s="626"/>
      <c r="AB38" s="626"/>
      <c r="AC38" s="626"/>
      <c r="AD38" s="627" t="s">
        <v>241</v>
      </c>
      <c r="AE38" s="627"/>
      <c r="AF38" s="627"/>
      <c r="AG38" s="627"/>
      <c r="AH38" s="627"/>
      <c r="AI38" s="627"/>
      <c r="AJ38" s="627"/>
      <c r="AK38" s="627"/>
      <c r="AL38" s="628" t="s">
        <v>241</v>
      </c>
      <c r="AM38" s="629"/>
      <c r="AN38" s="629"/>
      <c r="AO38" s="630"/>
      <c r="AQ38" s="686" t="s">
        <v>343</v>
      </c>
      <c r="AR38" s="687"/>
      <c r="AS38" s="687"/>
      <c r="AT38" s="687"/>
      <c r="AU38" s="687"/>
      <c r="AV38" s="687"/>
      <c r="AW38" s="687"/>
      <c r="AX38" s="687"/>
      <c r="AY38" s="688"/>
      <c r="AZ38" s="623">
        <v>177469</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5324</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1597202</v>
      </c>
      <c r="CS38" s="624"/>
      <c r="CT38" s="624"/>
      <c r="CU38" s="624"/>
      <c r="CV38" s="624"/>
      <c r="CW38" s="624"/>
      <c r="CX38" s="624"/>
      <c r="CY38" s="625"/>
      <c r="CZ38" s="628">
        <v>7.9</v>
      </c>
      <c r="DA38" s="653"/>
      <c r="DB38" s="653"/>
      <c r="DC38" s="657"/>
      <c r="DD38" s="632">
        <v>1140584</v>
      </c>
      <c r="DE38" s="624"/>
      <c r="DF38" s="624"/>
      <c r="DG38" s="624"/>
      <c r="DH38" s="624"/>
      <c r="DI38" s="624"/>
      <c r="DJ38" s="624"/>
      <c r="DK38" s="625"/>
      <c r="DL38" s="632">
        <v>1069511</v>
      </c>
      <c r="DM38" s="624"/>
      <c r="DN38" s="624"/>
      <c r="DO38" s="624"/>
      <c r="DP38" s="624"/>
      <c r="DQ38" s="624"/>
      <c r="DR38" s="624"/>
      <c r="DS38" s="624"/>
      <c r="DT38" s="624"/>
      <c r="DU38" s="624"/>
      <c r="DV38" s="625"/>
      <c r="DW38" s="628">
        <v>11.2</v>
      </c>
      <c r="DX38" s="653"/>
      <c r="DY38" s="653"/>
      <c r="DZ38" s="653"/>
      <c r="EA38" s="653"/>
      <c r="EB38" s="653"/>
      <c r="EC38" s="654"/>
    </row>
    <row r="39" spans="2:133" ht="11.25" customHeight="1">
      <c r="B39" s="620" t="s">
        <v>346</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241</v>
      </c>
      <c r="AA39" s="626"/>
      <c r="AB39" s="626"/>
      <c r="AC39" s="626"/>
      <c r="AD39" s="627" t="s">
        <v>241</v>
      </c>
      <c r="AE39" s="627"/>
      <c r="AF39" s="627"/>
      <c r="AG39" s="627"/>
      <c r="AH39" s="627"/>
      <c r="AI39" s="627"/>
      <c r="AJ39" s="627"/>
      <c r="AK39" s="627"/>
      <c r="AL39" s="628" t="s">
        <v>241</v>
      </c>
      <c r="AM39" s="629"/>
      <c r="AN39" s="629"/>
      <c r="AO39" s="630"/>
      <c r="AQ39" s="686" t="s">
        <v>347</v>
      </c>
      <c r="AR39" s="687"/>
      <c r="AS39" s="687"/>
      <c r="AT39" s="687"/>
      <c r="AU39" s="687"/>
      <c r="AV39" s="687"/>
      <c r="AW39" s="687"/>
      <c r="AX39" s="687"/>
      <c r="AY39" s="688"/>
      <c r="AZ39" s="623" t="s">
        <v>241</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8341</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4499488</v>
      </c>
      <c r="CS39" s="655"/>
      <c r="CT39" s="655"/>
      <c r="CU39" s="655"/>
      <c r="CV39" s="655"/>
      <c r="CW39" s="655"/>
      <c r="CX39" s="655"/>
      <c r="CY39" s="656"/>
      <c r="CZ39" s="628">
        <v>22.3</v>
      </c>
      <c r="DA39" s="653"/>
      <c r="DB39" s="653"/>
      <c r="DC39" s="657"/>
      <c r="DD39" s="632">
        <v>4078268</v>
      </c>
      <c r="DE39" s="655"/>
      <c r="DF39" s="655"/>
      <c r="DG39" s="655"/>
      <c r="DH39" s="655"/>
      <c r="DI39" s="655"/>
      <c r="DJ39" s="655"/>
      <c r="DK39" s="656"/>
      <c r="DL39" s="632" t="s">
        <v>241</v>
      </c>
      <c r="DM39" s="655"/>
      <c r="DN39" s="655"/>
      <c r="DO39" s="655"/>
      <c r="DP39" s="655"/>
      <c r="DQ39" s="655"/>
      <c r="DR39" s="655"/>
      <c r="DS39" s="655"/>
      <c r="DT39" s="655"/>
      <c r="DU39" s="655"/>
      <c r="DV39" s="656"/>
      <c r="DW39" s="628" t="s">
        <v>241</v>
      </c>
      <c r="DX39" s="653"/>
      <c r="DY39" s="653"/>
      <c r="DZ39" s="653"/>
      <c r="EA39" s="653"/>
      <c r="EB39" s="653"/>
      <c r="EC39" s="654"/>
    </row>
    <row r="40" spans="2:133" ht="11.25" customHeight="1">
      <c r="B40" s="620" t="s">
        <v>350</v>
      </c>
      <c r="C40" s="621"/>
      <c r="D40" s="621"/>
      <c r="E40" s="621"/>
      <c r="F40" s="621"/>
      <c r="G40" s="621"/>
      <c r="H40" s="621"/>
      <c r="I40" s="621"/>
      <c r="J40" s="621"/>
      <c r="K40" s="621"/>
      <c r="L40" s="621"/>
      <c r="M40" s="621"/>
      <c r="N40" s="621"/>
      <c r="O40" s="621"/>
      <c r="P40" s="621"/>
      <c r="Q40" s="622"/>
      <c r="R40" s="623">
        <v>195824</v>
      </c>
      <c r="S40" s="624"/>
      <c r="T40" s="624"/>
      <c r="U40" s="624"/>
      <c r="V40" s="624"/>
      <c r="W40" s="624"/>
      <c r="X40" s="624"/>
      <c r="Y40" s="625"/>
      <c r="Z40" s="626">
        <v>0.9</v>
      </c>
      <c r="AA40" s="626"/>
      <c r="AB40" s="626"/>
      <c r="AC40" s="626"/>
      <c r="AD40" s="627" t="s">
        <v>241</v>
      </c>
      <c r="AE40" s="627"/>
      <c r="AF40" s="627"/>
      <c r="AG40" s="627"/>
      <c r="AH40" s="627"/>
      <c r="AI40" s="627"/>
      <c r="AJ40" s="627"/>
      <c r="AK40" s="627"/>
      <c r="AL40" s="628" t="s">
        <v>241</v>
      </c>
      <c r="AM40" s="629"/>
      <c r="AN40" s="629"/>
      <c r="AO40" s="630"/>
      <c r="AQ40" s="686" t="s">
        <v>351</v>
      </c>
      <c r="AR40" s="687"/>
      <c r="AS40" s="687"/>
      <c r="AT40" s="687"/>
      <c r="AU40" s="687"/>
      <c r="AV40" s="687"/>
      <c r="AW40" s="687"/>
      <c r="AX40" s="687"/>
      <c r="AY40" s="688"/>
      <c r="AZ40" s="623" t="s">
        <v>241</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103</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32765</v>
      </c>
      <c r="CS40" s="624"/>
      <c r="CT40" s="624"/>
      <c r="CU40" s="624"/>
      <c r="CV40" s="624"/>
      <c r="CW40" s="624"/>
      <c r="CX40" s="624"/>
      <c r="CY40" s="625"/>
      <c r="CZ40" s="628">
        <v>0.2</v>
      </c>
      <c r="DA40" s="653"/>
      <c r="DB40" s="653"/>
      <c r="DC40" s="657"/>
      <c r="DD40" s="632">
        <v>16465</v>
      </c>
      <c r="DE40" s="624"/>
      <c r="DF40" s="624"/>
      <c r="DG40" s="624"/>
      <c r="DH40" s="624"/>
      <c r="DI40" s="624"/>
      <c r="DJ40" s="624"/>
      <c r="DK40" s="625"/>
      <c r="DL40" s="632" t="s">
        <v>131</v>
      </c>
      <c r="DM40" s="624"/>
      <c r="DN40" s="624"/>
      <c r="DO40" s="624"/>
      <c r="DP40" s="624"/>
      <c r="DQ40" s="624"/>
      <c r="DR40" s="624"/>
      <c r="DS40" s="624"/>
      <c r="DT40" s="624"/>
      <c r="DU40" s="624"/>
      <c r="DV40" s="625"/>
      <c r="DW40" s="628" t="s">
        <v>241</v>
      </c>
      <c r="DX40" s="653"/>
      <c r="DY40" s="653"/>
      <c r="DZ40" s="653"/>
      <c r="EA40" s="653"/>
      <c r="EB40" s="653"/>
      <c r="EC40" s="654"/>
    </row>
    <row r="41" spans="2:133" ht="11.25" customHeight="1">
      <c r="B41" s="644" t="s">
        <v>355</v>
      </c>
      <c r="C41" s="645"/>
      <c r="D41" s="645"/>
      <c r="E41" s="645"/>
      <c r="F41" s="645"/>
      <c r="G41" s="645"/>
      <c r="H41" s="645"/>
      <c r="I41" s="645"/>
      <c r="J41" s="645"/>
      <c r="K41" s="645"/>
      <c r="L41" s="645"/>
      <c r="M41" s="645"/>
      <c r="N41" s="645"/>
      <c r="O41" s="645"/>
      <c r="P41" s="645"/>
      <c r="Q41" s="646"/>
      <c r="R41" s="695">
        <v>21357480</v>
      </c>
      <c r="S41" s="696"/>
      <c r="T41" s="696"/>
      <c r="U41" s="696"/>
      <c r="V41" s="696"/>
      <c r="W41" s="696"/>
      <c r="X41" s="696"/>
      <c r="Y41" s="700"/>
      <c r="Z41" s="701">
        <v>100</v>
      </c>
      <c r="AA41" s="701"/>
      <c r="AB41" s="701"/>
      <c r="AC41" s="701"/>
      <c r="AD41" s="702">
        <v>9333377</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409276</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241</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241</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359</v>
      </c>
      <c r="AR42" s="693"/>
      <c r="AS42" s="693"/>
      <c r="AT42" s="693"/>
      <c r="AU42" s="693"/>
      <c r="AV42" s="693"/>
      <c r="AW42" s="693"/>
      <c r="AX42" s="693"/>
      <c r="AY42" s="694"/>
      <c r="AZ42" s="695">
        <v>1187926</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331</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844969</v>
      </c>
      <c r="CS42" s="655"/>
      <c r="CT42" s="655"/>
      <c r="CU42" s="655"/>
      <c r="CV42" s="655"/>
      <c r="CW42" s="655"/>
      <c r="CX42" s="655"/>
      <c r="CY42" s="656"/>
      <c r="CZ42" s="628">
        <v>4.2</v>
      </c>
      <c r="DA42" s="653"/>
      <c r="DB42" s="653"/>
      <c r="DC42" s="657"/>
      <c r="DD42" s="632">
        <v>333850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362</v>
      </c>
      <c r="CD43" s="620" t="s">
        <v>363</v>
      </c>
      <c r="CE43" s="621"/>
      <c r="CF43" s="621"/>
      <c r="CG43" s="621"/>
      <c r="CH43" s="621"/>
      <c r="CI43" s="621"/>
      <c r="CJ43" s="621"/>
      <c r="CK43" s="621"/>
      <c r="CL43" s="621"/>
      <c r="CM43" s="621"/>
      <c r="CN43" s="621"/>
      <c r="CO43" s="621"/>
      <c r="CP43" s="621"/>
      <c r="CQ43" s="622"/>
      <c r="CR43" s="623">
        <v>18115</v>
      </c>
      <c r="CS43" s="655"/>
      <c r="CT43" s="655"/>
      <c r="CU43" s="655"/>
      <c r="CV43" s="655"/>
      <c r="CW43" s="655"/>
      <c r="CX43" s="655"/>
      <c r="CY43" s="656"/>
      <c r="CZ43" s="628">
        <v>0.1</v>
      </c>
      <c r="DA43" s="653"/>
      <c r="DB43" s="653"/>
      <c r="DC43" s="657"/>
      <c r="DD43" s="632">
        <v>18115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844969</v>
      </c>
      <c r="CS44" s="624"/>
      <c r="CT44" s="624"/>
      <c r="CU44" s="624"/>
      <c r="CV44" s="624"/>
      <c r="CW44" s="624"/>
      <c r="CX44" s="624"/>
      <c r="CY44" s="625"/>
      <c r="CZ44" s="628">
        <v>4.2</v>
      </c>
      <c r="DA44" s="629"/>
      <c r="DB44" s="629"/>
      <c r="DC44" s="635"/>
      <c r="DD44" s="632">
        <v>333850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64665</v>
      </c>
      <c r="CS45" s="655"/>
      <c r="CT45" s="655"/>
      <c r="CU45" s="655"/>
      <c r="CV45" s="655"/>
      <c r="CW45" s="655"/>
      <c r="CX45" s="655"/>
      <c r="CY45" s="656"/>
      <c r="CZ45" s="628">
        <v>0.3</v>
      </c>
      <c r="DA45" s="653"/>
      <c r="DB45" s="653"/>
      <c r="DC45" s="657"/>
      <c r="DD45" s="632">
        <v>17488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368</v>
      </c>
      <c r="CG46" s="621"/>
      <c r="CH46" s="621"/>
      <c r="CI46" s="621"/>
      <c r="CJ46" s="621"/>
      <c r="CK46" s="621"/>
      <c r="CL46" s="621"/>
      <c r="CM46" s="621"/>
      <c r="CN46" s="621"/>
      <c r="CO46" s="621"/>
      <c r="CP46" s="621"/>
      <c r="CQ46" s="622"/>
      <c r="CR46" s="623">
        <v>675304</v>
      </c>
      <c r="CS46" s="624"/>
      <c r="CT46" s="624"/>
      <c r="CU46" s="624"/>
      <c r="CV46" s="624"/>
      <c r="CW46" s="624"/>
      <c r="CX46" s="624"/>
      <c r="CY46" s="625"/>
      <c r="CZ46" s="628">
        <v>3.4</v>
      </c>
      <c r="DA46" s="629"/>
      <c r="DB46" s="629"/>
      <c r="DC46" s="635"/>
      <c r="DD46" s="632">
        <v>305862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369</v>
      </c>
      <c r="CG47" s="621"/>
      <c r="CH47" s="621"/>
      <c r="CI47" s="621"/>
      <c r="CJ47" s="621"/>
      <c r="CK47" s="621"/>
      <c r="CL47" s="621"/>
      <c r="CM47" s="621"/>
      <c r="CN47" s="621"/>
      <c r="CO47" s="621"/>
      <c r="CP47" s="621"/>
      <c r="CQ47" s="622"/>
      <c r="CR47" s="623" t="s">
        <v>241</v>
      </c>
      <c r="CS47" s="655"/>
      <c r="CT47" s="655"/>
      <c r="CU47" s="655"/>
      <c r="CV47" s="655"/>
      <c r="CW47" s="655"/>
      <c r="CX47" s="655"/>
      <c r="CY47" s="656"/>
      <c r="CZ47" s="628" t="s">
        <v>241</v>
      </c>
      <c r="DA47" s="653"/>
      <c r="DB47" s="653"/>
      <c r="DC47" s="657"/>
      <c r="DD47" s="632" t="s">
        <v>241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370</v>
      </c>
      <c r="CG48" s="621"/>
      <c r="CH48" s="621"/>
      <c r="CI48" s="621"/>
      <c r="CJ48" s="621"/>
      <c r="CK48" s="621"/>
      <c r="CL48" s="621"/>
      <c r="CM48" s="621"/>
      <c r="CN48" s="621"/>
      <c r="CO48" s="621"/>
      <c r="CP48" s="621"/>
      <c r="CQ48" s="622"/>
      <c r="CR48" s="623" t="s">
        <v>241</v>
      </c>
      <c r="CS48" s="624"/>
      <c r="CT48" s="624"/>
      <c r="CU48" s="624"/>
      <c r="CV48" s="624"/>
      <c r="CW48" s="624"/>
      <c r="CX48" s="624"/>
      <c r="CY48" s="625"/>
      <c r="CZ48" s="628" t="s">
        <v>241</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371</v>
      </c>
      <c r="CE49" s="645"/>
      <c r="CF49" s="645"/>
      <c r="CG49" s="645"/>
      <c r="CH49" s="645"/>
      <c r="CI49" s="645"/>
      <c r="CJ49" s="645"/>
      <c r="CK49" s="645"/>
      <c r="CL49" s="645"/>
      <c r="CM49" s="645"/>
      <c r="CN49" s="645"/>
      <c r="CO49" s="645"/>
      <c r="CP49" s="645"/>
      <c r="CQ49" s="646"/>
      <c r="CR49" s="695">
        <v>20150183</v>
      </c>
      <c r="CS49" s="682"/>
      <c r="CT49" s="682"/>
      <c r="CU49" s="682"/>
      <c r="CV49" s="682"/>
      <c r="CW49" s="682"/>
      <c r="CX49" s="682"/>
      <c r="CY49" s="711"/>
      <c r="CZ49" s="703">
        <v>100</v>
      </c>
      <c r="DA49" s="712"/>
      <c r="DB49" s="712"/>
      <c r="DC49" s="713"/>
      <c r="DD49" s="714">
        <v>13825714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JI+35rcAOkEQnbd9QZwr+DGRRid05TSYahwbZ30yCP4swdy9E1hxsING8+w01d+qvD151K9azNncg1o2IgEwQ==" saltValue="GBa3mGX6SQSUWY+DLvvon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394</v>
      </c>
      <c r="C7" s="750"/>
      <c r="D7" s="750"/>
      <c r="E7" s="750"/>
      <c r="F7" s="750"/>
      <c r="G7" s="750"/>
      <c r="H7" s="750"/>
      <c r="I7" s="750"/>
      <c r="J7" s="750"/>
      <c r="K7" s="750"/>
      <c r="L7" s="750"/>
      <c r="M7" s="750"/>
      <c r="N7" s="750"/>
      <c r="O7" s="750"/>
      <c r="P7" s="751"/>
      <c r="Q7" s="752">
        <v>21191</v>
      </c>
      <c r="R7" s="753"/>
      <c r="S7" s="753"/>
      <c r="T7" s="753"/>
      <c r="U7" s="753"/>
      <c r="V7" s="753">
        <v>19984</v>
      </c>
      <c r="W7" s="753"/>
      <c r="X7" s="753"/>
      <c r="Y7" s="753"/>
      <c r="Z7" s="753"/>
      <c r="AA7" s="753">
        <v>1207</v>
      </c>
      <c r="AB7" s="753"/>
      <c r="AC7" s="753"/>
      <c r="AD7" s="753"/>
      <c r="AE7" s="754"/>
      <c r="AF7" s="755">
        <v>1190</v>
      </c>
      <c r="AG7" s="756"/>
      <c r="AH7" s="756"/>
      <c r="AI7" s="756"/>
      <c r="AJ7" s="757"/>
      <c r="AK7" s="758">
        <v>4327</v>
      </c>
      <c r="AL7" s="759"/>
      <c r="AM7" s="759"/>
      <c r="AN7" s="759"/>
      <c r="AO7" s="759"/>
      <c r="AP7" s="759">
        <v>9501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t="s">
        <v>395</v>
      </c>
      <c r="C8" s="781"/>
      <c r="D8" s="781"/>
      <c r="E8" s="781"/>
      <c r="F8" s="781"/>
      <c r="G8" s="781"/>
      <c r="H8" s="781"/>
      <c r="I8" s="781"/>
      <c r="J8" s="781"/>
      <c r="K8" s="781"/>
      <c r="L8" s="781"/>
      <c r="M8" s="781"/>
      <c r="N8" s="781"/>
      <c r="O8" s="781"/>
      <c r="P8" s="782"/>
      <c r="Q8" s="783">
        <v>166</v>
      </c>
      <c r="R8" s="784"/>
      <c r="S8" s="784"/>
      <c r="T8" s="784"/>
      <c r="U8" s="784"/>
      <c r="V8" s="784">
        <v>166</v>
      </c>
      <c r="W8" s="784"/>
      <c r="X8" s="784"/>
      <c r="Y8" s="784"/>
      <c r="Z8" s="784"/>
      <c r="AA8" s="784" t="s">
        <v>596</v>
      </c>
      <c r="AB8" s="784"/>
      <c r="AC8" s="784"/>
      <c r="AD8" s="784"/>
      <c r="AE8" s="785"/>
      <c r="AF8" s="786" t="s">
        <v>396</v>
      </c>
      <c r="AG8" s="787"/>
      <c r="AH8" s="787"/>
      <c r="AI8" s="787"/>
      <c r="AJ8" s="788"/>
      <c r="AK8" s="769" t="s">
        <v>596</v>
      </c>
      <c r="AL8" s="770"/>
      <c r="AM8" s="770"/>
      <c r="AN8" s="770"/>
      <c r="AO8" s="770"/>
      <c r="AP8" s="770" t="s">
        <v>596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398</v>
      </c>
      <c r="B23" s="789" t="s">
        <v>399</v>
      </c>
      <c r="C23" s="790"/>
      <c r="D23" s="790"/>
      <c r="E23" s="790"/>
      <c r="F23" s="790"/>
      <c r="G23" s="790"/>
      <c r="H23" s="790"/>
      <c r="I23" s="790"/>
      <c r="J23" s="790"/>
      <c r="K23" s="790"/>
      <c r="L23" s="790"/>
      <c r="M23" s="790"/>
      <c r="N23" s="790"/>
      <c r="O23" s="790"/>
      <c r="P23" s="791"/>
      <c r="Q23" s="792">
        <v>21357</v>
      </c>
      <c r="R23" s="793"/>
      <c r="S23" s="793"/>
      <c r="T23" s="793"/>
      <c r="U23" s="793"/>
      <c r="V23" s="793">
        <v>20150</v>
      </c>
      <c r="W23" s="793"/>
      <c r="X23" s="793"/>
      <c r="Y23" s="793"/>
      <c r="Z23" s="793"/>
      <c r="AA23" s="793">
        <v>1207</v>
      </c>
      <c r="AB23" s="793"/>
      <c r="AC23" s="793"/>
      <c r="AD23" s="793"/>
      <c r="AE23" s="794"/>
      <c r="AF23" s="795">
        <v>1190</v>
      </c>
      <c r="AG23" s="793"/>
      <c r="AH23" s="793"/>
      <c r="AI23" s="793"/>
      <c r="AJ23" s="796"/>
      <c r="AK23" s="797"/>
      <c r="AL23" s="798"/>
      <c r="AM23" s="798"/>
      <c r="AN23" s="798"/>
      <c r="AO23" s="798"/>
      <c r="AP23" s="793">
        <v>9501</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377</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410</v>
      </c>
      <c r="C28" s="750"/>
      <c r="D28" s="750"/>
      <c r="E28" s="750"/>
      <c r="F28" s="750"/>
      <c r="G28" s="750"/>
      <c r="H28" s="750"/>
      <c r="I28" s="750"/>
      <c r="J28" s="750"/>
      <c r="K28" s="750"/>
      <c r="L28" s="750"/>
      <c r="M28" s="750"/>
      <c r="N28" s="750"/>
      <c r="O28" s="750"/>
      <c r="P28" s="751"/>
      <c r="Q28" s="822">
        <v>4264</v>
      </c>
      <c r="R28" s="823"/>
      <c r="S28" s="823"/>
      <c r="T28" s="823"/>
      <c r="U28" s="823"/>
      <c r="V28" s="823">
        <v>4133</v>
      </c>
      <c r="W28" s="823"/>
      <c r="X28" s="823"/>
      <c r="Y28" s="823"/>
      <c r="Z28" s="823"/>
      <c r="AA28" s="823">
        <v>131</v>
      </c>
      <c r="AB28" s="823"/>
      <c r="AC28" s="823"/>
      <c r="AD28" s="823"/>
      <c r="AE28" s="824"/>
      <c r="AF28" s="825">
        <v>131</v>
      </c>
      <c r="AG28" s="823"/>
      <c r="AH28" s="823"/>
      <c r="AI28" s="823"/>
      <c r="AJ28" s="826"/>
      <c r="AK28" s="827">
        <v>409</v>
      </c>
      <c r="AL28" s="828"/>
      <c r="AM28" s="828"/>
      <c r="AN28" s="828"/>
      <c r="AO28" s="828"/>
      <c r="AP28" s="828" t="s">
        <v>596</v>
      </c>
      <c r="AQ28" s="828"/>
      <c r="AR28" s="828"/>
      <c r="AS28" s="828"/>
      <c r="AT28" s="828"/>
      <c r="AU28" s="828" t="s">
        <v>596</v>
      </c>
      <c r="AV28" s="828"/>
      <c r="AW28" s="828"/>
      <c r="AX28" s="828"/>
      <c r="AY28" s="828"/>
      <c r="AZ28" s="829" t="s">
        <v>596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411</v>
      </c>
      <c r="C29" s="781"/>
      <c r="D29" s="781"/>
      <c r="E29" s="781"/>
      <c r="F29" s="781"/>
      <c r="G29" s="781"/>
      <c r="H29" s="781"/>
      <c r="I29" s="781"/>
      <c r="J29" s="781"/>
      <c r="K29" s="781"/>
      <c r="L29" s="781"/>
      <c r="M29" s="781"/>
      <c r="N29" s="781"/>
      <c r="O29" s="781"/>
      <c r="P29" s="782"/>
      <c r="Q29" s="783">
        <v>703</v>
      </c>
      <c r="R29" s="784"/>
      <c r="S29" s="784"/>
      <c r="T29" s="784"/>
      <c r="U29" s="784"/>
      <c r="V29" s="784">
        <v>671</v>
      </c>
      <c r="W29" s="784"/>
      <c r="X29" s="784"/>
      <c r="Y29" s="784"/>
      <c r="Z29" s="784"/>
      <c r="AA29" s="784">
        <v>31</v>
      </c>
      <c r="AB29" s="784"/>
      <c r="AC29" s="784"/>
      <c r="AD29" s="784"/>
      <c r="AE29" s="785"/>
      <c r="AF29" s="786">
        <v>31</v>
      </c>
      <c r="AG29" s="787"/>
      <c r="AH29" s="787"/>
      <c r="AI29" s="787"/>
      <c r="AJ29" s="788"/>
      <c r="AK29" s="834">
        <v>141</v>
      </c>
      <c r="AL29" s="830"/>
      <c r="AM29" s="830"/>
      <c r="AN29" s="830"/>
      <c r="AO29" s="830"/>
      <c r="AP29" s="830" t="s">
        <v>596</v>
      </c>
      <c r="AQ29" s="830"/>
      <c r="AR29" s="830"/>
      <c r="AS29" s="830"/>
      <c r="AT29" s="830"/>
      <c r="AU29" s="835" t="s">
        <v>596</v>
      </c>
      <c r="AV29" s="836"/>
      <c r="AW29" s="836"/>
      <c r="AX29" s="836"/>
      <c r="AY29" s="834"/>
      <c r="AZ29" s="837" t="s">
        <v>596</v>
      </c>
      <c r="BA29" s="838"/>
      <c r="BB29" s="838"/>
      <c r="BC29" s="838"/>
      <c r="BD29" s="839"/>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412</v>
      </c>
      <c r="C30" s="781"/>
      <c r="D30" s="781"/>
      <c r="E30" s="781"/>
      <c r="F30" s="781"/>
      <c r="G30" s="781"/>
      <c r="H30" s="781"/>
      <c r="I30" s="781"/>
      <c r="J30" s="781"/>
      <c r="K30" s="781"/>
      <c r="L30" s="781"/>
      <c r="M30" s="781"/>
      <c r="N30" s="781"/>
      <c r="O30" s="781"/>
      <c r="P30" s="782"/>
      <c r="Q30" s="783">
        <v>1135</v>
      </c>
      <c r="R30" s="784"/>
      <c r="S30" s="784"/>
      <c r="T30" s="784"/>
      <c r="U30" s="784"/>
      <c r="V30" s="784">
        <v>884</v>
      </c>
      <c r="W30" s="784"/>
      <c r="X30" s="784"/>
      <c r="Y30" s="784"/>
      <c r="Z30" s="784"/>
      <c r="AA30" s="784">
        <v>251</v>
      </c>
      <c r="AB30" s="784"/>
      <c r="AC30" s="784"/>
      <c r="AD30" s="784"/>
      <c r="AE30" s="785"/>
      <c r="AF30" s="786">
        <v>2040</v>
      </c>
      <c r="AG30" s="787"/>
      <c r="AH30" s="787"/>
      <c r="AI30" s="787"/>
      <c r="AJ30" s="788"/>
      <c r="AK30" s="834">
        <v>144</v>
      </c>
      <c r="AL30" s="830"/>
      <c r="AM30" s="830"/>
      <c r="AN30" s="830"/>
      <c r="AO30" s="830"/>
      <c r="AP30" s="830">
        <v>1019</v>
      </c>
      <c r="AQ30" s="830"/>
      <c r="AR30" s="830"/>
      <c r="AS30" s="830"/>
      <c r="AT30" s="830"/>
      <c r="AU30" s="830">
        <v>2</v>
      </c>
      <c r="AV30" s="830"/>
      <c r="AW30" s="830"/>
      <c r="AX30" s="830"/>
      <c r="AY30" s="830"/>
      <c r="AZ30" s="831" t="s">
        <v>596</v>
      </c>
      <c r="BA30" s="831"/>
      <c r="BB30" s="831"/>
      <c r="BC30" s="831"/>
      <c r="BD30" s="831"/>
      <c r="BE30" s="832" t="s">
        <v>413</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414</v>
      </c>
      <c r="C31" s="781"/>
      <c r="D31" s="781"/>
      <c r="E31" s="781"/>
      <c r="F31" s="781"/>
      <c r="G31" s="781"/>
      <c r="H31" s="781"/>
      <c r="I31" s="781"/>
      <c r="J31" s="781"/>
      <c r="K31" s="781"/>
      <c r="L31" s="781"/>
      <c r="M31" s="781"/>
      <c r="N31" s="781"/>
      <c r="O31" s="781"/>
      <c r="P31" s="782"/>
      <c r="Q31" s="783">
        <v>1097</v>
      </c>
      <c r="R31" s="784"/>
      <c r="S31" s="784"/>
      <c r="T31" s="784"/>
      <c r="U31" s="784"/>
      <c r="V31" s="784">
        <v>942</v>
      </c>
      <c r="W31" s="784"/>
      <c r="X31" s="784"/>
      <c r="Y31" s="784"/>
      <c r="Z31" s="784"/>
      <c r="AA31" s="784">
        <v>155</v>
      </c>
      <c r="AB31" s="784"/>
      <c r="AC31" s="784"/>
      <c r="AD31" s="784"/>
      <c r="AE31" s="785"/>
      <c r="AF31" s="786">
        <v>1069</v>
      </c>
      <c r="AG31" s="787"/>
      <c r="AH31" s="787"/>
      <c r="AI31" s="787"/>
      <c r="AJ31" s="788"/>
      <c r="AK31" s="834">
        <v>513</v>
      </c>
      <c r="AL31" s="830"/>
      <c r="AM31" s="830"/>
      <c r="AN31" s="830"/>
      <c r="AO31" s="830"/>
      <c r="AP31" s="830">
        <v>6196</v>
      </c>
      <c r="AQ31" s="830"/>
      <c r="AR31" s="830"/>
      <c r="AS31" s="830"/>
      <c r="AT31" s="830"/>
      <c r="AU31" s="830">
        <v>4040</v>
      </c>
      <c r="AV31" s="830"/>
      <c r="AW31" s="830"/>
      <c r="AX31" s="830"/>
      <c r="AY31" s="830"/>
      <c r="AZ31" s="831" t="s">
        <v>596</v>
      </c>
      <c r="BA31" s="831"/>
      <c r="BB31" s="831"/>
      <c r="BC31" s="831"/>
      <c r="BD31" s="831"/>
      <c r="BE31" s="832" t="s">
        <v>415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40"/>
      <c r="R50" s="841"/>
      <c r="S50" s="841"/>
      <c r="T50" s="841"/>
      <c r="U50" s="841"/>
      <c r="V50" s="841"/>
      <c r="W50" s="841"/>
      <c r="X50" s="841"/>
      <c r="Y50" s="841"/>
      <c r="Z50" s="841"/>
      <c r="AA50" s="841"/>
      <c r="AB50" s="841"/>
      <c r="AC50" s="841"/>
      <c r="AD50" s="841"/>
      <c r="AE50" s="842"/>
      <c r="AF50" s="786"/>
      <c r="AG50" s="787"/>
      <c r="AH50" s="787"/>
      <c r="AI50" s="787"/>
      <c r="AJ50" s="788"/>
      <c r="AK50" s="844"/>
      <c r="AL50" s="841"/>
      <c r="AM50" s="841"/>
      <c r="AN50" s="841"/>
      <c r="AO50" s="841"/>
      <c r="AP50" s="841"/>
      <c r="AQ50" s="841"/>
      <c r="AR50" s="841"/>
      <c r="AS50" s="841"/>
      <c r="AT50" s="841"/>
      <c r="AU50" s="841"/>
      <c r="AV50" s="841"/>
      <c r="AW50" s="841"/>
      <c r="AX50" s="841"/>
      <c r="AY50" s="841"/>
      <c r="AZ50" s="843"/>
      <c r="BA50" s="843"/>
      <c r="BB50" s="843"/>
      <c r="BC50" s="843"/>
      <c r="BD50" s="843"/>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40"/>
      <c r="R51" s="841"/>
      <c r="S51" s="841"/>
      <c r="T51" s="841"/>
      <c r="U51" s="841"/>
      <c r="V51" s="841"/>
      <c r="W51" s="841"/>
      <c r="X51" s="841"/>
      <c r="Y51" s="841"/>
      <c r="Z51" s="841"/>
      <c r="AA51" s="841"/>
      <c r="AB51" s="841"/>
      <c r="AC51" s="841"/>
      <c r="AD51" s="841"/>
      <c r="AE51" s="842"/>
      <c r="AF51" s="786"/>
      <c r="AG51" s="787"/>
      <c r="AH51" s="787"/>
      <c r="AI51" s="787"/>
      <c r="AJ51" s="788"/>
      <c r="AK51" s="844"/>
      <c r="AL51" s="841"/>
      <c r="AM51" s="841"/>
      <c r="AN51" s="841"/>
      <c r="AO51" s="841"/>
      <c r="AP51" s="841"/>
      <c r="AQ51" s="841"/>
      <c r="AR51" s="841"/>
      <c r="AS51" s="841"/>
      <c r="AT51" s="841"/>
      <c r="AU51" s="841"/>
      <c r="AV51" s="841"/>
      <c r="AW51" s="841"/>
      <c r="AX51" s="841"/>
      <c r="AY51" s="841"/>
      <c r="AZ51" s="843"/>
      <c r="BA51" s="843"/>
      <c r="BB51" s="843"/>
      <c r="BC51" s="843"/>
      <c r="BD51" s="843"/>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40"/>
      <c r="R52" s="841"/>
      <c r="S52" s="841"/>
      <c r="T52" s="841"/>
      <c r="U52" s="841"/>
      <c r="V52" s="841"/>
      <c r="W52" s="841"/>
      <c r="X52" s="841"/>
      <c r="Y52" s="841"/>
      <c r="Z52" s="841"/>
      <c r="AA52" s="841"/>
      <c r="AB52" s="841"/>
      <c r="AC52" s="841"/>
      <c r="AD52" s="841"/>
      <c r="AE52" s="842"/>
      <c r="AF52" s="786"/>
      <c r="AG52" s="787"/>
      <c r="AH52" s="787"/>
      <c r="AI52" s="787"/>
      <c r="AJ52" s="788"/>
      <c r="AK52" s="844"/>
      <c r="AL52" s="841"/>
      <c r="AM52" s="841"/>
      <c r="AN52" s="841"/>
      <c r="AO52" s="841"/>
      <c r="AP52" s="841"/>
      <c r="AQ52" s="841"/>
      <c r="AR52" s="841"/>
      <c r="AS52" s="841"/>
      <c r="AT52" s="841"/>
      <c r="AU52" s="841"/>
      <c r="AV52" s="841"/>
      <c r="AW52" s="841"/>
      <c r="AX52" s="841"/>
      <c r="AY52" s="841"/>
      <c r="AZ52" s="843"/>
      <c r="BA52" s="843"/>
      <c r="BB52" s="843"/>
      <c r="BC52" s="843"/>
      <c r="BD52" s="843"/>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40"/>
      <c r="R53" s="841"/>
      <c r="S53" s="841"/>
      <c r="T53" s="841"/>
      <c r="U53" s="841"/>
      <c r="V53" s="841"/>
      <c r="W53" s="841"/>
      <c r="X53" s="841"/>
      <c r="Y53" s="841"/>
      <c r="Z53" s="841"/>
      <c r="AA53" s="841"/>
      <c r="AB53" s="841"/>
      <c r="AC53" s="841"/>
      <c r="AD53" s="841"/>
      <c r="AE53" s="842"/>
      <c r="AF53" s="786"/>
      <c r="AG53" s="787"/>
      <c r="AH53" s="787"/>
      <c r="AI53" s="787"/>
      <c r="AJ53" s="788"/>
      <c r="AK53" s="844"/>
      <c r="AL53" s="841"/>
      <c r="AM53" s="841"/>
      <c r="AN53" s="841"/>
      <c r="AO53" s="841"/>
      <c r="AP53" s="841"/>
      <c r="AQ53" s="841"/>
      <c r="AR53" s="841"/>
      <c r="AS53" s="841"/>
      <c r="AT53" s="841"/>
      <c r="AU53" s="841"/>
      <c r="AV53" s="841"/>
      <c r="AW53" s="841"/>
      <c r="AX53" s="841"/>
      <c r="AY53" s="841"/>
      <c r="AZ53" s="843"/>
      <c r="BA53" s="843"/>
      <c r="BB53" s="843"/>
      <c r="BC53" s="843"/>
      <c r="BD53" s="843"/>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40"/>
      <c r="R54" s="841"/>
      <c r="S54" s="841"/>
      <c r="T54" s="841"/>
      <c r="U54" s="841"/>
      <c r="V54" s="841"/>
      <c r="W54" s="841"/>
      <c r="X54" s="841"/>
      <c r="Y54" s="841"/>
      <c r="Z54" s="841"/>
      <c r="AA54" s="841"/>
      <c r="AB54" s="841"/>
      <c r="AC54" s="841"/>
      <c r="AD54" s="841"/>
      <c r="AE54" s="842"/>
      <c r="AF54" s="786"/>
      <c r="AG54" s="787"/>
      <c r="AH54" s="787"/>
      <c r="AI54" s="787"/>
      <c r="AJ54" s="788"/>
      <c r="AK54" s="844"/>
      <c r="AL54" s="841"/>
      <c r="AM54" s="841"/>
      <c r="AN54" s="841"/>
      <c r="AO54" s="841"/>
      <c r="AP54" s="841"/>
      <c r="AQ54" s="841"/>
      <c r="AR54" s="841"/>
      <c r="AS54" s="841"/>
      <c r="AT54" s="841"/>
      <c r="AU54" s="841"/>
      <c r="AV54" s="841"/>
      <c r="AW54" s="841"/>
      <c r="AX54" s="841"/>
      <c r="AY54" s="841"/>
      <c r="AZ54" s="843"/>
      <c r="BA54" s="843"/>
      <c r="BB54" s="843"/>
      <c r="BC54" s="843"/>
      <c r="BD54" s="843"/>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40"/>
      <c r="R55" s="841"/>
      <c r="S55" s="841"/>
      <c r="T55" s="841"/>
      <c r="U55" s="841"/>
      <c r="V55" s="841"/>
      <c r="W55" s="841"/>
      <c r="X55" s="841"/>
      <c r="Y55" s="841"/>
      <c r="Z55" s="841"/>
      <c r="AA55" s="841"/>
      <c r="AB55" s="841"/>
      <c r="AC55" s="841"/>
      <c r="AD55" s="841"/>
      <c r="AE55" s="842"/>
      <c r="AF55" s="786"/>
      <c r="AG55" s="787"/>
      <c r="AH55" s="787"/>
      <c r="AI55" s="787"/>
      <c r="AJ55" s="788"/>
      <c r="AK55" s="844"/>
      <c r="AL55" s="841"/>
      <c r="AM55" s="841"/>
      <c r="AN55" s="841"/>
      <c r="AO55" s="841"/>
      <c r="AP55" s="841"/>
      <c r="AQ55" s="841"/>
      <c r="AR55" s="841"/>
      <c r="AS55" s="841"/>
      <c r="AT55" s="841"/>
      <c r="AU55" s="841"/>
      <c r="AV55" s="841"/>
      <c r="AW55" s="841"/>
      <c r="AX55" s="841"/>
      <c r="AY55" s="841"/>
      <c r="AZ55" s="843"/>
      <c r="BA55" s="843"/>
      <c r="BB55" s="843"/>
      <c r="BC55" s="843"/>
      <c r="BD55" s="843"/>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40"/>
      <c r="R56" s="841"/>
      <c r="S56" s="841"/>
      <c r="T56" s="841"/>
      <c r="U56" s="841"/>
      <c r="V56" s="841"/>
      <c r="W56" s="841"/>
      <c r="X56" s="841"/>
      <c r="Y56" s="841"/>
      <c r="Z56" s="841"/>
      <c r="AA56" s="841"/>
      <c r="AB56" s="841"/>
      <c r="AC56" s="841"/>
      <c r="AD56" s="841"/>
      <c r="AE56" s="842"/>
      <c r="AF56" s="786"/>
      <c r="AG56" s="787"/>
      <c r="AH56" s="787"/>
      <c r="AI56" s="787"/>
      <c r="AJ56" s="788"/>
      <c r="AK56" s="844"/>
      <c r="AL56" s="841"/>
      <c r="AM56" s="841"/>
      <c r="AN56" s="841"/>
      <c r="AO56" s="841"/>
      <c r="AP56" s="841"/>
      <c r="AQ56" s="841"/>
      <c r="AR56" s="841"/>
      <c r="AS56" s="841"/>
      <c r="AT56" s="841"/>
      <c r="AU56" s="841"/>
      <c r="AV56" s="841"/>
      <c r="AW56" s="841"/>
      <c r="AX56" s="841"/>
      <c r="AY56" s="841"/>
      <c r="AZ56" s="843"/>
      <c r="BA56" s="843"/>
      <c r="BB56" s="843"/>
      <c r="BC56" s="843"/>
      <c r="BD56" s="843"/>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40"/>
      <c r="R57" s="841"/>
      <c r="S57" s="841"/>
      <c r="T57" s="841"/>
      <c r="U57" s="841"/>
      <c r="V57" s="841"/>
      <c r="W57" s="841"/>
      <c r="X57" s="841"/>
      <c r="Y57" s="841"/>
      <c r="Z57" s="841"/>
      <c r="AA57" s="841"/>
      <c r="AB57" s="841"/>
      <c r="AC57" s="841"/>
      <c r="AD57" s="841"/>
      <c r="AE57" s="842"/>
      <c r="AF57" s="786"/>
      <c r="AG57" s="787"/>
      <c r="AH57" s="787"/>
      <c r="AI57" s="787"/>
      <c r="AJ57" s="788"/>
      <c r="AK57" s="844"/>
      <c r="AL57" s="841"/>
      <c r="AM57" s="841"/>
      <c r="AN57" s="841"/>
      <c r="AO57" s="841"/>
      <c r="AP57" s="841"/>
      <c r="AQ57" s="841"/>
      <c r="AR57" s="841"/>
      <c r="AS57" s="841"/>
      <c r="AT57" s="841"/>
      <c r="AU57" s="841"/>
      <c r="AV57" s="841"/>
      <c r="AW57" s="841"/>
      <c r="AX57" s="841"/>
      <c r="AY57" s="841"/>
      <c r="AZ57" s="843"/>
      <c r="BA57" s="843"/>
      <c r="BB57" s="843"/>
      <c r="BC57" s="843"/>
      <c r="BD57" s="843"/>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40"/>
      <c r="R58" s="841"/>
      <c r="S58" s="841"/>
      <c r="T58" s="841"/>
      <c r="U58" s="841"/>
      <c r="V58" s="841"/>
      <c r="W58" s="841"/>
      <c r="X58" s="841"/>
      <c r="Y58" s="841"/>
      <c r="Z58" s="841"/>
      <c r="AA58" s="841"/>
      <c r="AB58" s="841"/>
      <c r="AC58" s="841"/>
      <c r="AD58" s="841"/>
      <c r="AE58" s="842"/>
      <c r="AF58" s="786"/>
      <c r="AG58" s="787"/>
      <c r="AH58" s="787"/>
      <c r="AI58" s="787"/>
      <c r="AJ58" s="788"/>
      <c r="AK58" s="844"/>
      <c r="AL58" s="841"/>
      <c r="AM58" s="841"/>
      <c r="AN58" s="841"/>
      <c r="AO58" s="841"/>
      <c r="AP58" s="841"/>
      <c r="AQ58" s="841"/>
      <c r="AR58" s="841"/>
      <c r="AS58" s="841"/>
      <c r="AT58" s="841"/>
      <c r="AU58" s="841"/>
      <c r="AV58" s="841"/>
      <c r="AW58" s="841"/>
      <c r="AX58" s="841"/>
      <c r="AY58" s="841"/>
      <c r="AZ58" s="843"/>
      <c r="BA58" s="843"/>
      <c r="BB58" s="843"/>
      <c r="BC58" s="843"/>
      <c r="BD58" s="843"/>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40"/>
      <c r="R59" s="841"/>
      <c r="S59" s="841"/>
      <c r="T59" s="841"/>
      <c r="U59" s="841"/>
      <c r="V59" s="841"/>
      <c r="W59" s="841"/>
      <c r="X59" s="841"/>
      <c r="Y59" s="841"/>
      <c r="Z59" s="841"/>
      <c r="AA59" s="841"/>
      <c r="AB59" s="841"/>
      <c r="AC59" s="841"/>
      <c r="AD59" s="841"/>
      <c r="AE59" s="842"/>
      <c r="AF59" s="786"/>
      <c r="AG59" s="787"/>
      <c r="AH59" s="787"/>
      <c r="AI59" s="787"/>
      <c r="AJ59" s="788"/>
      <c r="AK59" s="844"/>
      <c r="AL59" s="841"/>
      <c r="AM59" s="841"/>
      <c r="AN59" s="841"/>
      <c r="AO59" s="841"/>
      <c r="AP59" s="841"/>
      <c r="AQ59" s="841"/>
      <c r="AR59" s="841"/>
      <c r="AS59" s="841"/>
      <c r="AT59" s="841"/>
      <c r="AU59" s="841"/>
      <c r="AV59" s="841"/>
      <c r="AW59" s="841"/>
      <c r="AX59" s="841"/>
      <c r="AY59" s="841"/>
      <c r="AZ59" s="843"/>
      <c r="BA59" s="843"/>
      <c r="BB59" s="843"/>
      <c r="BC59" s="843"/>
      <c r="BD59" s="843"/>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40"/>
      <c r="R60" s="841"/>
      <c r="S60" s="841"/>
      <c r="T60" s="841"/>
      <c r="U60" s="841"/>
      <c r="V60" s="841"/>
      <c r="W60" s="841"/>
      <c r="X60" s="841"/>
      <c r="Y60" s="841"/>
      <c r="Z60" s="841"/>
      <c r="AA60" s="841"/>
      <c r="AB60" s="841"/>
      <c r="AC60" s="841"/>
      <c r="AD60" s="841"/>
      <c r="AE60" s="842"/>
      <c r="AF60" s="786"/>
      <c r="AG60" s="787"/>
      <c r="AH60" s="787"/>
      <c r="AI60" s="787"/>
      <c r="AJ60" s="788"/>
      <c r="AK60" s="844"/>
      <c r="AL60" s="841"/>
      <c r="AM60" s="841"/>
      <c r="AN60" s="841"/>
      <c r="AO60" s="841"/>
      <c r="AP60" s="841"/>
      <c r="AQ60" s="841"/>
      <c r="AR60" s="841"/>
      <c r="AS60" s="841"/>
      <c r="AT60" s="841"/>
      <c r="AU60" s="841"/>
      <c r="AV60" s="841"/>
      <c r="AW60" s="841"/>
      <c r="AX60" s="841"/>
      <c r="AY60" s="841"/>
      <c r="AZ60" s="843"/>
      <c r="BA60" s="843"/>
      <c r="BB60" s="843"/>
      <c r="BC60" s="843"/>
      <c r="BD60" s="843"/>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40"/>
      <c r="R61" s="841"/>
      <c r="S61" s="841"/>
      <c r="T61" s="841"/>
      <c r="U61" s="841"/>
      <c r="V61" s="841"/>
      <c r="W61" s="841"/>
      <c r="X61" s="841"/>
      <c r="Y61" s="841"/>
      <c r="Z61" s="841"/>
      <c r="AA61" s="841"/>
      <c r="AB61" s="841"/>
      <c r="AC61" s="841"/>
      <c r="AD61" s="841"/>
      <c r="AE61" s="842"/>
      <c r="AF61" s="786"/>
      <c r="AG61" s="787"/>
      <c r="AH61" s="787"/>
      <c r="AI61" s="787"/>
      <c r="AJ61" s="788"/>
      <c r="AK61" s="844"/>
      <c r="AL61" s="841"/>
      <c r="AM61" s="841"/>
      <c r="AN61" s="841"/>
      <c r="AO61" s="841"/>
      <c r="AP61" s="841"/>
      <c r="AQ61" s="841"/>
      <c r="AR61" s="841"/>
      <c r="AS61" s="841"/>
      <c r="AT61" s="841"/>
      <c r="AU61" s="841"/>
      <c r="AV61" s="841"/>
      <c r="AW61" s="841"/>
      <c r="AX61" s="841"/>
      <c r="AY61" s="841"/>
      <c r="AZ61" s="843"/>
      <c r="BA61" s="843"/>
      <c r="BB61" s="843"/>
      <c r="BC61" s="843"/>
      <c r="BD61" s="843"/>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40"/>
      <c r="R62" s="841"/>
      <c r="S62" s="841"/>
      <c r="T62" s="841"/>
      <c r="U62" s="841"/>
      <c r="V62" s="841"/>
      <c r="W62" s="841"/>
      <c r="X62" s="841"/>
      <c r="Y62" s="841"/>
      <c r="Z62" s="841"/>
      <c r="AA62" s="841"/>
      <c r="AB62" s="841"/>
      <c r="AC62" s="841"/>
      <c r="AD62" s="841"/>
      <c r="AE62" s="842"/>
      <c r="AF62" s="786"/>
      <c r="AG62" s="787"/>
      <c r="AH62" s="787"/>
      <c r="AI62" s="787"/>
      <c r="AJ62" s="788"/>
      <c r="AK62" s="844"/>
      <c r="AL62" s="841"/>
      <c r="AM62" s="841"/>
      <c r="AN62" s="841"/>
      <c r="AO62" s="841"/>
      <c r="AP62" s="841"/>
      <c r="AQ62" s="841"/>
      <c r="AR62" s="841"/>
      <c r="AS62" s="841"/>
      <c r="AT62" s="841"/>
      <c r="AU62" s="841"/>
      <c r="AV62" s="841"/>
      <c r="AW62" s="841"/>
      <c r="AX62" s="841"/>
      <c r="AY62" s="841"/>
      <c r="AZ62" s="843"/>
      <c r="BA62" s="843"/>
      <c r="BB62" s="843"/>
      <c r="BC62" s="843"/>
      <c r="BD62" s="843"/>
      <c r="BE62" s="832"/>
      <c r="BF62" s="832"/>
      <c r="BG62" s="832"/>
      <c r="BH62" s="832"/>
      <c r="BI62" s="833"/>
      <c r="BJ62" s="852"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398</v>
      </c>
      <c r="B63" s="789" t="s">
        <v>417</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3271</v>
      </c>
      <c r="AG63" s="849"/>
      <c r="AH63" s="849"/>
      <c r="AI63" s="849"/>
      <c r="AJ63" s="850"/>
      <c r="AK63" s="851"/>
      <c r="AL63" s="846"/>
      <c r="AM63" s="846"/>
      <c r="AN63" s="846"/>
      <c r="AO63" s="846"/>
      <c r="AP63" s="849">
        <v>7215</v>
      </c>
      <c r="AQ63" s="849"/>
      <c r="AR63" s="849"/>
      <c r="AS63" s="849"/>
      <c r="AT63" s="849"/>
      <c r="AU63" s="849">
        <v>4042</v>
      </c>
      <c r="AV63" s="849"/>
      <c r="AW63" s="849"/>
      <c r="AX63" s="849"/>
      <c r="AY63" s="849"/>
      <c r="AZ63" s="853"/>
      <c r="BA63" s="853"/>
      <c r="BB63" s="853"/>
      <c r="BC63" s="853"/>
      <c r="BD63" s="853"/>
      <c r="BE63" s="854" t="s">
        <v>596</v>
      </c>
      <c r="BF63" s="854"/>
      <c r="BG63" s="854"/>
      <c r="BH63" s="854"/>
      <c r="BI63" s="855"/>
      <c r="BJ63" s="856" t="s">
        <v>418</v>
      </c>
      <c r="BK63" s="857"/>
      <c r="BL63" s="857"/>
      <c r="BM63" s="857"/>
      <c r="BN63" s="858"/>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9" t="s">
        <v>424</v>
      </c>
      <c r="AG66" s="815"/>
      <c r="AH66" s="815"/>
      <c r="AI66" s="815"/>
      <c r="AJ66" s="860"/>
      <c r="AK66" s="733" t="s">
        <v>425</v>
      </c>
      <c r="AL66" s="728"/>
      <c r="AM66" s="728"/>
      <c r="AN66" s="728"/>
      <c r="AO66" s="729"/>
      <c r="AP66" s="733" t="s">
        <v>426</v>
      </c>
      <c r="AQ66" s="734"/>
      <c r="AR66" s="734"/>
      <c r="AS66" s="734"/>
      <c r="AT66" s="735"/>
      <c r="AU66" s="733" t="s">
        <v>427</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18"/>
      <c r="AH67" s="818"/>
      <c r="AI67" s="818"/>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c r="A68" s="236">
        <v>1</v>
      </c>
      <c r="B68" s="874" t="s">
        <v>602</v>
      </c>
      <c r="C68" s="875"/>
      <c r="D68" s="875"/>
      <c r="E68" s="875"/>
      <c r="F68" s="875"/>
      <c r="G68" s="875"/>
      <c r="H68" s="875"/>
      <c r="I68" s="875"/>
      <c r="J68" s="875"/>
      <c r="K68" s="875"/>
      <c r="L68" s="875"/>
      <c r="M68" s="875"/>
      <c r="N68" s="875"/>
      <c r="O68" s="875"/>
      <c r="P68" s="876"/>
      <c r="Q68" s="877">
        <v>104</v>
      </c>
      <c r="R68" s="871"/>
      <c r="S68" s="871"/>
      <c r="T68" s="871"/>
      <c r="U68" s="871"/>
      <c r="V68" s="871">
        <v>78</v>
      </c>
      <c r="W68" s="871"/>
      <c r="X68" s="871"/>
      <c r="Y68" s="871"/>
      <c r="Z68" s="871"/>
      <c r="AA68" s="871">
        <v>26</v>
      </c>
      <c r="AB68" s="871"/>
      <c r="AC68" s="871"/>
      <c r="AD68" s="871"/>
      <c r="AE68" s="871"/>
      <c r="AF68" s="871">
        <v>26</v>
      </c>
      <c r="AG68" s="871"/>
      <c r="AH68" s="871"/>
      <c r="AI68" s="871"/>
      <c r="AJ68" s="871"/>
      <c r="AK68" s="871" t="s">
        <v>607</v>
      </c>
      <c r="AL68" s="871"/>
      <c r="AM68" s="871"/>
      <c r="AN68" s="871"/>
      <c r="AO68" s="871"/>
      <c r="AP68" s="871" t="s">
        <v>607</v>
      </c>
      <c r="AQ68" s="871"/>
      <c r="AR68" s="871"/>
      <c r="AS68" s="871"/>
      <c r="AT68" s="871"/>
      <c r="AU68" s="871" t="s">
        <v>626</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c r="A69" s="238">
        <v>2</v>
      </c>
      <c r="B69" s="878" t="s">
        <v>597</v>
      </c>
      <c r="C69" s="879"/>
      <c r="D69" s="879"/>
      <c r="E69" s="879"/>
      <c r="F69" s="879"/>
      <c r="G69" s="879"/>
      <c r="H69" s="879"/>
      <c r="I69" s="879"/>
      <c r="J69" s="879"/>
      <c r="K69" s="879"/>
      <c r="L69" s="879"/>
      <c r="M69" s="879"/>
      <c r="N69" s="879"/>
      <c r="O69" s="879"/>
      <c r="P69" s="880"/>
      <c r="Q69" s="881">
        <v>7567</v>
      </c>
      <c r="R69" s="830"/>
      <c r="S69" s="830"/>
      <c r="T69" s="830"/>
      <c r="U69" s="830"/>
      <c r="V69" s="830">
        <v>7557</v>
      </c>
      <c r="W69" s="830"/>
      <c r="X69" s="830"/>
      <c r="Y69" s="830"/>
      <c r="Z69" s="830"/>
      <c r="AA69" s="830">
        <v>10</v>
      </c>
      <c r="AB69" s="830"/>
      <c r="AC69" s="830"/>
      <c r="AD69" s="830"/>
      <c r="AE69" s="830"/>
      <c r="AF69" s="830">
        <v>10</v>
      </c>
      <c r="AG69" s="830"/>
      <c r="AH69" s="830"/>
      <c r="AI69" s="830"/>
      <c r="AJ69" s="830"/>
      <c r="AK69" s="830" t="s">
        <v>608</v>
      </c>
      <c r="AL69" s="830"/>
      <c r="AM69" s="830"/>
      <c r="AN69" s="830"/>
      <c r="AO69" s="830"/>
      <c r="AP69" s="830" t="s">
        <v>607</v>
      </c>
      <c r="AQ69" s="830"/>
      <c r="AR69" s="830"/>
      <c r="AS69" s="830"/>
      <c r="AT69" s="830"/>
      <c r="AU69" s="830" t="s">
        <v>626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c r="A70" s="238">
        <v>3</v>
      </c>
      <c r="B70" s="878" t="s">
        <v>598</v>
      </c>
      <c r="C70" s="879"/>
      <c r="D70" s="879"/>
      <c r="E70" s="879"/>
      <c r="F70" s="879"/>
      <c r="G70" s="879"/>
      <c r="H70" s="879"/>
      <c r="I70" s="879"/>
      <c r="J70" s="879"/>
      <c r="K70" s="879"/>
      <c r="L70" s="879"/>
      <c r="M70" s="879"/>
      <c r="N70" s="879"/>
      <c r="O70" s="879"/>
      <c r="P70" s="880"/>
      <c r="Q70" s="881">
        <v>74</v>
      </c>
      <c r="R70" s="830"/>
      <c r="S70" s="830"/>
      <c r="T70" s="830"/>
      <c r="U70" s="830"/>
      <c r="V70" s="830">
        <v>74</v>
      </c>
      <c r="W70" s="830"/>
      <c r="X70" s="830"/>
      <c r="Y70" s="830"/>
      <c r="Z70" s="830"/>
      <c r="AA70" s="830">
        <v>0</v>
      </c>
      <c r="AB70" s="830"/>
      <c r="AC70" s="830"/>
      <c r="AD70" s="830"/>
      <c r="AE70" s="830"/>
      <c r="AF70" s="830">
        <v>0</v>
      </c>
      <c r="AG70" s="830"/>
      <c r="AH70" s="830"/>
      <c r="AI70" s="830"/>
      <c r="AJ70" s="830"/>
      <c r="AK70" s="830" t="s">
        <v>607</v>
      </c>
      <c r="AL70" s="830"/>
      <c r="AM70" s="830"/>
      <c r="AN70" s="830"/>
      <c r="AO70" s="830"/>
      <c r="AP70" s="830" t="s">
        <v>607</v>
      </c>
      <c r="AQ70" s="830"/>
      <c r="AR70" s="830"/>
      <c r="AS70" s="830"/>
      <c r="AT70" s="830"/>
      <c r="AU70" s="830" t="s">
        <v>626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c r="A71" s="238">
        <v>4</v>
      </c>
      <c r="B71" s="878" t="s">
        <v>603</v>
      </c>
      <c r="C71" s="879"/>
      <c r="D71" s="879"/>
      <c r="E71" s="879"/>
      <c r="F71" s="879"/>
      <c r="G71" s="879"/>
      <c r="H71" s="879"/>
      <c r="I71" s="879"/>
      <c r="J71" s="879"/>
      <c r="K71" s="879"/>
      <c r="L71" s="879"/>
      <c r="M71" s="879"/>
      <c r="N71" s="879"/>
      <c r="O71" s="879"/>
      <c r="P71" s="880"/>
      <c r="Q71" s="881">
        <v>284</v>
      </c>
      <c r="R71" s="830"/>
      <c r="S71" s="830"/>
      <c r="T71" s="830"/>
      <c r="U71" s="830"/>
      <c r="V71" s="830">
        <v>202</v>
      </c>
      <c r="W71" s="830"/>
      <c r="X71" s="830"/>
      <c r="Y71" s="830"/>
      <c r="Z71" s="830"/>
      <c r="AA71" s="830">
        <v>82</v>
      </c>
      <c r="AB71" s="830"/>
      <c r="AC71" s="830"/>
      <c r="AD71" s="830"/>
      <c r="AE71" s="830"/>
      <c r="AF71" s="830">
        <v>82</v>
      </c>
      <c r="AG71" s="830"/>
      <c r="AH71" s="830"/>
      <c r="AI71" s="830"/>
      <c r="AJ71" s="830"/>
      <c r="AK71" s="830" t="s">
        <v>620</v>
      </c>
      <c r="AL71" s="830"/>
      <c r="AM71" s="830"/>
      <c r="AN71" s="830"/>
      <c r="AO71" s="830"/>
      <c r="AP71" s="830" t="s">
        <v>607</v>
      </c>
      <c r="AQ71" s="830"/>
      <c r="AR71" s="830"/>
      <c r="AS71" s="830"/>
      <c r="AT71" s="830"/>
      <c r="AU71" s="830" t="s">
        <v>626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c r="A72" s="238">
        <v>5</v>
      </c>
      <c r="B72" s="878" t="s">
        <v>604</v>
      </c>
      <c r="C72" s="879"/>
      <c r="D72" s="879"/>
      <c r="E72" s="879"/>
      <c r="F72" s="879"/>
      <c r="G72" s="879"/>
      <c r="H72" s="879"/>
      <c r="I72" s="879"/>
      <c r="J72" s="879"/>
      <c r="K72" s="879"/>
      <c r="L72" s="879"/>
      <c r="M72" s="879"/>
      <c r="N72" s="879"/>
      <c r="O72" s="879"/>
      <c r="P72" s="880"/>
      <c r="Q72" s="881">
        <v>6200</v>
      </c>
      <c r="R72" s="830"/>
      <c r="S72" s="830"/>
      <c r="T72" s="830"/>
      <c r="U72" s="830"/>
      <c r="V72" s="830">
        <v>5968</v>
      </c>
      <c r="W72" s="830"/>
      <c r="X72" s="830"/>
      <c r="Y72" s="830"/>
      <c r="Z72" s="830"/>
      <c r="AA72" s="830">
        <v>232</v>
      </c>
      <c r="AB72" s="830"/>
      <c r="AC72" s="830"/>
      <c r="AD72" s="830"/>
      <c r="AE72" s="830"/>
      <c r="AF72" s="830">
        <v>232</v>
      </c>
      <c r="AG72" s="830"/>
      <c r="AH72" s="830"/>
      <c r="AI72" s="830"/>
      <c r="AJ72" s="830"/>
      <c r="AK72" s="830" t="s">
        <v>608</v>
      </c>
      <c r="AL72" s="830"/>
      <c r="AM72" s="830"/>
      <c r="AN72" s="830"/>
      <c r="AO72" s="830"/>
      <c r="AP72" s="830" t="s">
        <v>608</v>
      </c>
      <c r="AQ72" s="830"/>
      <c r="AR72" s="830"/>
      <c r="AS72" s="830"/>
      <c r="AT72" s="830"/>
      <c r="AU72" s="830" t="s">
        <v>626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c r="A73" s="238">
        <v>6</v>
      </c>
      <c r="B73" s="878" t="s">
        <v>605</v>
      </c>
      <c r="C73" s="879"/>
      <c r="D73" s="879"/>
      <c r="E73" s="879"/>
      <c r="F73" s="879"/>
      <c r="G73" s="879"/>
      <c r="H73" s="879"/>
      <c r="I73" s="879"/>
      <c r="J73" s="879"/>
      <c r="K73" s="879"/>
      <c r="L73" s="879"/>
      <c r="M73" s="879"/>
      <c r="N73" s="879"/>
      <c r="O73" s="879"/>
      <c r="P73" s="880"/>
      <c r="Q73" s="881">
        <v>28</v>
      </c>
      <c r="R73" s="830"/>
      <c r="S73" s="830"/>
      <c r="T73" s="830"/>
      <c r="U73" s="830"/>
      <c r="V73" s="830">
        <v>28</v>
      </c>
      <c r="W73" s="830"/>
      <c r="X73" s="830"/>
      <c r="Y73" s="830"/>
      <c r="Z73" s="830"/>
      <c r="AA73" s="830">
        <v>0</v>
      </c>
      <c r="AB73" s="830"/>
      <c r="AC73" s="830"/>
      <c r="AD73" s="830"/>
      <c r="AE73" s="830"/>
      <c r="AF73" s="830">
        <v>0</v>
      </c>
      <c r="AG73" s="830"/>
      <c r="AH73" s="830"/>
      <c r="AI73" s="830"/>
      <c r="AJ73" s="830"/>
      <c r="AK73" s="830">
        <v>27</v>
      </c>
      <c r="AL73" s="830"/>
      <c r="AM73" s="830"/>
      <c r="AN73" s="830"/>
      <c r="AO73" s="830"/>
      <c r="AP73" s="830" t="s">
        <v>607</v>
      </c>
      <c r="AQ73" s="830"/>
      <c r="AR73" s="830"/>
      <c r="AS73" s="830"/>
      <c r="AT73" s="830"/>
      <c r="AU73" s="830" t="s">
        <v>626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c r="A74" s="238">
        <v>7</v>
      </c>
      <c r="B74" s="878" t="s">
        <v>606</v>
      </c>
      <c r="C74" s="879"/>
      <c r="D74" s="879"/>
      <c r="E74" s="879"/>
      <c r="F74" s="879"/>
      <c r="G74" s="879"/>
      <c r="H74" s="879"/>
      <c r="I74" s="879"/>
      <c r="J74" s="879"/>
      <c r="K74" s="879"/>
      <c r="L74" s="879"/>
      <c r="M74" s="879"/>
      <c r="N74" s="879"/>
      <c r="O74" s="879"/>
      <c r="P74" s="880"/>
      <c r="Q74" s="881">
        <v>1851</v>
      </c>
      <c r="R74" s="830"/>
      <c r="S74" s="830"/>
      <c r="T74" s="830"/>
      <c r="U74" s="830"/>
      <c r="V74" s="830">
        <v>1811</v>
      </c>
      <c r="W74" s="830"/>
      <c r="X74" s="830"/>
      <c r="Y74" s="830"/>
      <c r="Z74" s="830"/>
      <c r="AA74" s="830">
        <v>40</v>
      </c>
      <c r="AB74" s="830"/>
      <c r="AC74" s="830"/>
      <c r="AD74" s="830"/>
      <c r="AE74" s="830"/>
      <c r="AF74" s="830">
        <v>40</v>
      </c>
      <c r="AG74" s="830"/>
      <c r="AH74" s="830"/>
      <c r="AI74" s="830"/>
      <c r="AJ74" s="830"/>
      <c r="AK74" s="830" t="s">
        <v>607</v>
      </c>
      <c r="AL74" s="830"/>
      <c r="AM74" s="830"/>
      <c r="AN74" s="830"/>
      <c r="AO74" s="830"/>
      <c r="AP74" s="830" t="s">
        <v>617</v>
      </c>
      <c r="AQ74" s="830"/>
      <c r="AR74" s="830"/>
      <c r="AS74" s="830"/>
      <c r="AT74" s="830"/>
      <c r="AU74" s="830" t="s">
        <v>626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c r="A75" s="238">
        <v>8</v>
      </c>
      <c r="B75" s="878" t="s">
        <v>622</v>
      </c>
      <c r="C75" s="879"/>
      <c r="D75" s="879"/>
      <c r="E75" s="879"/>
      <c r="F75" s="879"/>
      <c r="G75" s="879"/>
      <c r="H75" s="879"/>
      <c r="I75" s="879"/>
      <c r="J75" s="879"/>
      <c r="K75" s="879"/>
      <c r="L75" s="879"/>
      <c r="M75" s="879"/>
      <c r="N75" s="879"/>
      <c r="O75" s="879"/>
      <c r="P75" s="880"/>
      <c r="Q75" s="882">
        <v>72965</v>
      </c>
      <c r="R75" s="836"/>
      <c r="S75" s="836"/>
      <c r="T75" s="836"/>
      <c r="U75" s="834"/>
      <c r="V75" s="835">
        <v>69423</v>
      </c>
      <c r="W75" s="836"/>
      <c r="X75" s="836"/>
      <c r="Y75" s="836"/>
      <c r="Z75" s="834"/>
      <c r="AA75" s="835">
        <v>3542</v>
      </c>
      <c r="AB75" s="836"/>
      <c r="AC75" s="836"/>
      <c r="AD75" s="836"/>
      <c r="AE75" s="834"/>
      <c r="AF75" s="835">
        <v>3542</v>
      </c>
      <c r="AG75" s="836"/>
      <c r="AH75" s="836"/>
      <c r="AI75" s="836"/>
      <c r="AJ75" s="834"/>
      <c r="AK75" s="835">
        <v>1058</v>
      </c>
      <c r="AL75" s="836"/>
      <c r="AM75" s="836"/>
      <c r="AN75" s="836"/>
      <c r="AO75" s="834"/>
      <c r="AP75" s="835" t="s">
        <v>617</v>
      </c>
      <c r="AQ75" s="836"/>
      <c r="AR75" s="836"/>
      <c r="AS75" s="836"/>
      <c r="AT75" s="834"/>
      <c r="AU75" s="830" t="s">
        <v>626</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c r="A76" s="238">
        <v>9</v>
      </c>
      <c r="B76" s="878" t="s">
        <v>601</v>
      </c>
      <c r="C76" s="879"/>
      <c r="D76" s="879"/>
      <c r="E76" s="879"/>
      <c r="F76" s="879"/>
      <c r="G76" s="879"/>
      <c r="H76" s="879"/>
      <c r="I76" s="879"/>
      <c r="J76" s="879"/>
      <c r="K76" s="879"/>
      <c r="L76" s="879"/>
      <c r="M76" s="879"/>
      <c r="N76" s="879"/>
      <c r="O76" s="879"/>
      <c r="P76" s="880"/>
      <c r="Q76" s="882">
        <v>12522</v>
      </c>
      <c r="R76" s="836"/>
      <c r="S76" s="836"/>
      <c r="T76" s="836"/>
      <c r="U76" s="834"/>
      <c r="V76" s="835">
        <v>10965</v>
      </c>
      <c r="W76" s="836"/>
      <c r="X76" s="836"/>
      <c r="Y76" s="836"/>
      <c r="Z76" s="834"/>
      <c r="AA76" s="835">
        <v>1557</v>
      </c>
      <c r="AB76" s="836"/>
      <c r="AC76" s="836"/>
      <c r="AD76" s="836"/>
      <c r="AE76" s="834"/>
      <c r="AF76" s="835">
        <v>8274</v>
      </c>
      <c r="AG76" s="836"/>
      <c r="AH76" s="836"/>
      <c r="AI76" s="836"/>
      <c r="AJ76" s="834"/>
      <c r="AK76" s="835">
        <v>1552</v>
      </c>
      <c r="AL76" s="836"/>
      <c r="AM76" s="836"/>
      <c r="AN76" s="836"/>
      <c r="AO76" s="834"/>
      <c r="AP76" s="835">
        <v>7772</v>
      </c>
      <c r="AQ76" s="836"/>
      <c r="AR76" s="836"/>
      <c r="AS76" s="836"/>
      <c r="AT76" s="834"/>
      <c r="AU76" s="835" t="s">
        <v>596</v>
      </c>
      <c r="AV76" s="836"/>
      <c r="AW76" s="836"/>
      <c r="AX76" s="836"/>
      <c r="AY76" s="834"/>
      <c r="AZ76" s="832" t="s">
        <v>624</v>
      </c>
      <c r="BA76" s="832"/>
      <c r="BB76" s="832"/>
      <c r="BC76" s="832"/>
      <c r="BD76" s="833"/>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c r="A77" s="238">
        <v>10</v>
      </c>
      <c r="B77" s="878" t="s">
        <v>599</v>
      </c>
      <c r="C77" s="879"/>
      <c r="D77" s="879"/>
      <c r="E77" s="879"/>
      <c r="F77" s="879"/>
      <c r="G77" s="879"/>
      <c r="H77" s="879"/>
      <c r="I77" s="879"/>
      <c r="J77" s="879"/>
      <c r="K77" s="879"/>
      <c r="L77" s="879"/>
      <c r="M77" s="879"/>
      <c r="N77" s="879"/>
      <c r="O77" s="879"/>
      <c r="P77" s="880"/>
      <c r="Q77" s="882">
        <v>203</v>
      </c>
      <c r="R77" s="836"/>
      <c r="S77" s="836"/>
      <c r="T77" s="836"/>
      <c r="U77" s="834"/>
      <c r="V77" s="835">
        <v>193</v>
      </c>
      <c r="W77" s="836"/>
      <c r="X77" s="836"/>
      <c r="Y77" s="836"/>
      <c r="Z77" s="834"/>
      <c r="AA77" s="835">
        <v>11</v>
      </c>
      <c r="AB77" s="836"/>
      <c r="AC77" s="836"/>
      <c r="AD77" s="836"/>
      <c r="AE77" s="834"/>
      <c r="AF77" s="835">
        <v>11</v>
      </c>
      <c r="AG77" s="836"/>
      <c r="AH77" s="836"/>
      <c r="AI77" s="836"/>
      <c r="AJ77" s="834"/>
      <c r="AK77" s="835" t="s">
        <v>607</v>
      </c>
      <c r="AL77" s="836"/>
      <c r="AM77" s="836"/>
      <c r="AN77" s="836"/>
      <c r="AO77" s="834"/>
      <c r="AP77" s="835" t="s">
        <v>607</v>
      </c>
      <c r="AQ77" s="836"/>
      <c r="AR77" s="836"/>
      <c r="AS77" s="836"/>
      <c r="AT77" s="834"/>
      <c r="AU77" s="830" t="s">
        <v>626</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c r="A78" s="238">
        <v>11</v>
      </c>
      <c r="B78" s="878" t="s">
        <v>600</v>
      </c>
      <c r="C78" s="879"/>
      <c r="D78" s="879"/>
      <c r="E78" s="879"/>
      <c r="F78" s="879"/>
      <c r="G78" s="879"/>
      <c r="H78" s="879"/>
      <c r="I78" s="879"/>
      <c r="J78" s="879"/>
      <c r="K78" s="879"/>
      <c r="L78" s="879"/>
      <c r="M78" s="879"/>
      <c r="N78" s="879"/>
      <c r="O78" s="879"/>
      <c r="P78" s="880"/>
      <c r="Q78" s="881">
        <v>22</v>
      </c>
      <c r="R78" s="830"/>
      <c r="S78" s="830"/>
      <c r="T78" s="830"/>
      <c r="U78" s="830"/>
      <c r="V78" s="830">
        <v>21</v>
      </c>
      <c r="W78" s="830"/>
      <c r="X78" s="830"/>
      <c r="Y78" s="830"/>
      <c r="Z78" s="830"/>
      <c r="AA78" s="830">
        <v>1</v>
      </c>
      <c r="AB78" s="830"/>
      <c r="AC78" s="830"/>
      <c r="AD78" s="830"/>
      <c r="AE78" s="830"/>
      <c r="AF78" s="830">
        <v>1</v>
      </c>
      <c r="AG78" s="830"/>
      <c r="AH78" s="830"/>
      <c r="AI78" s="830"/>
      <c r="AJ78" s="830"/>
      <c r="AK78" s="830" t="s">
        <v>609</v>
      </c>
      <c r="AL78" s="830"/>
      <c r="AM78" s="830"/>
      <c r="AN78" s="830"/>
      <c r="AO78" s="830"/>
      <c r="AP78" s="830" t="s">
        <v>607</v>
      </c>
      <c r="AQ78" s="830"/>
      <c r="AR78" s="830"/>
      <c r="AS78" s="830"/>
      <c r="AT78" s="830"/>
      <c r="AU78" s="830" t="s">
        <v>626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c r="A79" s="238">
        <v>12</v>
      </c>
      <c r="B79" s="878" t="s">
        <v>616</v>
      </c>
      <c r="C79" s="879"/>
      <c r="D79" s="879"/>
      <c r="E79" s="879"/>
      <c r="F79" s="879"/>
      <c r="G79" s="879"/>
      <c r="H79" s="879"/>
      <c r="I79" s="879"/>
      <c r="J79" s="879"/>
      <c r="K79" s="879"/>
      <c r="L79" s="879"/>
      <c r="M79" s="879"/>
      <c r="N79" s="879"/>
      <c r="O79" s="879"/>
      <c r="P79" s="880"/>
      <c r="Q79" s="881">
        <v>495</v>
      </c>
      <c r="R79" s="830"/>
      <c r="S79" s="830"/>
      <c r="T79" s="830"/>
      <c r="U79" s="830"/>
      <c r="V79" s="830">
        <v>493</v>
      </c>
      <c r="W79" s="830"/>
      <c r="X79" s="830"/>
      <c r="Y79" s="830"/>
      <c r="Z79" s="830"/>
      <c r="AA79" s="830">
        <v>1</v>
      </c>
      <c r="AB79" s="830"/>
      <c r="AC79" s="830"/>
      <c r="AD79" s="830"/>
      <c r="AE79" s="830"/>
      <c r="AF79" s="830">
        <v>1</v>
      </c>
      <c r="AG79" s="830"/>
      <c r="AH79" s="830"/>
      <c r="AI79" s="830"/>
      <c r="AJ79" s="830"/>
      <c r="AK79" s="830">
        <v>298</v>
      </c>
      <c r="AL79" s="830"/>
      <c r="AM79" s="830"/>
      <c r="AN79" s="830"/>
      <c r="AO79" s="830"/>
      <c r="AP79" s="830" t="s">
        <v>617</v>
      </c>
      <c r="AQ79" s="830"/>
      <c r="AR79" s="830"/>
      <c r="AS79" s="830"/>
      <c r="AT79" s="830"/>
      <c r="AU79" s="830" t="s">
        <v>626</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c r="A80" s="238">
        <v>13</v>
      </c>
      <c r="B80" s="878" t="s">
        <v>618</v>
      </c>
      <c r="C80" s="879"/>
      <c r="D80" s="879"/>
      <c r="E80" s="879"/>
      <c r="F80" s="879"/>
      <c r="G80" s="879"/>
      <c r="H80" s="879"/>
      <c r="I80" s="879"/>
      <c r="J80" s="879"/>
      <c r="K80" s="879"/>
      <c r="L80" s="879"/>
      <c r="M80" s="879"/>
      <c r="N80" s="879"/>
      <c r="O80" s="879"/>
      <c r="P80" s="880"/>
      <c r="Q80" s="881">
        <v>68</v>
      </c>
      <c r="R80" s="830"/>
      <c r="S80" s="830"/>
      <c r="T80" s="830"/>
      <c r="U80" s="830"/>
      <c r="V80" s="830">
        <v>68</v>
      </c>
      <c r="W80" s="830"/>
      <c r="X80" s="830"/>
      <c r="Y80" s="830"/>
      <c r="Z80" s="830"/>
      <c r="AA80" s="830">
        <v>0</v>
      </c>
      <c r="AB80" s="830"/>
      <c r="AC80" s="830"/>
      <c r="AD80" s="830"/>
      <c r="AE80" s="830"/>
      <c r="AF80" s="830">
        <v>0</v>
      </c>
      <c r="AG80" s="830"/>
      <c r="AH80" s="830"/>
      <c r="AI80" s="830"/>
      <c r="AJ80" s="830"/>
      <c r="AK80" s="830" t="s">
        <v>607</v>
      </c>
      <c r="AL80" s="830"/>
      <c r="AM80" s="830"/>
      <c r="AN80" s="830"/>
      <c r="AO80" s="830"/>
      <c r="AP80" s="830" t="s">
        <v>619</v>
      </c>
      <c r="AQ80" s="830"/>
      <c r="AR80" s="830"/>
      <c r="AS80" s="830"/>
      <c r="AT80" s="830"/>
      <c r="AU80" s="830" t="s">
        <v>626</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c r="A81" s="238">
        <v>14</v>
      </c>
      <c r="B81" s="878" t="s">
        <v>615</v>
      </c>
      <c r="C81" s="879"/>
      <c r="D81" s="879"/>
      <c r="E81" s="879"/>
      <c r="F81" s="879"/>
      <c r="G81" s="879"/>
      <c r="H81" s="879"/>
      <c r="I81" s="879"/>
      <c r="J81" s="879"/>
      <c r="K81" s="879"/>
      <c r="L81" s="879"/>
      <c r="M81" s="879"/>
      <c r="N81" s="879"/>
      <c r="O81" s="879"/>
      <c r="P81" s="880"/>
      <c r="Q81" s="882">
        <v>443</v>
      </c>
      <c r="R81" s="836"/>
      <c r="S81" s="836"/>
      <c r="T81" s="836"/>
      <c r="U81" s="834"/>
      <c r="V81" s="835">
        <v>423</v>
      </c>
      <c r="W81" s="836"/>
      <c r="X81" s="836"/>
      <c r="Y81" s="836"/>
      <c r="Z81" s="834"/>
      <c r="AA81" s="835">
        <v>20</v>
      </c>
      <c r="AB81" s="836"/>
      <c r="AC81" s="836"/>
      <c r="AD81" s="836"/>
      <c r="AE81" s="834"/>
      <c r="AF81" s="835">
        <v>20</v>
      </c>
      <c r="AG81" s="836"/>
      <c r="AH81" s="836"/>
      <c r="AI81" s="836"/>
      <c r="AJ81" s="834"/>
      <c r="AK81" s="835" t="s">
        <v>621</v>
      </c>
      <c r="AL81" s="836"/>
      <c r="AM81" s="836"/>
      <c r="AN81" s="836"/>
      <c r="AO81" s="834"/>
      <c r="AP81" s="835">
        <v>81</v>
      </c>
      <c r="AQ81" s="836"/>
      <c r="AR81" s="836"/>
      <c r="AS81" s="836"/>
      <c r="AT81" s="834"/>
      <c r="AU81" s="835">
        <v>40</v>
      </c>
      <c r="AV81" s="836"/>
      <c r="AW81" s="836"/>
      <c r="AX81" s="836"/>
      <c r="AY81" s="834"/>
      <c r="AZ81" s="832"/>
      <c r="BA81" s="832"/>
      <c r="BB81" s="832"/>
      <c r="BC81" s="832"/>
      <c r="BD81" s="833"/>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c r="A82" s="238">
        <v>15</v>
      </c>
      <c r="B82" s="878" t="s">
        <v>614</v>
      </c>
      <c r="C82" s="879"/>
      <c r="D82" s="879"/>
      <c r="E82" s="879"/>
      <c r="F82" s="879"/>
      <c r="G82" s="879"/>
      <c r="H82" s="879"/>
      <c r="I82" s="879"/>
      <c r="J82" s="879"/>
      <c r="K82" s="879"/>
      <c r="L82" s="879"/>
      <c r="M82" s="879"/>
      <c r="N82" s="879"/>
      <c r="O82" s="879"/>
      <c r="P82" s="880"/>
      <c r="Q82" s="882">
        <v>401</v>
      </c>
      <c r="R82" s="836"/>
      <c r="S82" s="836"/>
      <c r="T82" s="836"/>
      <c r="U82" s="834"/>
      <c r="V82" s="835">
        <v>337</v>
      </c>
      <c r="W82" s="836"/>
      <c r="X82" s="836"/>
      <c r="Y82" s="836"/>
      <c r="Z82" s="834"/>
      <c r="AA82" s="835">
        <v>64</v>
      </c>
      <c r="AB82" s="836"/>
      <c r="AC82" s="836"/>
      <c r="AD82" s="836"/>
      <c r="AE82" s="834"/>
      <c r="AF82" s="835">
        <v>64</v>
      </c>
      <c r="AG82" s="836"/>
      <c r="AH82" s="836"/>
      <c r="AI82" s="836"/>
      <c r="AJ82" s="834"/>
      <c r="AK82" s="835" t="s">
        <v>527</v>
      </c>
      <c r="AL82" s="836"/>
      <c r="AM82" s="836"/>
      <c r="AN82" s="836"/>
      <c r="AO82" s="834"/>
      <c r="AP82" s="835" t="s">
        <v>527</v>
      </c>
      <c r="AQ82" s="836"/>
      <c r="AR82" s="836"/>
      <c r="AS82" s="836"/>
      <c r="AT82" s="834"/>
      <c r="AU82" s="830" t="s">
        <v>626</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c r="A83" s="238">
        <v>16</v>
      </c>
      <c r="B83" s="878" t="s">
        <v>613</v>
      </c>
      <c r="C83" s="879"/>
      <c r="D83" s="879"/>
      <c r="E83" s="879"/>
      <c r="F83" s="879"/>
      <c r="G83" s="879"/>
      <c r="H83" s="879"/>
      <c r="I83" s="879"/>
      <c r="J83" s="879"/>
      <c r="K83" s="879"/>
      <c r="L83" s="879"/>
      <c r="M83" s="879"/>
      <c r="N83" s="879"/>
      <c r="O83" s="879"/>
      <c r="P83" s="880"/>
      <c r="Q83" s="882">
        <v>2185</v>
      </c>
      <c r="R83" s="836"/>
      <c r="S83" s="836"/>
      <c r="T83" s="836"/>
      <c r="U83" s="834"/>
      <c r="V83" s="835">
        <v>2122</v>
      </c>
      <c r="W83" s="836"/>
      <c r="X83" s="836"/>
      <c r="Y83" s="836"/>
      <c r="Z83" s="834"/>
      <c r="AA83" s="835">
        <v>63</v>
      </c>
      <c r="AB83" s="836"/>
      <c r="AC83" s="836"/>
      <c r="AD83" s="836"/>
      <c r="AE83" s="834"/>
      <c r="AF83" s="835">
        <v>26</v>
      </c>
      <c r="AG83" s="836"/>
      <c r="AH83" s="836"/>
      <c r="AI83" s="836"/>
      <c r="AJ83" s="834"/>
      <c r="AK83" s="835" t="s">
        <v>527</v>
      </c>
      <c r="AL83" s="836"/>
      <c r="AM83" s="836"/>
      <c r="AN83" s="836"/>
      <c r="AO83" s="834"/>
      <c r="AP83" s="835">
        <v>780</v>
      </c>
      <c r="AQ83" s="836"/>
      <c r="AR83" s="836"/>
      <c r="AS83" s="836"/>
      <c r="AT83" s="834"/>
      <c r="AU83" s="835">
        <v>167</v>
      </c>
      <c r="AV83" s="836"/>
      <c r="AW83" s="836"/>
      <c r="AX83" s="836"/>
      <c r="AY83" s="834"/>
      <c r="AZ83" s="832"/>
      <c r="BA83" s="832"/>
      <c r="BB83" s="832"/>
      <c r="BC83" s="832"/>
      <c r="BD83" s="833"/>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c r="A84" s="238">
        <v>17</v>
      </c>
      <c r="B84" s="878" t="s">
        <v>610</v>
      </c>
      <c r="C84" s="879"/>
      <c r="D84" s="879"/>
      <c r="E84" s="879"/>
      <c r="F84" s="879"/>
      <c r="G84" s="879"/>
      <c r="H84" s="879"/>
      <c r="I84" s="879"/>
      <c r="J84" s="879"/>
      <c r="K84" s="879"/>
      <c r="L84" s="879"/>
      <c r="M84" s="879"/>
      <c r="N84" s="879"/>
      <c r="O84" s="879"/>
      <c r="P84" s="880"/>
      <c r="Q84" s="882">
        <v>50</v>
      </c>
      <c r="R84" s="836"/>
      <c r="S84" s="836"/>
      <c r="T84" s="836"/>
      <c r="U84" s="834"/>
      <c r="V84" s="835">
        <v>34</v>
      </c>
      <c r="W84" s="836"/>
      <c r="X84" s="836"/>
      <c r="Y84" s="836"/>
      <c r="Z84" s="834"/>
      <c r="AA84" s="835">
        <v>16</v>
      </c>
      <c r="AB84" s="836"/>
      <c r="AC84" s="836"/>
      <c r="AD84" s="836"/>
      <c r="AE84" s="834"/>
      <c r="AF84" s="835">
        <v>16</v>
      </c>
      <c r="AG84" s="836"/>
      <c r="AH84" s="836"/>
      <c r="AI84" s="836"/>
      <c r="AJ84" s="834"/>
      <c r="AK84" s="835">
        <v>20</v>
      </c>
      <c r="AL84" s="836"/>
      <c r="AM84" s="836"/>
      <c r="AN84" s="836"/>
      <c r="AO84" s="834"/>
      <c r="AP84" s="835" t="s">
        <v>527</v>
      </c>
      <c r="AQ84" s="836"/>
      <c r="AR84" s="836"/>
      <c r="AS84" s="836"/>
      <c r="AT84" s="834"/>
      <c r="AU84" s="830" t="s">
        <v>626</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c r="A85" s="238">
        <v>18</v>
      </c>
      <c r="B85" s="878" t="s">
        <v>612</v>
      </c>
      <c r="C85" s="879"/>
      <c r="D85" s="879"/>
      <c r="E85" s="879"/>
      <c r="F85" s="879"/>
      <c r="G85" s="879"/>
      <c r="H85" s="879"/>
      <c r="I85" s="879"/>
      <c r="J85" s="879"/>
      <c r="K85" s="879"/>
      <c r="L85" s="879"/>
      <c r="M85" s="879"/>
      <c r="N85" s="879"/>
      <c r="O85" s="879"/>
      <c r="P85" s="880"/>
      <c r="Q85" s="882">
        <v>88</v>
      </c>
      <c r="R85" s="836"/>
      <c r="S85" s="836"/>
      <c r="T85" s="836"/>
      <c r="U85" s="834"/>
      <c r="V85" s="835">
        <v>86</v>
      </c>
      <c r="W85" s="836"/>
      <c r="X85" s="836"/>
      <c r="Y85" s="836"/>
      <c r="Z85" s="834"/>
      <c r="AA85" s="835">
        <v>3</v>
      </c>
      <c r="AB85" s="836"/>
      <c r="AC85" s="836"/>
      <c r="AD85" s="836"/>
      <c r="AE85" s="834"/>
      <c r="AF85" s="835">
        <v>3</v>
      </c>
      <c r="AG85" s="836"/>
      <c r="AH85" s="836"/>
      <c r="AI85" s="836"/>
      <c r="AJ85" s="834"/>
      <c r="AK85" s="835" t="s">
        <v>527</v>
      </c>
      <c r="AL85" s="836"/>
      <c r="AM85" s="836"/>
      <c r="AN85" s="836"/>
      <c r="AO85" s="834"/>
      <c r="AP85" s="835" t="s">
        <v>527</v>
      </c>
      <c r="AQ85" s="836"/>
      <c r="AR85" s="836"/>
      <c r="AS85" s="836"/>
      <c r="AT85" s="834"/>
      <c r="AU85" s="830" t="s">
        <v>626</v>
      </c>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c r="A86" s="238">
        <v>19</v>
      </c>
      <c r="B86" s="878" t="s">
        <v>611</v>
      </c>
      <c r="C86" s="879"/>
      <c r="D86" s="879"/>
      <c r="E86" s="879"/>
      <c r="F86" s="879"/>
      <c r="G86" s="879"/>
      <c r="H86" s="879"/>
      <c r="I86" s="879"/>
      <c r="J86" s="879"/>
      <c r="K86" s="879"/>
      <c r="L86" s="879"/>
      <c r="M86" s="879"/>
      <c r="N86" s="879"/>
      <c r="O86" s="879"/>
      <c r="P86" s="880"/>
      <c r="Q86" s="882">
        <v>217</v>
      </c>
      <c r="R86" s="836"/>
      <c r="S86" s="836"/>
      <c r="T86" s="836"/>
      <c r="U86" s="834"/>
      <c r="V86" s="835">
        <v>191</v>
      </c>
      <c r="W86" s="836"/>
      <c r="X86" s="836"/>
      <c r="Y86" s="836"/>
      <c r="Z86" s="834"/>
      <c r="AA86" s="835">
        <v>25</v>
      </c>
      <c r="AB86" s="836"/>
      <c r="AC86" s="836"/>
      <c r="AD86" s="836"/>
      <c r="AE86" s="834"/>
      <c r="AF86" s="835">
        <v>25</v>
      </c>
      <c r="AG86" s="836"/>
      <c r="AH86" s="836"/>
      <c r="AI86" s="836"/>
      <c r="AJ86" s="834"/>
      <c r="AK86" s="835" t="s">
        <v>607</v>
      </c>
      <c r="AL86" s="836"/>
      <c r="AM86" s="836"/>
      <c r="AN86" s="836"/>
      <c r="AO86" s="834"/>
      <c r="AP86" s="835" t="s">
        <v>607</v>
      </c>
      <c r="AQ86" s="836"/>
      <c r="AR86" s="836"/>
      <c r="AS86" s="836"/>
      <c r="AT86" s="834"/>
      <c r="AU86" s="830" t="s">
        <v>626</v>
      </c>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c r="A87" s="244">
        <v>20</v>
      </c>
      <c r="B87" s="883" t="s">
        <v>625</v>
      </c>
      <c r="C87" s="884"/>
      <c r="D87" s="884"/>
      <c r="E87" s="884"/>
      <c r="F87" s="884"/>
      <c r="G87" s="884"/>
      <c r="H87" s="884"/>
      <c r="I87" s="884"/>
      <c r="J87" s="884"/>
      <c r="K87" s="884"/>
      <c r="L87" s="884"/>
      <c r="M87" s="884"/>
      <c r="N87" s="884"/>
      <c r="O87" s="884"/>
      <c r="P87" s="885"/>
      <c r="Q87" s="886">
        <v>823874</v>
      </c>
      <c r="R87" s="887"/>
      <c r="S87" s="887"/>
      <c r="T87" s="887"/>
      <c r="U87" s="888"/>
      <c r="V87" s="889">
        <v>808406</v>
      </c>
      <c r="W87" s="887"/>
      <c r="X87" s="887"/>
      <c r="Y87" s="887"/>
      <c r="Z87" s="888"/>
      <c r="AA87" s="889">
        <v>15468</v>
      </c>
      <c r="AB87" s="887"/>
      <c r="AC87" s="887"/>
      <c r="AD87" s="887"/>
      <c r="AE87" s="888"/>
      <c r="AF87" s="889">
        <v>15468</v>
      </c>
      <c r="AG87" s="887"/>
      <c r="AH87" s="887"/>
      <c r="AI87" s="887"/>
      <c r="AJ87" s="888"/>
      <c r="AK87" s="889" t="s">
        <v>623</v>
      </c>
      <c r="AL87" s="887"/>
      <c r="AM87" s="887"/>
      <c r="AN87" s="887"/>
      <c r="AO87" s="888"/>
      <c r="AP87" s="889" t="s">
        <v>607</v>
      </c>
      <c r="AQ87" s="887"/>
      <c r="AR87" s="887"/>
      <c r="AS87" s="887"/>
      <c r="AT87" s="888"/>
      <c r="AU87" s="830" t="s">
        <v>626</v>
      </c>
      <c r="AV87" s="830"/>
      <c r="AW87" s="830"/>
      <c r="AX87" s="830"/>
      <c r="AY87" s="830"/>
      <c r="AZ87" s="890"/>
      <c r="BA87" s="890"/>
      <c r="BB87" s="890"/>
      <c r="BC87" s="890"/>
      <c r="BD87" s="891"/>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c r="A88" s="240" t="s">
        <v>398</v>
      </c>
      <c r="B88" s="789" t="s">
        <v>428</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v>27841</v>
      </c>
      <c r="AG88" s="849"/>
      <c r="AH88" s="849"/>
      <c r="AI88" s="849"/>
      <c r="AJ88" s="849"/>
      <c r="AK88" s="846"/>
      <c r="AL88" s="846"/>
      <c r="AM88" s="846"/>
      <c r="AN88" s="846"/>
      <c r="AO88" s="846"/>
      <c r="AP88" s="849">
        <v>8633</v>
      </c>
      <c r="AQ88" s="849"/>
      <c r="AR88" s="849"/>
      <c r="AS88" s="849"/>
      <c r="AT88" s="849"/>
      <c r="AU88" s="849">
        <v>207</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429</v>
      </c>
      <c r="BS102" s="790"/>
      <c r="BT102" s="790"/>
      <c r="BU102" s="790"/>
      <c r="BV102" s="790"/>
      <c r="BW102" s="790"/>
      <c r="BX102" s="790"/>
      <c r="BY102" s="790"/>
      <c r="BZ102" s="790"/>
      <c r="CA102" s="790"/>
      <c r="CB102" s="790"/>
      <c r="CC102" s="790"/>
      <c r="CD102" s="790"/>
      <c r="CE102" s="790"/>
      <c r="CF102" s="790"/>
      <c r="CG102" s="791"/>
      <c r="CH102" s="892"/>
      <c r="CI102" s="893"/>
      <c r="CJ102" s="893"/>
      <c r="CK102" s="893"/>
      <c r="CL102" s="894"/>
      <c r="CM102" s="892"/>
      <c r="CN102" s="893"/>
      <c r="CO102" s="893"/>
      <c r="CP102" s="893"/>
      <c r="CQ102" s="894"/>
      <c r="CR102" s="895"/>
      <c r="CS102" s="857"/>
      <c r="CT102" s="857"/>
      <c r="CU102" s="857"/>
      <c r="CV102" s="896"/>
      <c r="CW102" s="895"/>
      <c r="CX102" s="857"/>
      <c r="CY102" s="857"/>
      <c r="CZ102" s="857"/>
      <c r="DA102" s="896"/>
      <c r="DB102" s="895"/>
      <c r="DC102" s="857"/>
      <c r="DD102" s="857"/>
      <c r="DE102" s="857"/>
      <c r="DF102" s="896"/>
      <c r="DG102" s="895"/>
      <c r="DH102" s="857"/>
      <c r="DI102" s="857"/>
      <c r="DJ102" s="857"/>
      <c r="DK102" s="896"/>
      <c r="DL102" s="895"/>
      <c r="DM102" s="857"/>
      <c r="DN102" s="857"/>
      <c r="DO102" s="857"/>
      <c r="DP102" s="896"/>
      <c r="DQ102" s="895"/>
      <c r="DR102" s="857"/>
      <c r="DS102" s="857"/>
      <c r="DT102" s="857"/>
      <c r="DU102" s="896"/>
      <c r="DV102" s="789"/>
      <c r="DW102" s="790"/>
      <c r="DX102" s="790"/>
      <c r="DY102" s="790"/>
      <c r="DZ102" s="91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0" t="s">
        <v>430</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1" t="s">
        <v>431</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2" t="s">
        <v>434</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435</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0" customFormat="1" ht="26.25" customHeight="1">
      <c r="A109" s="917" t="s">
        <v>436</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437</v>
      </c>
      <c r="AB109" s="898"/>
      <c r="AC109" s="898"/>
      <c r="AD109" s="898"/>
      <c r="AE109" s="899"/>
      <c r="AF109" s="897" t="s">
        <v>438</v>
      </c>
      <c r="AG109" s="898"/>
      <c r="AH109" s="898"/>
      <c r="AI109" s="898"/>
      <c r="AJ109" s="899"/>
      <c r="AK109" s="897" t="s">
        <v>314</v>
      </c>
      <c r="AL109" s="898"/>
      <c r="AM109" s="898"/>
      <c r="AN109" s="898"/>
      <c r="AO109" s="899"/>
      <c r="AP109" s="897" t="s">
        <v>439</v>
      </c>
      <c r="AQ109" s="898"/>
      <c r="AR109" s="898"/>
      <c r="AS109" s="898"/>
      <c r="AT109" s="900"/>
      <c r="AU109" s="917" t="s">
        <v>436</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437</v>
      </c>
      <c r="BR109" s="898"/>
      <c r="BS109" s="898"/>
      <c r="BT109" s="898"/>
      <c r="BU109" s="899"/>
      <c r="BV109" s="897" t="s">
        <v>438</v>
      </c>
      <c r="BW109" s="898"/>
      <c r="BX109" s="898"/>
      <c r="BY109" s="898"/>
      <c r="BZ109" s="899"/>
      <c r="CA109" s="897" t="s">
        <v>314</v>
      </c>
      <c r="CB109" s="898"/>
      <c r="CC109" s="898"/>
      <c r="CD109" s="898"/>
      <c r="CE109" s="899"/>
      <c r="CF109" s="918" t="s">
        <v>439</v>
      </c>
      <c r="CG109" s="918"/>
      <c r="CH109" s="918"/>
      <c r="CI109" s="918"/>
      <c r="CJ109" s="918"/>
      <c r="CK109" s="897" t="s">
        <v>440</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437</v>
      </c>
      <c r="DH109" s="898"/>
      <c r="DI109" s="898"/>
      <c r="DJ109" s="898"/>
      <c r="DK109" s="899"/>
      <c r="DL109" s="897" t="s">
        <v>438</v>
      </c>
      <c r="DM109" s="898"/>
      <c r="DN109" s="898"/>
      <c r="DO109" s="898"/>
      <c r="DP109" s="899"/>
      <c r="DQ109" s="897" t="s">
        <v>314</v>
      </c>
      <c r="DR109" s="898"/>
      <c r="DS109" s="898"/>
      <c r="DT109" s="898"/>
      <c r="DU109" s="899"/>
      <c r="DV109" s="897" t="s">
        <v>439</v>
      </c>
      <c r="DW109" s="898"/>
      <c r="DX109" s="898"/>
      <c r="DY109" s="898"/>
      <c r="DZ109" s="900"/>
    </row>
    <row r="110" spans="1:131" s="230" customFormat="1" ht="26.25" customHeight="1">
      <c r="A110" s="901" t="s">
        <v>441</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1126786</v>
      </c>
      <c r="AB110" s="905"/>
      <c r="AC110" s="905"/>
      <c r="AD110" s="905"/>
      <c r="AE110" s="906"/>
      <c r="AF110" s="907">
        <v>1164842</v>
      </c>
      <c r="AG110" s="905"/>
      <c r="AH110" s="905"/>
      <c r="AI110" s="905"/>
      <c r="AJ110" s="906"/>
      <c r="AK110" s="907">
        <v>1175954</v>
      </c>
      <c r="AL110" s="905"/>
      <c r="AM110" s="905"/>
      <c r="AN110" s="905"/>
      <c r="AO110" s="906"/>
      <c r="AP110" s="908">
        <v>14.4</v>
      </c>
      <c r="AQ110" s="909"/>
      <c r="AR110" s="909"/>
      <c r="AS110" s="909"/>
      <c r="AT110" s="910"/>
      <c r="AU110" s="911" t="s">
        <v>75</v>
      </c>
      <c r="AV110" s="912"/>
      <c r="AW110" s="912"/>
      <c r="AX110" s="912"/>
      <c r="AY110" s="912"/>
      <c r="AZ110" s="934" t="s">
        <v>442</v>
      </c>
      <c r="BA110" s="902"/>
      <c r="BB110" s="902"/>
      <c r="BC110" s="902"/>
      <c r="BD110" s="902"/>
      <c r="BE110" s="902"/>
      <c r="BF110" s="902"/>
      <c r="BG110" s="902"/>
      <c r="BH110" s="902"/>
      <c r="BI110" s="902"/>
      <c r="BJ110" s="902"/>
      <c r="BK110" s="902"/>
      <c r="BL110" s="902"/>
      <c r="BM110" s="902"/>
      <c r="BN110" s="902"/>
      <c r="BO110" s="902"/>
      <c r="BP110" s="903"/>
      <c r="BQ110" s="935">
        <v>10801709</v>
      </c>
      <c r="BR110" s="936"/>
      <c r="BS110" s="936"/>
      <c r="BT110" s="936"/>
      <c r="BU110" s="936"/>
      <c r="BV110" s="936">
        <v>10296845</v>
      </c>
      <c r="BW110" s="936"/>
      <c r="BX110" s="936"/>
      <c r="BY110" s="936"/>
      <c r="BZ110" s="936"/>
      <c r="CA110" s="936">
        <v>9501147</v>
      </c>
      <c r="CB110" s="936"/>
      <c r="CC110" s="936"/>
      <c r="CD110" s="936"/>
      <c r="CE110" s="936"/>
      <c r="CF110" s="949">
        <v>116</v>
      </c>
      <c r="CG110" s="950"/>
      <c r="CH110" s="950"/>
      <c r="CI110" s="950"/>
      <c r="CJ110" s="950"/>
      <c r="CK110" s="951" t="s">
        <v>443</v>
      </c>
      <c r="CL110" s="952"/>
      <c r="CM110" s="934" t="s">
        <v>444</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35" t="s">
        <v>445</v>
      </c>
      <c r="DH110" s="936"/>
      <c r="DI110" s="936"/>
      <c r="DJ110" s="936"/>
      <c r="DK110" s="936"/>
      <c r="DL110" s="936" t="s">
        <v>445</v>
      </c>
      <c r="DM110" s="936"/>
      <c r="DN110" s="936"/>
      <c r="DO110" s="936"/>
      <c r="DP110" s="936"/>
      <c r="DQ110" s="936" t="s">
        <v>445</v>
      </c>
      <c r="DR110" s="936"/>
      <c r="DS110" s="936"/>
      <c r="DT110" s="936"/>
      <c r="DU110" s="936"/>
      <c r="DV110" s="937" t="s">
        <v>446</v>
      </c>
      <c r="DW110" s="937"/>
      <c r="DX110" s="937"/>
      <c r="DY110" s="937"/>
      <c r="DZ110" s="938"/>
    </row>
    <row r="111" spans="1:131" s="230" customFormat="1" ht="26.25" customHeight="1">
      <c r="A111" s="939" t="s">
        <v>447</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448</v>
      </c>
      <c r="AB111" s="943"/>
      <c r="AC111" s="943"/>
      <c r="AD111" s="943"/>
      <c r="AE111" s="944"/>
      <c r="AF111" s="945" t="s">
        <v>445</v>
      </c>
      <c r="AG111" s="943"/>
      <c r="AH111" s="943"/>
      <c r="AI111" s="943"/>
      <c r="AJ111" s="944"/>
      <c r="AK111" s="945" t="s">
        <v>446</v>
      </c>
      <c r="AL111" s="943"/>
      <c r="AM111" s="943"/>
      <c r="AN111" s="943"/>
      <c r="AO111" s="944"/>
      <c r="AP111" s="946" t="s">
        <v>448</v>
      </c>
      <c r="AQ111" s="947"/>
      <c r="AR111" s="947"/>
      <c r="AS111" s="947"/>
      <c r="AT111" s="948"/>
      <c r="AU111" s="913"/>
      <c r="AV111" s="914"/>
      <c r="AW111" s="914"/>
      <c r="AX111" s="914"/>
      <c r="AY111" s="914"/>
      <c r="AZ111" s="927" t="s">
        <v>449</v>
      </c>
      <c r="BA111" s="928"/>
      <c r="BB111" s="928"/>
      <c r="BC111" s="928"/>
      <c r="BD111" s="928"/>
      <c r="BE111" s="928"/>
      <c r="BF111" s="928"/>
      <c r="BG111" s="928"/>
      <c r="BH111" s="928"/>
      <c r="BI111" s="928"/>
      <c r="BJ111" s="928"/>
      <c r="BK111" s="928"/>
      <c r="BL111" s="928"/>
      <c r="BM111" s="928"/>
      <c r="BN111" s="928"/>
      <c r="BO111" s="928"/>
      <c r="BP111" s="929"/>
      <c r="BQ111" s="930" t="s">
        <v>445</v>
      </c>
      <c r="BR111" s="931"/>
      <c r="BS111" s="931"/>
      <c r="BT111" s="931"/>
      <c r="BU111" s="931"/>
      <c r="BV111" s="931" t="s">
        <v>445</v>
      </c>
      <c r="BW111" s="931"/>
      <c r="BX111" s="931"/>
      <c r="BY111" s="931"/>
      <c r="BZ111" s="931"/>
      <c r="CA111" s="931" t="s">
        <v>445</v>
      </c>
      <c r="CB111" s="931"/>
      <c r="CC111" s="931"/>
      <c r="CD111" s="931"/>
      <c r="CE111" s="931"/>
      <c r="CF111" s="925" t="s">
        <v>445</v>
      </c>
      <c r="CG111" s="926"/>
      <c r="CH111" s="926"/>
      <c r="CI111" s="926"/>
      <c r="CJ111" s="926"/>
      <c r="CK111" s="953"/>
      <c r="CL111" s="954"/>
      <c r="CM111" s="927" t="s">
        <v>450</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448</v>
      </c>
      <c r="DH111" s="931"/>
      <c r="DI111" s="931"/>
      <c r="DJ111" s="931"/>
      <c r="DK111" s="931"/>
      <c r="DL111" s="931" t="s">
        <v>445</v>
      </c>
      <c r="DM111" s="931"/>
      <c r="DN111" s="931"/>
      <c r="DO111" s="931"/>
      <c r="DP111" s="931"/>
      <c r="DQ111" s="931" t="s">
        <v>448</v>
      </c>
      <c r="DR111" s="931"/>
      <c r="DS111" s="931"/>
      <c r="DT111" s="931"/>
      <c r="DU111" s="931"/>
      <c r="DV111" s="932" t="s">
        <v>445</v>
      </c>
      <c r="DW111" s="932"/>
      <c r="DX111" s="932"/>
      <c r="DY111" s="932"/>
      <c r="DZ111" s="933"/>
    </row>
    <row r="112" spans="1:131" s="230" customFormat="1" ht="26.25" customHeight="1">
      <c r="A112" s="957" t="s">
        <v>451</v>
      </c>
      <c r="B112" s="958"/>
      <c r="C112" s="928" t="s">
        <v>452</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63" t="s">
        <v>453</v>
      </c>
      <c r="AB112" s="964"/>
      <c r="AC112" s="964"/>
      <c r="AD112" s="964"/>
      <c r="AE112" s="965"/>
      <c r="AF112" s="966" t="s">
        <v>454</v>
      </c>
      <c r="AG112" s="964"/>
      <c r="AH112" s="964"/>
      <c r="AI112" s="964"/>
      <c r="AJ112" s="965"/>
      <c r="AK112" s="966" t="s">
        <v>455</v>
      </c>
      <c r="AL112" s="964"/>
      <c r="AM112" s="964"/>
      <c r="AN112" s="964"/>
      <c r="AO112" s="965"/>
      <c r="AP112" s="967" t="s">
        <v>131</v>
      </c>
      <c r="AQ112" s="968"/>
      <c r="AR112" s="968"/>
      <c r="AS112" s="968"/>
      <c r="AT112" s="969"/>
      <c r="AU112" s="913"/>
      <c r="AV112" s="914"/>
      <c r="AW112" s="914"/>
      <c r="AX112" s="914"/>
      <c r="AY112" s="914"/>
      <c r="AZ112" s="927" t="s">
        <v>456</v>
      </c>
      <c r="BA112" s="928"/>
      <c r="BB112" s="928"/>
      <c r="BC112" s="928"/>
      <c r="BD112" s="928"/>
      <c r="BE112" s="928"/>
      <c r="BF112" s="928"/>
      <c r="BG112" s="928"/>
      <c r="BH112" s="928"/>
      <c r="BI112" s="928"/>
      <c r="BJ112" s="928"/>
      <c r="BK112" s="928"/>
      <c r="BL112" s="928"/>
      <c r="BM112" s="928"/>
      <c r="BN112" s="928"/>
      <c r="BO112" s="928"/>
      <c r="BP112" s="929"/>
      <c r="BQ112" s="930">
        <v>5049815</v>
      </c>
      <c r="BR112" s="931"/>
      <c r="BS112" s="931"/>
      <c r="BT112" s="931"/>
      <c r="BU112" s="931"/>
      <c r="BV112" s="931">
        <v>4609981</v>
      </c>
      <c r="BW112" s="931"/>
      <c r="BX112" s="931"/>
      <c r="BY112" s="931"/>
      <c r="BZ112" s="931"/>
      <c r="CA112" s="931">
        <v>4041966</v>
      </c>
      <c r="CB112" s="931"/>
      <c r="CC112" s="931"/>
      <c r="CD112" s="931"/>
      <c r="CE112" s="931"/>
      <c r="CF112" s="925">
        <v>49.4</v>
      </c>
      <c r="CG112" s="926"/>
      <c r="CH112" s="926"/>
      <c r="CI112" s="926"/>
      <c r="CJ112" s="926"/>
      <c r="CK112" s="953"/>
      <c r="CL112" s="954"/>
      <c r="CM112" s="927" t="s">
        <v>457</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396</v>
      </c>
      <c r="DH112" s="931"/>
      <c r="DI112" s="931"/>
      <c r="DJ112" s="931"/>
      <c r="DK112" s="931"/>
      <c r="DL112" s="931" t="s">
        <v>458</v>
      </c>
      <c r="DM112" s="931"/>
      <c r="DN112" s="931"/>
      <c r="DO112" s="931"/>
      <c r="DP112" s="931"/>
      <c r="DQ112" s="931" t="s">
        <v>396</v>
      </c>
      <c r="DR112" s="931"/>
      <c r="DS112" s="931"/>
      <c r="DT112" s="931"/>
      <c r="DU112" s="931"/>
      <c r="DV112" s="932" t="s">
        <v>131</v>
      </c>
      <c r="DW112" s="932"/>
      <c r="DX112" s="932"/>
      <c r="DY112" s="932"/>
      <c r="DZ112" s="933"/>
    </row>
    <row r="113" spans="1:130" s="230" customFormat="1" ht="26.25" customHeight="1">
      <c r="A113" s="959"/>
      <c r="B113" s="960"/>
      <c r="C113" s="928" t="s">
        <v>459</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42">
        <v>372341</v>
      </c>
      <c r="AB113" s="943"/>
      <c r="AC113" s="943"/>
      <c r="AD113" s="943"/>
      <c r="AE113" s="944"/>
      <c r="AF113" s="945">
        <v>332535</v>
      </c>
      <c r="AG113" s="943"/>
      <c r="AH113" s="943"/>
      <c r="AI113" s="943"/>
      <c r="AJ113" s="944"/>
      <c r="AK113" s="945">
        <v>309005</v>
      </c>
      <c r="AL113" s="943"/>
      <c r="AM113" s="943"/>
      <c r="AN113" s="943"/>
      <c r="AO113" s="944"/>
      <c r="AP113" s="946">
        <v>3.8</v>
      </c>
      <c r="AQ113" s="947"/>
      <c r="AR113" s="947"/>
      <c r="AS113" s="947"/>
      <c r="AT113" s="948"/>
      <c r="AU113" s="913"/>
      <c r="AV113" s="914"/>
      <c r="AW113" s="914"/>
      <c r="AX113" s="914"/>
      <c r="AY113" s="914"/>
      <c r="AZ113" s="927" t="s">
        <v>460</v>
      </c>
      <c r="BA113" s="928"/>
      <c r="BB113" s="928"/>
      <c r="BC113" s="928"/>
      <c r="BD113" s="928"/>
      <c r="BE113" s="928"/>
      <c r="BF113" s="928"/>
      <c r="BG113" s="928"/>
      <c r="BH113" s="928"/>
      <c r="BI113" s="928"/>
      <c r="BJ113" s="928"/>
      <c r="BK113" s="928"/>
      <c r="BL113" s="928"/>
      <c r="BM113" s="928"/>
      <c r="BN113" s="928"/>
      <c r="BO113" s="928"/>
      <c r="BP113" s="929"/>
      <c r="BQ113" s="930">
        <v>336773</v>
      </c>
      <c r="BR113" s="931"/>
      <c r="BS113" s="931"/>
      <c r="BT113" s="931"/>
      <c r="BU113" s="931"/>
      <c r="BV113" s="931">
        <v>270942</v>
      </c>
      <c r="BW113" s="931"/>
      <c r="BX113" s="931"/>
      <c r="BY113" s="931"/>
      <c r="BZ113" s="931"/>
      <c r="CA113" s="931">
        <v>207872</v>
      </c>
      <c r="CB113" s="931"/>
      <c r="CC113" s="931"/>
      <c r="CD113" s="931"/>
      <c r="CE113" s="931"/>
      <c r="CF113" s="925">
        <v>2.5</v>
      </c>
      <c r="CG113" s="926"/>
      <c r="CH113" s="926"/>
      <c r="CI113" s="926"/>
      <c r="CJ113" s="926"/>
      <c r="CK113" s="953"/>
      <c r="CL113" s="954"/>
      <c r="CM113" s="927" t="s">
        <v>461</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3" t="s">
        <v>462</v>
      </c>
      <c r="DH113" s="964"/>
      <c r="DI113" s="964"/>
      <c r="DJ113" s="964"/>
      <c r="DK113" s="965"/>
      <c r="DL113" s="966" t="s">
        <v>446</v>
      </c>
      <c r="DM113" s="964"/>
      <c r="DN113" s="964"/>
      <c r="DO113" s="964"/>
      <c r="DP113" s="965"/>
      <c r="DQ113" s="966" t="s">
        <v>131</v>
      </c>
      <c r="DR113" s="964"/>
      <c r="DS113" s="964"/>
      <c r="DT113" s="964"/>
      <c r="DU113" s="965"/>
      <c r="DV113" s="967" t="s">
        <v>396</v>
      </c>
      <c r="DW113" s="968"/>
      <c r="DX113" s="968"/>
      <c r="DY113" s="968"/>
      <c r="DZ113" s="969"/>
    </row>
    <row r="114" spans="1:130" s="230" customFormat="1" ht="26.25" customHeight="1">
      <c r="A114" s="959"/>
      <c r="B114" s="960"/>
      <c r="C114" s="928" t="s">
        <v>463</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63">
        <v>999</v>
      </c>
      <c r="AB114" s="964"/>
      <c r="AC114" s="964"/>
      <c r="AD114" s="964"/>
      <c r="AE114" s="965"/>
      <c r="AF114" s="966" t="s">
        <v>464</v>
      </c>
      <c r="AG114" s="964"/>
      <c r="AH114" s="964"/>
      <c r="AI114" s="964"/>
      <c r="AJ114" s="965"/>
      <c r="AK114" s="966">
        <v>605</v>
      </c>
      <c r="AL114" s="964"/>
      <c r="AM114" s="964"/>
      <c r="AN114" s="964"/>
      <c r="AO114" s="965"/>
      <c r="AP114" s="967">
        <v>0</v>
      </c>
      <c r="AQ114" s="968"/>
      <c r="AR114" s="968"/>
      <c r="AS114" s="968"/>
      <c r="AT114" s="969"/>
      <c r="AU114" s="913"/>
      <c r="AV114" s="914"/>
      <c r="AW114" s="914"/>
      <c r="AX114" s="914"/>
      <c r="AY114" s="914"/>
      <c r="AZ114" s="927" t="s">
        <v>465</v>
      </c>
      <c r="BA114" s="928"/>
      <c r="BB114" s="928"/>
      <c r="BC114" s="928"/>
      <c r="BD114" s="928"/>
      <c r="BE114" s="928"/>
      <c r="BF114" s="928"/>
      <c r="BG114" s="928"/>
      <c r="BH114" s="928"/>
      <c r="BI114" s="928"/>
      <c r="BJ114" s="928"/>
      <c r="BK114" s="928"/>
      <c r="BL114" s="928"/>
      <c r="BM114" s="928"/>
      <c r="BN114" s="928"/>
      <c r="BO114" s="928"/>
      <c r="BP114" s="929"/>
      <c r="BQ114" s="930">
        <v>668958</v>
      </c>
      <c r="BR114" s="931"/>
      <c r="BS114" s="931"/>
      <c r="BT114" s="931"/>
      <c r="BU114" s="931"/>
      <c r="BV114" s="931">
        <v>537684</v>
      </c>
      <c r="BW114" s="931"/>
      <c r="BX114" s="931"/>
      <c r="BY114" s="931"/>
      <c r="BZ114" s="931"/>
      <c r="CA114" s="931">
        <v>547894</v>
      </c>
      <c r="CB114" s="931"/>
      <c r="CC114" s="931"/>
      <c r="CD114" s="931"/>
      <c r="CE114" s="931"/>
      <c r="CF114" s="925">
        <v>6.7</v>
      </c>
      <c r="CG114" s="926"/>
      <c r="CH114" s="926"/>
      <c r="CI114" s="926"/>
      <c r="CJ114" s="926"/>
      <c r="CK114" s="953"/>
      <c r="CL114" s="954"/>
      <c r="CM114" s="927" t="s">
        <v>466</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3" t="s">
        <v>455</v>
      </c>
      <c r="DH114" s="964"/>
      <c r="DI114" s="964"/>
      <c r="DJ114" s="964"/>
      <c r="DK114" s="965"/>
      <c r="DL114" s="966" t="s">
        <v>396</v>
      </c>
      <c r="DM114" s="964"/>
      <c r="DN114" s="964"/>
      <c r="DO114" s="964"/>
      <c r="DP114" s="965"/>
      <c r="DQ114" s="966" t="s">
        <v>446</v>
      </c>
      <c r="DR114" s="964"/>
      <c r="DS114" s="964"/>
      <c r="DT114" s="964"/>
      <c r="DU114" s="965"/>
      <c r="DV114" s="967" t="s">
        <v>464</v>
      </c>
      <c r="DW114" s="968"/>
      <c r="DX114" s="968"/>
      <c r="DY114" s="968"/>
      <c r="DZ114" s="969"/>
    </row>
    <row r="115" spans="1:130" s="230" customFormat="1" ht="26.25" customHeight="1">
      <c r="A115" s="959"/>
      <c r="B115" s="960"/>
      <c r="C115" s="928" t="s">
        <v>467</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42">
        <v>100005</v>
      </c>
      <c r="AB115" s="943"/>
      <c r="AC115" s="943"/>
      <c r="AD115" s="943"/>
      <c r="AE115" s="944"/>
      <c r="AF115" s="945">
        <v>81675</v>
      </c>
      <c r="AG115" s="943"/>
      <c r="AH115" s="943"/>
      <c r="AI115" s="943"/>
      <c r="AJ115" s="944"/>
      <c r="AK115" s="945">
        <v>81473</v>
      </c>
      <c r="AL115" s="943"/>
      <c r="AM115" s="943"/>
      <c r="AN115" s="943"/>
      <c r="AO115" s="944"/>
      <c r="AP115" s="946">
        <v>1</v>
      </c>
      <c r="AQ115" s="947"/>
      <c r="AR115" s="947"/>
      <c r="AS115" s="947"/>
      <c r="AT115" s="948"/>
      <c r="AU115" s="913"/>
      <c r="AV115" s="914"/>
      <c r="AW115" s="914"/>
      <c r="AX115" s="914"/>
      <c r="AY115" s="914"/>
      <c r="AZ115" s="927" t="s">
        <v>468</v>
      </c>
      <c r="BA115" s="928"/>
      <c r="BB115" s="928"/>
      <c r="BC115" s="928"/>
      <c r="BD115" s="928"/>
      <c r="BE115" s="928"/>
      <c r="BF115" s="928"/>
      <c r="BG115" s="928"/>
      <c r="BH115" s="928"/>
      <c r="BI115" s="928"/>
      <c r="BJ115" s="928"/>
      <c r="BK115" s="928"/>
      <c r="BL115" s="928"/>
      <c r="BM115" s="928"/>
      <c r="BN115" s="928"/>
      <c r="BO115" s="928"/>
      <c r="BP115" s="929"/>
      <c r="BQ115" s="930" t="s">
        <v>454</v>
      </c>
      <c r="BR115" s="931"/>
      <c r="BS115" s="931"/>
      <c r="BT115" s="931"/>
      <c r="BU115" s="931"/>
      <c r="BV115" s="931" t="s">
        <v>464</v>
      </c>
      <c r="BW115" s="931"/>
      <c r="BX115" s="931"/>
      <c r="BY115" s="931"/>
      <c r="BZ115" s="931"/>
      <c r="CA115" s="931" t="s">
        <v>469</v>
      </c>
      <c r="CB115" s="931"/>
      <c r="CC115" s="931"/>
      <c r="CD115" s="931"/>
      <c r="CE115" s="931"/>
      <c r="CF115" s="925" t="s">
        <v>131</v>
      </c>
      <c r="CG115" s="926"/>
      <c r="CH115" s="926"/>
      <c r="CI115" s="926"/>
      <c r="CJ115" s="926"/>
      <c r="CK115" s="953"/>
      <c r="CL115" s="954"/>
      <c r="CM115" s="927" t="s">
        <v>470</v>
      </c>
      <c r="CN115" s="928"/>
      <c r="CO115" s="928"/>
      <c r="CP115" s="928"/>
      <c r="CQ115" s="928"/>
      <c r="CR115" s="928"/>
      <c r="CS115" s="928"/>
      <c r="CT115" s="928"/>
      <c r="CU115" s="928"/>
      <c r="CV115" s="928"/>
      <c r="CW115" s="928"/>
      <c r="CX115" s="928"/>
      <c r="CY115" s="928"/>
      <c r="CZ115" s="928"/>
      <c r="DA115" s="928"/>
      <c r="DB115" s="928"/>
      <c r="DC115" s="928"/>
      <c r="DD115" s="928"/>
      <c r="DE115" s="928"/>
      <c r="DF115" s="929"/>
      <c r="DG115" s="963" t="s">
        <v>464</v>
      </c>
      <c r="DH115" s="964"/>
      <c r="DI115" s="964"/>
      <c r="DJ115" s="964"/>
      <c r="DK115" s="965"/>
      <c r="DL115" s="966" t="s">
        <v>464</v>
      </c>
      <c r="DM115" s="964"/>
      <c r="DN115" s="964"/>
      <c r="DO115" s="964"/>
      <c r="DP115" s="965"/>
      <c r="DQ115" s="966" t="s">
        <v>455</v>
      </c>
      <c r="DR115" s="964"/>
      <c r="DS115" s="964"/>
      <c r="DT115" s="964"/>
      <c r="DU115" s="965"/>
      <c r="DV115" s="967" t="s">
        <v>454</v>
      </c>
      <c r="DW115" s="968"/>
      <c r="DX115" s="968"/>
      <c r="DY115" s="968"/>
      <c r="DZ115" s="969"/>
    </row>
    <row r="116" spans="1:130" s="230" customFormat="1" ht="26.25" customHeight="1">
      <c r="A116" s="961"/>
      <c r="B116" s="962"/>
      <c r="C116" s="970" t="s">
        <v>471</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63" t="s">
        <v>396</v>
      </c>
      <c r="AB116" s="964"/>
      <c r="AC116" s="964"/>
      <c r="AD116" s="964"/>
      <c r="AE116" s="965"/>
      <c r="AF116" s="966" t="s">
        <v>464</v>
      </c>
      <c r="AG116" s="964"/>
      <c r="AH116" s="964"/>
      <c r="AI116" s="964"/>
      <c r="AJ116" s="965"/>
      <c r="AK116" s="966" t="s">
        <v>131</v>
      </c>
      <c r="AL116" s="964"/>
      <c r="AM116" s="964"/>
      <c r="AN116" s="964"/>
      <c r="AO116" s="965"/>
      <c r="AP116" s="967" t="s">
        <v>396</v>
      </c>
      <c r="AQ116" s="968"/>
      <c r="AR116" s="968"/>
      <c r="AS116" s="968"/>
      <c r="AT116" s="969"/>
      <c r="AU116" s="913"/>
      <c r="AV116" s="914"/>
      <c r="AW116" s="914"/>
      <c r="AX116" s="914"/>
      <c r="AY116" s="914"/>
      <c r="AZ116" s="972" t="s">
        <v>472</v>
      </c>
      <c r="BA116" s="973"/>
      <c r="BB116" s="973"/>
      <c r="BC116" s="973"/>
      <c r="BD116" s="973"/>
      <c r="BE116" s="973"/>
      <c r="BF116" s="973"/>
      <c r="BG116" s="973"/>
      <c r="BH116" s="973"/>
      <c r="BI116" s="973"/>
      <c r="BJ116" s="973"/>
      <c r="BK116" s="973"/>
      <c r="BL116" s="973"/>
      <c r="BM116" s="973"/>
      <c r="BN116" s="973"/>
      <c r="BO116" s="973"/>
      <c r="BP116" s="974"/>
      <c r="BQ116" s="930" t="s">
        <v>469</v>
      </c>
      <c r="BR116" s="931"/>
      <c r="BS116" s="931"/>
      <c r="BT116" s="931"/>
      <c r="BU116" s="931"/>
      <c r="BV116" s="931" t="s">
        <v>462</v>
      </c>
      <c r="BW116" s="931"/>
      <c r="BX116" s="931"/>
      <c r="BY116" s="931"/>
      <c r="BZ116" s="931"/>
      <c r="CA116" s="931" t="s">
        <v>446</v>
      </c>
      <c r="CB116" s="931"/>
      <c r="CC116" s="931"/>
      <c r="CD116" s="931"/>
      <c r="CE116" s="931"/>
      <c r="CF116" s="925" t="s">
        <v>462</v>
      </c>
      <c r="CG116" s="926"/>
      <c r="CH116" s="926"/>
      <c r="CI116" s="926"/>
      <c r="CJ116" s="926"/>
      <c r="CK116" s="953"/>
      <c r="CL116" s="954"/>
      <c r="CM116" s="927" t="s">
        <v>473</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3" t="s">
        <v>131</v>
      </c>
      <c r="DH116" s="964"/>
      <c r="DI116" s="964"/>
      <c r="DJ116" s="964"/>
      <c r="DK116" s="965"/>
      <c r="DL116" s="966" t="s">
        <v>446</v>
      </c>
      <c r="DM116" s="964"/>
      <c r="DN116" s="964"/>
      <c r="DO116" s="964"/>
      <c r="DP116" s="965"/>
      <c r="DQ116" s="966" t="s">
        <v>131</v>
      </c>
      <c r="DR116" s="964"/>
      <c r="DS116" s="964"/>
      <c r="DT116" s="964"/>
      <c r="DU116" s="965"/>
      <c r="DV116" s="967" t="s">
        <v>396</v>
      </c>
      <c r="DW116" s="968"/>
      <c r="DX116" s="968"/>
      <c r="DY116" s="968"/>
      <c r="DZ116" s="969"/>
    </row>
    <row r="117" spans="1:130" s="230" customFormat="1" ht="26.25" customHeight="1">
      <c r="A117" s="917" t="s">
        <v>192</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2" t="s">
        <v>474</v>
      </c>
      <c r="Z117" s="899"/>
      <c r="AA117" s="983">
        <v>1600131</v>
      </c>
      <c r="AB117" s="984"/>
      <c r="AC117" s="984"/>
      <c r="AD117" s="984"/>
      <c r="AE117" s="985"/>
      <c r="AF117" s="986">
        <v>1579052</v>
      </c>
      <c r="AG117" s="984"/>
      <c r="AH117" s="984"/>
      <c r="AI117" s="984"/>
      <c r="AJ117" s="985"/>
      <c r="AK117" s="986">
        <v>1567037</v>
      </c>
      <c r="AL117" s="984"/>
      <c r="AM117" s="984"/>
      <c r="AN117" s="984"/>
      <c r="AO117" s="985"/>
      <c r="AP117" s="987"/>
      <c r="AQ117" s="988"/>
      <c r="AR117" s="988"/>
      <c r="AS117" s="988"/>
      <c r="AT117" s="989"/>
      <c r="AU117" s="913"/>
      <c r="AV117" s="914"/>
      <c r="AW117" s="914"/>
      <c r="AX117" s="914"/>
      <c r="AY117" s="914"/>
      <c r="AZ117" s="979" t="s">
        <v>475</v>
      </c>
      <c r="BA117" s="980"/>
      <c r="BB117" s="980"/>
      <c r="BC117" s="980"/>
      <c r="BD117" s="980"/>
      <c r="BE117" s="980"/>
      <c r="BF117" s="980"/>
      <c r="BG117" s="980"/>
      <c r="BH117" s="980"/>
      <c r="BI117" s="980"/>
      <c r="BJ117" s="980"/>
      <c r="BK117" s="980"/>
      <c r="BL117" s="980"/>
      <c r="BM117" s="980"/>
      <c r="BN117" s="980"/>
      <c r="BO117" s="980"/>
      <c r="BP117" s="981"/>
      <c r="BQ117" s="930" t="s">
        <v>131</v>
      </c>
      <c r="BR117" s="931"/>
      <c r="BS117" s="931"/>
      <c r="BT117" s="931"/>
      <c r="BU117" s="931"/>
      <c r="BV117" s="931" t="s">
        <v>131</v>
      </c>
      <c r="BW117" s="931"/>
      <c r="BX117" s="931"/>
      <c r="BY117" s="931"/>
      <c r="BZ117" s="931"/>
      <c r="CA117" s="931" t="s">
        <v>396</v>
      </c>
      <c r="CB117" s="931"/>
      <c r="CC117" s="931"/>
      <c r="CD117" s="931"/>
      <c r="CE117" s="931"/>
      <c r="CF117" s="925" t="s">
        <v>453</v>
      </c>
      <c r="CG117" s="926"/>
      <c r="CH117" s="926"/>
      <c r="CI117" s="926"/>
      <c r="CJ117" s="926"/>
      <c r="CK117" s="953"/>
      <c r="CL117" s="954"/>
      <c r="CM117" s="927" t="s">
        <v>476</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3" t="s">
        <v>396</v>
      </c>
      <c r="DH117" s="964"/>
      <c r="DI117" s="964"/>
      <c r="DJ117" s="964"/>
      <c r="DK117" s="965"/>
      <c r="DL117" s="966" t="s">
        <v>458</v>
      </c>
      <c r="DM117" s="964"/>
      <c r="DN117" s="964"/>
      <c r="DO117" s="964"/>
      <c r="DP117" s="965"/>
      <c r="DQ117" s="966" t="s">
        <v>396</v>
      </c>
      <c r="DR117" s="964"/>
      <c r="DS117" s="964"/>
      <c r="DT117" s="964"/>
      <c r="DU117" s="965"/>
      <c r="DV117" s="967" t="s">
        <v>453</v>
      </c>
      <c r="DW117" s="968"/>
      <c r="DX117" s="968"/>
      <c r="DY117" s="968"/>
      <c r="DZ117" s="969"/>
    </row>
    <row r="118" spans="1:130" s="230" customFormat="1" ht="26.25" customHeight="1">
      <c r="A118" s="917" t="s">
        <v>440</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437</v>
      </c>
      <c r="AB118" s="898"/>
      <c r="AC118" s="898"/>
      <c r="AD118" s="898"/>
      <c r="AE118" s="899"/>
      <c r="AF118" s="897" t="s">
        <v>438</v>
      </c>
      <c r="AG118" s="898"/>
      <c r="AH118" s="898"/>
      <c r="AI118" s="898"/>
      <c r="AJ118" s="899"/>
      <c r="AK118" s="897" t="s">
        <v>314</v>
      </c>
      <c r="AL118" s="898"/>
      <c r="AM118" s="898"/>
      <c r="AN118" s="898"/>
      <c r="AO118" s="899"/>
      <c r="AP118" s="975" t="s">
        <v>439</v>
      </c>
      <c r="AQ118" s="976"/>
      <c r="AR118" s="976"/>
      <c r="AS118" s="976"/>
      <c r="AT118" s="977"/>
      <c r="AU118" s="913"/>
      <c r="AV118" s="914"/>
      <c r="AW118" s="914"/>
      <c r="AX118" s="914"/>
      <c r="AY118" s="914"/>
      <c r="AZ118" s="978" t="s">
        <v>477</v>
      </c>
      <c r="BA118" s="970"/>
      <c r="BB118" s="970"/>
      <c r="BC118" s="970"/>
      <c r="BD118" s="970"/>
      <c r="BE118" s="970"/>
      <c r="BF118" s="970"/>
      <c r="BG118" s="970"/>
      <c r="BH118" s="970"/>
      <c r="BI118" s="970"/>
      <c r="BJ118" s="970"/>
      <c r="BK118" s="970"/>
      <c r="BL118" s="970"/>
      <c r="BM118" s="970"/>
      <c r="BN118" s="970"/>
      <c r="BO118" s="970"/>
      <c r="BP118" s="971"/>
      <c r="BQ118" s="1004" t="s">
        <v>464</v>
      </c>
      <c r="BR118" s="1005"/>
      <c r="BS118" s="1005"/>
      <c r="BT118" s="1005"/>
      <c r="BU118" s="1005"/>
      <c r="BV118" s="1005" t="s">
        <v>131</v>
      </c>
      <c r="BW118" s="1005"/>
      <c r="BX118" s="1005"/>
      <c r="BY118" s="1005"/>
      <c r="BZ118" s="1005"/>
      <c r="CA118" s="1005" t="s">
        <v>131</v>
      </c>
      <c r="CB118" s="1005"/>
      <c r="CC118" s="1005"/>
      <c r="CD118" s="1005"/>
      <c r="CE118" s="1005"/>
      <c r="CF118" s="925" t="s">
        <v>455</v>
      </c>
      <c r="CG118" s="926"/>
      <c r="CH118" s="926"/>
      <c r="CI118" s="926"/>
      <c r="CJ118" s="926"/>
      <c r="CK118" s="953"/>
      <c r="CL118" s="954"/>
      <c r="CM118" s="927" t="s">
        <v>478</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3" t="s">
        <v>396</v>
      </c>
      <c r="DH118" s="964"/>
      <c r="DI118" s="964"/>
      <c r="DJ118" s="964"/>
      <c r="DK118" s="965"/>
      <c r="DL118" s="966" t="s">
        <v>396</v>
      </c>
      <c r="DM118" s="964"/>
      <c r="DN118" s="964"/>
      <c r="DO118" s="964"/>
      <c r="DP118" s="965"/>
      <c r="DQ118" s="966" t="s">
        <v>131</v>
      </c>
      <c r="DR118" s="964"/>
      <c r="DS118" s="964"/>
      <c r="DT118" s="964"/>
      <c r="DU118" s="965"/>
      <c r="DV118" s="967" t="s">
        <v>396</v>
      </c>
      <c r="DW118" s="968"/>
      <c r="DX118" s="968"/>
      <c r="DY118" s="968"/>
      <c r="DZ118" s="969"/>
    </row>
    <row r="119" spans="1:130" s="230" customFormat="1" ht="26.25" customHeight="1">
      <c r="A119" s="1061" t="s">
        <v>443</v>
      </c>
      <c r="B119" s="952"/>
      <c r="C119" s="934" t="s">
        <v>444</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464</v>
      </c>
      <c r="AB119" s="905"/>
      <c r="AC119" s="905"/>
      <c r="AD119" s="905"/>
      <c r="AE119" s="906"/>
      <c r="AF119" s="907" t="s">
        <v>469</v>
      </c>
      <c r="AG119" s="905"/>
      <c r="AH119" s="905"/>
      <c r="AI119" s="905"/>
      <c r="AJ119" s="906"/>
      <c r="AK119" s="907" t="s">
        <v>396</v>
      </c>
      <c r="AL119" s="905"/>
      <c r="AM119" s="905"/>
      <c r="AN119" s="905"/>
      <c r="AO119" s="906"/>
      <c r="AP119" s="908" t="s">
        <v>396</v>
      </c>
      <c r="AQ119" s="909"/>
      <c r="AR119" s="909"/>
      <c r="AS119" s="909"/>
      <c r="AT119" s="910"/>
      <c r="AU119" s="915"/>
      <c r="AV119" s="916"/>
      <c r="AW119" s="916"/>
      <c r="AX119" s="916"/>
      <c r="AY119" s="916"/>
      <c r="AZ119" s="251" t="s">
        <v>192</v>
      </c>
      <c r="BA119" s="251"/>
      <c r="BB119" s="251"/>
      <c r="BC119" s="251"/>
      <c r="BD119" s="251"/>
      <c r="BE119" s="251"/>
      <c r="BF119" s="251"/>
      <c r="BG119" s="251"/>
      <c r="BH119" s="251"/>
      <c r="BI119" s="251"/>
      <c r="BJ119" s="251"/>
      <c r="BK119" s="251"/>
      <c r="BL119" s="251"/>
      <c r="BM119" s="251"/>
      <c r="BN119" s="251"/>
      <c r="BO119" s="982" t="s">
        <v>479</v>
      </c>
      <c r="BP119" s="1010"/>
      <c r="BQ119" s="1004">
        <v>16857255</v>
      </c>
      <c r="BR119" s="1005"/>
      <c r="BS119" s="1005"/>
      <c r="BT119" s="1005"/>
      <c r="BU119" s="1005"/>
      <c r="BV119" s="1005">
        <v>15715452</v>
      </c>
      <c r="BW119" s="1005"/>
      <c r="BX119" s="1005"/>
      <c r="BY119" s="1005"/>
      <c r="BZ119" s="1005"/>
      <c r="CA119" s="1005">
        <v>14298879</v>
      </c>
      <c r="CB119" s="1005"/>
      <c r="CC119" s="1005"/>
      <c r="CD119" s="1005"/>
      <c r="CE119" s="1005"/>
      <c r="CF119" s="1006"/>
      <c r="CG119" s="1007"/>
      <c r="CH119" s="1007"/>
      <c r="CI119" s="1007"/>
      <c r="CJ119" s="1008"/>
      <c r="CK119" s="955"/>
      <c r="CL119" s="956"/>
      <c r="CM119" s="978" t="s">
        <v>480</v>
      </c>
      <c r="CN119" s="970"/>
      <c r="CO119" s="970"/>
      <c r="CP119" s="970"/>
      <c r="CQ119" s="970"/>
      <c r="CR119" s="970"/>
      <c r="CS119" s="970"/>
      <c r="CT119" s="970"/>
      <c r="CU119" s="970"/>
      <c r="CV119" s="970"/>
      <c r="CW119" s="970"/>
      <c r="CX119" s="970"/>
      <c r="CY119" s="970"/>
      <c r="CZ119" s="970"/>
      <c r="DA119" s="970"/>
      <c r="DB119" s="970"/>
      <c r="DC119" s="970"/>
      <c r="DD119" s="970"/>
      <c r="DE119" s="970"/>
      <c r="DF119" s="971"/>
      <c r="DG119" s="1009" t="s">
        <v>131</v>
      </c>
      <c r="DH119" s="991"/>
      <c r="DI119" s="991"/>
      <c r="DJ119" s="991"/>
      <c r="DK119" s="992"/>
      <c r="DL119" s="990" t="s">
        <v>454</v>
      </c>
      <c r="DM119" s="991"/>
      <c r="DN119" s="991"/>
      <c r="DO119" s="991"/>
      <c r="DP119" s="992"/>
      <c r="DQ119" s="990" t="s">
        <v>469</v>
      </c>
      <c r="DR119" s="991"/>
      <c r="DS119" s="991"/>
      <c r="DT119" s="991"/>
      <c r="DU119" s="992"/>
      <c r="DV119" s="993" t="s">
        <v>131</v>
      </c>
      <c r="DW119" s="994"/>
      <c r="DX119" s="994"/>
      <c r="DY119" s="994"/>
      <c r="DZ119" s="995"/>
    </row>
    <row r="120" spans="1:130" s="230" customFormat="1" ht="26.25" customHeight="1">
      <c r="A120" s="1062"/>
      <c r="B120" s="954"/>
      <c r="C120" s="927" t="s">
        <v>450</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131</v>
      </c>
      <c r="AB120" s="964"/>
      <c r="AC120" s="964"/>
      <c r="AD120" s="964"/>
      <c r="AE120" s="965"/>
      <c r="AF120" s="966" t="s">
        <v>453</v>
      </c>
      <c r="AG120" s="964"/>
      <c r="AH120" s="964"/>
      <c r="AI120" s="964"/>
      <c r="AJ120" s="965"/>
      <c r="AK120" s="966" t="s">
        <v>131</v>
      </c>
      <c r="AL120" s="964"/>
      <c r="AM120" s="964"/>
      <c r="AN120" s="964"/>
      <c r="AO120" s="965"/>
      <c r="AP120" s="967" t="s">
        <v>131</v>
      </c>
      <c r="AQ120" s="968"/>
      <c r="AR120" s="968"/>
      <c r="AS120" s="968"/>
      <c r="AT120" s="969"/>
      <c r="AU120" s="996" t="s">
        <v>481</v>
      </c>
      <c r="AV120" s="997"/>
      <c r="AW120" s="997"/>
      <c r="AX120" s="997"/>
      <c r="AY120" s="998"/>
      <c r="AZ120" s="934" t="s">
        <v>482</v>
      </c>
      <c r="BA120" s="902"/>
      <c r="BB120" s="902"/>
      <c r="BC120" s="902"/>
      <c r="BD120" s="902"/>
      <c r="BE120" s="902"/>
      <c r="BF120" s="902"/>
      <c r="BG120" s="902"/>
      <c r="BH120" s="902"/>
      <c r="BI120" s="902"/>
      <c r="BJ120" s="902"/>
      <c r="BK120" s="902"/>
      <c r="BL120" s="902"/>
      <c r="BM120" s="902"/>
      <c r="BN120" s="902"/>
      <c r="BO120" s="902"/>
      <c r="BP120" s="903"/>
      <c r="BQ120" s="935">
        <v>6128459</v>
      </c>
      <c r="BR120" s="936"/>
      <c r="BS120" s="936"/>
      <c r="BT120" s="936"/>
      <c r="BU120" s="936"/>
      <c r="BV120" s="936">
        <v>6898194</v>
      </c>
      <c r="BW120" s="936"/>
      <c r="BX120" s="936"/>
      <c r="BY120" s="936"/>
      <c r="BZ120" s="936"/>
      <c r="CA120" s="936">
        <v>7241421</v>
      </c>
      <c r="CB120" s="936"/>
      <c r="CC120" s="936"/>
      <c r="CD120" s="936"/>
      <c r="CE120" s="936"/>
      <c r="CF120" s="949">
        <v>88.4</v>
      </c>
      <c r="CG120" s="950"/>
      <c r="CH120" s="950"/>
      <c r="CI120" s="950"/>
      <c r="CJ120" s="950"/>
      <c r="CK120" s="1011" t="s">
        <v>483</v>
      </c>
      <c r="CL120" s="1012"/>
      <c r="CM120" s="1012"/>
      <c r="CN120" s="1012"/>
      <c r="CO120" s="1013"/>
      <c r="CP120" s="1019" t="s">
        <v>484</v>
      </c>
      <c r="CQ120" s="1020"/>
      <c r="CR120" s="1020"/>
      <c r="CS120" s="1020"/>
      <c r="CT120" s="1020"/>
      <c r="CU120" s="1020"/>
      <c r="CV120" s="1020"/>
      <c r="CW120" s="1020"/>
      <c r="CX120" s="1020"/>
      <c r="CY120" s="1020"/>
      <c r="CZ120" s="1020"/>
      <c r="DA120" s="1020"/>
      <c r="DB120" s="1020"/>
      <c r="DC120" s="1020"/>
      <c r="DD120" s="1020"/>
      <c r="DE120" s="1020"/>
      <c r="DF120" s="1021"/>
      <c r="DG120" s="935">
        <v>5047114</v>
      </c>
      <c r="DH120" s="936"/>
      <c r="DI120" s="936"/>
      <c r="DJ120" s="936"/>
      <c r="DK120" s="936"/>
      <c r="DL120" s="936">
        <v>4607607</v>
      </c>
      <c r="DM120" s="936"/>
      <c r="DN120" s="936"/>
      <c r="DO120" s="936"/>
      <c r="DP120" s="936"/>
      <c r="DQ120" s="936">
        <v>4039928</v>
      </c>
      <c r="DR120" s="936"/>
      <c r="DS120" s="936"/>
      <c r="DT120" s="936"/>
      <c r="DU120" s="936"/>
      <c r="DV120" s="937">
        <v>49.3</v>
      </c>
      <c r="DW120" s="937"/>
      <c r="DX120" s="937"/>
      <c r="DY120" s="937"/>
      <c r="DZ120" s="938"/>
    </row>
    <row r="121" spans="1:130" s="230" customFormat="1" ht="26.25" customHeight="1">
      <c r="A121" s="1062"/>
      <c r="B121" s="954"/>
      <c r="C121" s="979" t="s">
        <v>485</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3" t="s">
        <v>464</v>
      </c>
      <c r="AB121" s="964"/>
      <c r="AC121" s="964"/>
      <c r="AD121" s="964"/>
      <c r="AE121" s="965"/>
      <c r="AF121" s="966" t="s">
        <v>464</v>
      </c>
      <c r="AG121" s="964"/>
      <c r="AH121" s="964"/>
      <c r="AI121" s="964"/>
      <c r="AJ121" s="965"/>
      <c r="AK121" s="966" t="s">
        <v>453</v>
      </c>
      <c r="AL121" s="964"/>
      <c r="AM121" s="964"/>
      <c r="AN121" s="964"/>
      <c r="AO121" s="965"/>
      <c r="AP121" s="967" t="s">
        <v>446</v>
      </c>
      <c r="AQ121" s="968"/>
      <c r="AR121" s="968"/>
      <c r="AS121" s="968"/>
      <c r="AT121" s="969"/>
      <c r="AU121" s="999"/>
      <c r="AV121" s="1000"/>
      <c r="AW121" s="1000"/>
      <c r="AX121" s="1000"/>
      <c r="AY121" s="1001"/>
      <c r="AZ121" s="927" t="s">
        <v>486</v>
      </c>
      <c r="BA121" s="928"/>
      <c r="BB121" s="928"/>
      <c r="BC121" s="928"/>
      <c r="BD121" s="928"/>
      <c r="BE121" s="928"/>
      <c r="BF121" s="928"/>
      <c r="BG121" s="928"/>
      <c r="BH121" s="928"/>
      <c r="BI121" s="928"/>
      <c r="BJ121" s="928"/>
      <c r="BK121" s="928"/>
      <c r="BL121" s="928"/>
      <c r="BM121" s="928"/>
      <c r="BN121" s="928"/>
      <c r="BO121" s="928"/>
      <c r="BP121" s="929"/>
      <c r="BQ121" s="930">
        <v>1059</v>
      </c>
      <c r="BR121" s="931"/>
      <c r="BS121" s="931"/>
      <c r="BT121" s="931"/>
      <c r="BU121" s="931"/>
      <c r="BV121" s="931">
        <v>917</v>
      </c>
      <c r="BW121" s="931"/>
      <c r="BX121" s="931"/>
      <c r="BY121" s="931"/>
      <c r="BZ121" s="931"/>
      <c r="CA121" s="931">
        <v>554</v>
      </c>
      <c r="CB121" s="931"/>
      <c r="CC121" s="931"/>
      <c r="CD121" s="931"/>
      <c r="CE121" s="931"/>
      <c r="CF121" s="925">
        <v>0</v>
      </c>
      <c r="CG121" s="926"/>
      <c r="CH121" s="926"/>
      <c r="CI121" s="926"/>
      <c r="CJ121" s="926"/>
      <c r="CK121" s="1014"/>
      <c r="CL121" s="1015"/>
      <c r="CM121" s="1015"/>
      <c r="CN121" s="1015"/>
      <c r="CO121" s="1016"/>
      <c r="CP121" s="1024" t="s">
        <v>487</v>
      </c>
      <c r="CQ121" s="1025"/>
      <c r="CR121" s="1025"/>
      <c r="CS121" s="1025"/>
      <c r="CT121" s="1025"/>
      <c r="CU121" s="1025"/>
      <c r="CV121" s="1025"/>
      <c r="CW121" s="1025"/>
      <c r="CX121" s="1025"/>
      <c r="CY121" s="1025"/>
      <c r="CZ121" s="1025"/>
      <c r="DA121" s="1025"/>
      <c r="DB121" s="1025"/>
      <c r="DC121" s="1025"/>
      <c r="DD121" s="1025"/>
      <c r="DE121" s="1025"/>
      <c r="DF121" s="1026"/>
      <c r="DG121" s="930">
        <v>2701</v>
      </c>
      <c r="DH121" s="931"/>
      <c r="DI121" s="931"/>
      <c r="DJ121" s="931"/>
      <c r="DK121" s="931"/>
      <c r="DL121" s="931">
        <v>2374</v>
      </c>
      <c r="DM121" s="931"/>
      <c r="DN121" s="931"/>
      <c r="DO121" s="931"/>
      <c r="DP121" s="931"/>
      <c r="DQ121" s="931">
        <v>2038</v>
      </c>
      <c r="DR121" s="931"/>
      <c r="DS121" s="931"/>
      <c r="DT121" s="931"/>
      <c r="DU121" s="931"/>
      <c r="DV121" s="932">
        <v>0</v>
      </c>
      <c r="DW121" s="932"/>
      <c r="DX121" s="932"/>
      <c r="DY121" s="932"/>
      <c r="DZ121" s="933"/>
    </row>
    <row r="122" spans="1:130" s="230" customFormat="1" ht="26.25" customHeight="1">
      <c r="A122" s="1062"/>
      <c r="B122" s="954"/>
      <c r="C122" s="927" t="s">
        <v>466</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446</v>
      </c>
      <c r="AB122" s="964"/>
      <c r="AC122" s="964"/>
      <c r="AD122" s="964"/>
      <c r="AE122" s="965"/>
      <c r="AF122" s="966" t="s">
        <v>131</v>
      </c>
      <c r="AG122" s="964"/>
      <c r="AH122" s="964"/>
      <c r="AI122" s="964"/>
      <c r="AJ122" s="965"/>
      <c r="AK122" s="966" t="s">
        <v>464</v>
      </c>
      <c r="AL122" s="964"/>
      <c r="AM122" s="964"/>
      <c r="AN122" s="964"/>
      <c r="AO122" s="965"/>
      <c r="AP122" s="967" t="s">
        <v>131</v>
      </c>
      <c r="AQ122" s="968"/>
      <c r="AR122" s="968"/>
      <c r="AS122" s="968"/>
      <c r="AT122" s="969"/>
      <c r="AU122" s="999"/>
      <c r="AV122" s="1000"/>
      <c r="AW122" s="1000"/>
      <c r="AX122" s="1000"/>
      <c r="AY122" s="1001"/>
      <c r="AZ122" s="978" t="s">
        <v>488</v>
      </c>
      <c r="BA122" s="970"/>
      <c r="BB122" s="970"/>
      <c r="BC122" s="970"/>
      <c r="BD122" s="970"/>
      <c r="BE122" s="970"/>
      <c r="BF122" s="970"/>
      <c r="BG122" s="970"/>
      <c r="BH122" s="970"/>
      <c r="BI122" s="970"/>
      <c r="BJ122" s="970"/>
      <c r="BK122" s="970"/>
      <c r="BL122" s="970"/>
      <c r="BM122" s="970"/>
      <c r="BN122" s="970"/>
      <c r="BO122" s="970"/>
      <c r="BP122" s="971"/>
      <c r="BQ122" s="1004">
        <v>13644389</v>
      </c>
      <c r="BR122" s="1005"/>
      <c r="BS122" s="1005"/>
      <c r="BT122" s="1005"/>
      <c r="BU122" s="1005"/>
      <c r="BV122" s="1005">
        <v>13165611</v>
      </c>
      <c r="BW122" s="1005"/>
      <c r="BX122" s="1005"/>
      <c r="BY122" s="1005"/>
      <c r="BZ122" s="1005"/>
      <c r="CA122" s="1005">
        <v>12386481</v>
      </c>
      <c r="CB122" s="1005"/>
      <c r="CC122" s="1005"/>
      <c r="CD122" s="1005"/>
      <c r="CE122" s="1005"/>
      <c r="CF122" s="1022">
        <v>151.30000000000001</v>
      </c>
      <c r="CG122" s="1023"/>
      <c r="CH122" s="1023"/>
      <c r="CI122" s="1023"/>
      <c r="CJ122" s="1023"/>
      <c r="CK122" s="1014"/>
      <c r="CL122" s="1015"/>
      <c r="CM122" s="1015"/>
      <c r="CN122" s="1015"/>
      <c r="CO122" s="1016"/>
      <c r="CP122" s="1024"/>
      <c r="CQ122" s="1025"/>
      <c r="CR122" s="1025"/>
      <c r="CS122" s="1025"/>
      <c r="CT122" s="1025"/>
      <c r="CU122" s="1025"/>
      <c r="CV122" s="1025"/>
      <c r="CW122" s="1025"/>
      <c r="CX122" s="1025"/>
      <c r="CY122" s="1025"/>
      <c r="CZ122" s="1025"/>
      <c r="DA122" s="1025"/>
      <c r="DB122" s="1025"/>
      <c r="DC122" s="1025"/>
      <c r="DD122" s="1025"/>
      <c r="DE122" s="1025"/>
      <c r="DF122" s="1026"/>
      <c r="DG122" s="930"/>
      <c r="DH122" s="931"/>
      <c r="DI122" s="931"/>
      <c r="DJ122" s="931"/>
      <c r="DK122" s="931"/>
      <c r="DL122" s="931"/>
      <c r="DM122" s="931"/>
      <c r="DN122" s="931"/>
      <c r="DO122" s="931"/>
      <c r="DP122" s="931"/>
      <c r="DQ122" s="931"/>
      <c r="DR122" s="931"/>
      <c r="DS122" s="931"/>
      <c r="DT122" s="931"/>
      <c r="DU122" s="931"/>
      <c r="DV122" s="932"/>
      <c r="DW122" s="932"/>
      <c r="DX122" s="932"/>
      <c r="DY122" s="932"/>
      <c r="DZ122" s="933"/>
    </row>
    <row r="123" spans="1:130" s="230" customFormat="1" ht="26.25" customHeight="1">
      <c r="A123" s="1062"/>
      <c r="B123" s="954"/>
      <c r="C123" s="927" t="s">
        <v>473</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131</v>
      </c>
      <c r="AB123" s="964"/>
      <c r="AC123" s="964"/>
      <c r="AD123" s="964"/>
      <c r="AE123" s="965"/>
      <c r="AF123" s="966" t="s">
        <v>396</v>
      </c>
      <c r="AG123" s="964"/>
      <c r="AH123" s="964"/>
      <c r="AI123" s="964"/>
      <c r="AJ123" s="965"/>
      <c r="AK123" s="966" t="s">
        <v>396</v>
      </c>
      <c r="AL123" s="964"/>
      <c r="AM123" s="964"/>
      <c r="AN123" s="964"/>
      <c r="AO123" s="965"/>
      <c r="AP123" s="967" t="s">
        <v>131</v>
      </c>
      <c r="AQ123" s="968"/>
      <c r="AR123" s="968"/>
      <c r="AS123" s="968"/>
      <c r="AT123" s="969"/>
      <c r="AU123" s="1002"/>
      <c r="AV123" s="1003"/>
      <c r="AW123" s="1003"/>
      <c r="AX123" s="1003"/>
      <c r="AY123" s="1003"/>
      <c r="AZ123" s="251" t="s">
        <v>192</v>
      </c>
      <c r="BA123" s="251"/>
      <c r="BB123" s="251"/>
      <c r="BC123" s="251"/>
      <c r="BD123" s="251"/>
      <c r="BE123" s="251"/>
      <c r="BF123" s="251"/>
      <c r="BG123" s="251"/>
      <c r="BH123" s="251"/>
      <c r="BI123" s="251"/>
      <c r="BJ123" s="251"/>
      <c r="BK123" s="251"/>
      <c r="BL123" s="251"/>
      <c r="BM123" s="251"/>
      <c r="BN123" s="251"/>
      <c r="BO123" s="982" t="s">
        <v>489</v>
      </c>
      <c r="BP123" s="1010"/>
      <c r="BQ123" s="1068">
        <v>19773907</v>
      </c>
      <c r="BR123" s="1069"/>
      <c r="BS123" s="1069"/>
      <c r="BT123" s="1069"/>
      <c r="BU123" s="1069"/>
      <c r="BV123" s="1069">
        <v>20064722</v>
      </c>
      <c r="BW123" s="1069"/>
      <c r="BX123" s="1069"/>
      <c r="BY123" s="1069"/>
      <c r="BZ123" s="1069"/>
      <c r="CA123" s="1069">
        <v>19628456</v>
      </c>
      <c r="CB123" s="1069"/>
      <c r="CC123" s="1069"/>
      <c r="CD123" s="1069"/>
      <c r="CE123" s="1069"/>
      <c r="CF123" s="1006"/>
      <c r="CG123" s="1007"/>
      <c r="CH123" s="1007"/>
      <c r="CI123" s="1007"/>
      <c r="CJ123" s="1008"/>
      <c r="CK123" s="1014"/>
      <c r="CL123" s="1015"/>
      <c r="CM123" s="1015"/>
      <c r="CN123" s="1015"/>
      <c r="CO123" s="1016"/>
      <c r="CP123" s="1024"/>
      <c r="CQ123" s="1025"/>
      <c r="CR123" s="1025"/>
      <c r="CS123" s="1025"/>
      <c r="CT123" s="1025"/>
      <c r="CU123" s="1025"/>
      <c r="CV123" s="1025"/>
      <c r="CW123" s="1025"/>
      <c r="CX123" s="1025"/>
      <c r="CY123" s="1025"/>
      <c r="CZ123" s="1025"/>
      <c r="DA123" s="1025"/>
      <c r="DB123" s="1025"/>
      <c r="DC123" s="1025"/>
      <c r="DD123" s="1025"/>
      <c r="DE123" s="1025"/>
      <c r="DF123" s="1026"/>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230" customFormat="1" ht="26.25" customHeight="1" thickBot="1">
      <c r="A124" s="1062"/>
      <c r="B124" s="954"/>
      <c r="C124" s="927" t="s">
        <v>476</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453</v>
      </c>
      <c r="AB124" s="964"/>
      <c r="AC124" s="964"/>
      <c r="AD124" s="964"/>
      <c r="AE124" s="965"/>
      <c r="AF124" s="966" t="s">
        <v>131</v>
      </c>
      <c r="AG124" s="964"/>
      <c r="AH124" s="964"/>
      <c r="AI124" s="964"/>
      <c r="AJ124" s="965"/>
      <c r="AK124" s="966" t="s">
        <v>396</v>
      </c>
      <c r="AL124" s="964"/>
      <c r="AM124" s="964"/>
      <c r="AN124" s="964"/>
      <c r="AO124" s="965"/>
      <c r="AP124" s="967" t="s">
        <v>131</v>
      </c>
      <c r="AQ124" s="968"/>
      <c r="AR124" s="968"/>
      <c r="AS124" s="968"/>
      <c r="AT124" s="969"/>
      <c r="AU124" s="1064" t="s">
        <v>490</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131</v>
      </c>
      <c r="BR124" s="1032"/>
      <c r="BS124" s="1032"/>
      <c r="BT124" s="1032"/>
      <c r="BU124" s="1032"/>
      <c r="BV124" s="1032" t="s">
        <v>464</v>
      </c>
      <c r="BW124" s="1032"/>
      <c r="BX124" s="1032"/>
      <c r="BY124" s="1032"/>
      <c r="BZ124" s="1032"/>
      <c r="CA124" s="1032" t="s">
        <v>396</v>
      </c>
      <c r="CB124" s="1032"/>
      <c r="CC124" s="1032"/>
      <c r="CD124" s="1032"/>
      <c r="CE124" s="1032"/>
      <c r="CF124" s="1033"/>
      <c r="CG124" s="1034"/>
      <c r="CH124" s="1034"/>
      <c r="CI124" s="1034"/>
      <c r="CJ124" s="1035"/>
      <c r="CK124" s="1017"/>
      <c r="CL124" s="1017"/>
      <c r="CM124" s="1017"/>
      <c r="CN124" s="1017"/>
      <c r="CO124" s="1018"/>
      <c r="CP124" s="1024" t="s">
        <v>491</v>
      </c>
      <c r="CQ124" s="1025"/>
      <c r="CR124" s="1025"/>
      <c r="CS124" s="1025"/>
      <c r="CT124" s="1025"/>
      <c r="CU124" s="1025"/>
      <c r="CV124" s="1025"/>
      <c r="CW124" s="1025"/>
      <c r="CX124" s="1025"/>
      <c r="CY124" s="1025"/>
      <c r="CZ124" s="1025"/>
      <c r="DA124" s="1025"/>
      <c r="DB124" s="1025"/>
      <c r="DC124" s="1025"/>
      <c r="DD124" s="1025"/>
      <c r="DE124" s="1025"/>
      <c r="DF124" s="1026"/>
      <c r="DG124" s="1009" t="s">
        <v>464</v>
      </c>
      <c r="DH124" s="991"/>
      <c r="DI124" s="991"/>
      <c r="DJ124" s="991"/>
      <c r="DK124" s="992"/>
      <c r="DL124" s="990" t="s">
        <v>464</v>
      </c>
      <c r="DM124" s="991"/>
      <c r="DN124" s="991"/>
      <c r="DO124" s="991"/>
      <c r="DP124" s="992"/>
      <c r="DQ124" s="990" t="s">
        <v>131</v>
      </c>
      <c r="DR124" s="991"/>
      <c r="DS124" s="991"/>
      <c r="DT124" s="991"/>
      <c r="DU124" s="992"/>
      <c r="DV124" s="993" t="s">
        <v>469</v>
      </c>
      <c r="DW124" s="994"/>
      <c r="DX124" s="994"/>
      <c r="DY124" s="994"/>
      <c r="DZ124" s="995"/>
    </row>
    <row r="125" spans="1:130" s="230" customFormat="1" ht="26.25" customHeight="1">
      <c r="A125" s="1062"/>
      <c r="B125" s="954"/>
      <c r="C125" s="927" t="s">
        <v>478</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464</v>
      </c>
      <c r="AB125" s="964"/>
      <c r="AC125" s="964"/>
      <c r="AD125" s="964"/>
      <c r="AE125" s="965"/>
      <c r="AF125" s="966" t="s">
        <v>131</v>
      </c>
      <c r="AG125" s="964"/>
      <c r="AH125" s="964"/>
      <c r="AI125" s="964"/>
      <c r="AJ125" s="965"/>
      <c r="AK125" s="966" t="s">
        <v>454</v>
      </c>
      <c r="AL125" s="964"/>
      <c r="AM125" s="964"/>
      <c r="AN125" s="964"/>
      <c r="AO125" s="965"/>
      <c r="AP125" s="967" t="s">
        <v>446</v>
      </c>
      <c r="AQ125" s="968"/>
      <c r="AR125" s="968"/>
      <c r="AS125" s="968"/>
      <c r="AT125" s="96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7" t="s">
        <v>492</v>
      </c>
      <c r="CL125" s="1012"/>
      <c r="CM125" s="1012"/>
      <c r="CN125" s="1012"/>
      <c r="CO125" s="1013"/>
      <c r="CP125" s="934" t="s">
        <v>493</v>
      </c>
      <c r="CQ125" s="902"/>
      <c r="CR125" s="902"/>
      <c r="CS125" s="902"/>
      <c r="CT125" s="902"/>
      <c r="CU125" s="902"/>
      <c r="CV125" s="902"/>
      <c r="CW125" s="902"/>
      <c r="CX125" s="902"/>
      <c r="CY125" s="902"/>
      <c r="CZ125" s="902"/>
      <c r="DA125" s="902"/>
      <c r="DB125" s="902"/>
      <c r="DC125" s="902"/>
      <c r="DD125" s="902"/>
      <c r="DE125" s="902"/>
      <c r="DF125" s="903"/>
      <c r="DG125" s="935" t="s">
        <v>446</v>
      </c>
      <c r="DH125" s="936"/>
      <c r="DI125" s="936"/>
      <c r="DJ125" s="936"/>
      <c r="DK125" s="936"/>
      <c r="DL125" s="936" t="s">
        <v>131</v>
      </c>
      <c r="DM125" s="936"/>
      <c r="DN125" s="936"/>
      <c r="DO125" s="936"/>
      <c r="DP125" s="936"/>
      <c r="DQ125" s="936" t="s">
        <v>131</v>
      </c>
      <c r="DR125" s="936"/>
      <c r="DS125" s="936"/>
      <c r="DT125" s="936"/>
      <c r="DU125" s="936"/>
      <c r="DV125" s="937" t="s">
        <v>446</v>
      </c>
      <c r="DW125" s="937"/>
      <c r="DX125" s="937"/>
      <c r="DY125" s="937"/>
      <c r="DZ125" s="938"/>
    </row>
    <row r="126" spans="1:130" s="230" customFormat="1" ht="26.25" customHeight="1" thickBot="1">
      <c r="A126" s="1062"/>
      <c r="B126" s="954"/>
      <c r="C126" s="927" t="s">
        <v>480</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453</v>
      </c>
      <c r="AB126" s="964"/>
      <c r="AC126" s="964"/>
      <c r="AD126" s="964"/>
      <c r="AE126" s="965"/>
      <c r="AF126" s="966" t="s">
        <v>396</v>
      </c>
      <c r="AG126" s="964"/>
      <c r="AH126" s="964"/>
      <c r="AI126" s="964"/>
      <c r="AJ126" s="965"/>
      <c r="AK126" s="966" t="s">
        <v>131</v>
      </c>
      <c r="AL126" s="964"/>
      <c r="AM126" s="964"/>
      <c r="AN126" s="964"/>
      <c r="AO126" s="965"/>
      <c r="AP126" s="967" t="s">
        <v>131</v>
      </c>
      <c r="AQ126" s="968"/>
      <c r="AR126" s="968"/>
      <c r="AS126" s="968"/>
      <c r="AT126" s="96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8"/>
      <c r="CL126" s="1015"/>
      <c r="CM126" s="1015"/>
      <c r="CN126" s="1015"/>
      <c r="CO126" s="1016"/>
      <c r="CP126" s="927" t="s">
        <v>494</v>
      </c>
      <c r="CQ126" s="928"/>
      <c r="CR126" s="928"/>
      <c r="CS126" s="928"/>
      <c r="CT126" s="928"/>
      <c r="CU126" s="928"/>
      <c r="CV126" s="928"/>
      <c r="CW126" s="928"/>
      <c r="CX126" s="928"/>
      <c r="CY126" s="928"/>
      <c r="CZ126" s="928"/>
      <c r="DA126" s="928"/>
      <c r="DB126" s="928"/>
      <c r="DC126" s="928"/>
      <c r="DD126" s="928"/>
      <c r="DE126" s="928"/>
      <c r="DF126" s="929"/>
      <c r="DG126" s="930" t="s">
        <v>464</v>
      </c>
      <c r="DH126" s="931"/>
      <c r="DI126" s="931"/>
      <c r="DJ126" s="931"/>
      <c r="DK126" s="931"/>
      <c r="DL126" s="931" t="s">
        <v>454</v>
      </c>
      <c r="DM126" s="931"/>
      <c r="DN126" s="931"/>
      <c r="DO126" s="931"/>
      <c r="DP126" s="931"/>
      <c r="DQ126" s="931" t="s">
        <v>131</v>
      </c>
      <c r="DR126" s="931"/>
      <c r="DS126" s="931"/>
      <c r="DT126" s="931"/>
      <c r="DU126" s="931"/>
      <c r="DV126" s="932" t="s">
        <v>131</v>
      </c>
      <c r="DW126" s="932"/>
      <c r="DX126" s="932"/>
      <c r="DY126" s="932"/>
      <c r="DZ126" s="933"/>
    </row>
    <row r="127" spans="1:130" s="230" customFormat="1" ht="26.25" customHeight="1">
      <c r="A127" s="1063"/>
      <c r="B127" s="956"/>
      <c r="C127" s="978" t="s">
        <v>495</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1"/>
      <c r="AA127" s="963">
        <v>100005</v>
      </c>
      <c r="AB127" s="964"/>
      <c r="AC127" s="964"/>
      <c r="AD127" s="964"/>
      <c r="AE127" s="965"/>
      <c r="AF127" s="966">
        <v>81675</v>
      </c>
      <c r="AG127" s="964"/>
      <c r="AH127" s="964"/>
      <c r="AI127" s="964"/>
      <c r="AJ127" s="965"/>
      <c r="AK127" s="966">
        <v>81473</v>
      </c>
      <c r="AL127" s="964"/>
      <c r="AM127" s="964"/>
      <c r="AN127" s="964"/>
      <c r="AO127" s="965"/>
      <c r="AP127" s="967">
        <v>1</v>
      </c>
      <c r="AQ127" s="968"/>
      <c r="AR127" s="968"/>
      <c r="AS127" s="968"/>
      <c r="AT127" s="969"/>
      <c r="AU127" s="232"/>
      <c r="AV127" s="232"/>
      <c r="AW127" s="232"/>
      <c r="AX127" s="1036" t="s">
        <v>496</v>
      </c>
      <c r="AY127" s="1037"/>
      <c r="AZ127" s="1037"/>
      <c r="BA127" s="1037"/>
      <c r="BB127" s="1037"/>
      <c r="BC127" s="1037"/>
      <c r="BD127" s="1037"/>
      <c r="BE127" s="1038"/>
      <c r="BF127" s="1039" t="s">
        <v>497</v>
      </c>
      <c r="BG127" s="1037"/>
      <c r="BH127" s="1037"/>
      <c r="BI127" s="1037"/>
      <c r="BJ127" s="1037"/>
      <c r="BK127" s="1037"/>
      <c r="BL127" s="1038"/>
      <c r="BM127" s="1039" t="s">
        <v>498</v>
      </c>
      <c r="BN127" s="1037"/>
      <c r="BO127" s="1037"/>
      <c r="BP127" s="1037"/>
      <c r="BQ127" s="1037"/>
      <c r="BR127" s="1037"/>
      <c r="BS127" s="1038"/>
      <c r="BT127" s="1039" t="s">
        <v>499</v>
      </c>
      <c r="BU127" s="1037"/>
      <c r="BV127" s="1037"/>
      <c r="BW127" s="1037"/>
      <c r="BX127" s="1037"/>
      <c r="BY127" s="1037"/>
      <c r="BZ127" s="1060"/>
      <c r="CA127" s="232"/>
      <c r="CB127" s="232"/>
      <c r="CC127" s="232"/>
      <c r="CD127" s="255"/>
      <c r="CE127" s="255"/>
      <c r="CF127" s="255"/>
      <c r="CG127" s="232"/>
      <c r="CH127" s="232"/>
      <c r="CI127" s="232"/>
      <c r="CJ127" s="254"/>
      <c r="CK127" s="1028"/>
      <c r="CL127" s="1015"/>
      <c r="CM127" s="1015"/>
      <c r="CN127" s="1015"/>
      <c r="CO127" s="1016"/>
      <c r="CP127" s="927" t="s">
        <v>500</v>
      </c>
      <c r="CQ127" s="928"/>
      <c r="CR127" s="928"/>
      <c r="CS127" s="928"/>
      <c r="CT127" s="928"/>
      <c r="CU127" s="928"/>
      <c r="CV127" s="928"/>
      <c r="CW127" s="928"/>
      <c r="CX127" s="928"/>
      <c r="CY127" s="928"/>
      <c r="CZ127" s="928"/>
      <c r="DA127" s="928"/>
      <c r="DB127" s="928"/>
      <c r="DC127" s="928"/>
      <c r="DD127" s="928"/>
      <c r="DE127" s="928"/>
      <c r="DF127" s="929"/>
      <c r="DG127" s="930" t="s">
        <v>131</v>
      </c>
      <c r="DH127" s="931"/>
      <c r="DI127" s="931"/>
      <c r="DJ127" s="931"/>
      <c r="DK127" s="931"/>
      <c r="DL127" s="931" t="s">
        <v>446</v>
      </c>
      <c r="DM127" s="931"/>
      <c r="DN127" s="931"/>
      <c r="DO127" s="931"/>
      <c r="DP127" s="931"/>
      <c r="DQ127" s="931" t="s">
        <v>453</v>
      </c>
      <c r="DR127" s="931"/>
      <c r="DS127" s="931"/>
      <c r="DT127" s="931"/>
      <c r="DU127" s="931"/>
      <c r="DV127" s="932" t="s">
        <v>446</v>
      </c>
      <c r="DW127" s="932"/>
      <c r="DX127" s="932"/>
      <c r="DY127" s="932"/>
      <c r="DZ127" s="933"/>
    </row>
    <row r="128" spans="1:130" s="230" customFormat="1" ht="26.25" customHeight="1" thickBot="1">
      <c r="A128" s="1046" t="s">
        <v>501</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502</v>
      </c>
      <c r="X128" s="1048"/>
      <c r="Y128" s="1048"/>
      <c r="Z128" s="1049"/>
      <c r="AA128" s="1050">
        <v>291</v>
      </c>
      <c r="AB128" s="1051"/>
      <c r="AC128" s="1051"/>
      <c r="AD128" s="1051"/>
      <c r="AE128" s="1052"/>
      <c r="AF128" s="1053">
        <v>331</v>
      </c>
      <c r="AG128" s="1051"/>
      <c r="AH128" s="1051"/>
      <c r="AI128" s="1051"/>
      <c r="AJ128" s="1052"/>
      <c r="AK128" s="1053">
        <v>297</v>
      </c>
      <c r="AL128" s="1051"/>
      <c r="AM128" s="1051"/>
      <c r="AN128" s="1051"/>
      <c r="AO128" s="1052"/>
      <c r="AP128" s="1054"/>
      <c r="AQ128" s="1055"/>
      <c r="AR128" s="1055"/>
      <c r="AS128" s="1055"/>
      <c r="AT128" s="1056"/>
      <c r="AU128" s="232"/>
      <c r="AV128" s="232"/>
      <c r="AW128" s="232"/>
      <c r="AX128" s="901" t="s">
        <v>503</v>
      </c>
      <c r="AY128" s="902"/>
      <c r="AZ128" s="902"/>
      <c r="BA128" s="902"/>
      <c r="BB128" s="902"/>
      <c r="BC128" s="902"/>
      <c r="BD128" s="902"/>
      <c r="BE128" s="903"/>
      <c r="BF128" s="1057" t="s">
        <v>396</v>
      </c>
      <c r="BG128" s="1058"/>
      <c r="BH128" s="1058"/>
      <c r="BI128" s="1058"/>
      <c r="BJ128" s="1058"/>
      <c r="BK128" s="1058"/>
      <c r="BL128" s="1059"/>
      <c r="BM128" s="1057">
        <v>13.46</v>
      </c>
      <c r="BN128" s="1058"/>
      <c r="BO128" s="1058"/>
      <c r="BP128" s="1058"/>
      <c r="BQ128" s="1058"/>
      <c r="BR128" s="1058"/>
      <c r="BS128" s="1059"/>
      <c r="BT128" s="1057">
        <v>20</v>
      </c>
      <c r="BU128" s="1058"/>
      <c r="BV128" s="1058"/>
      <c r="BW128" s="1058"/>
      <c r="BX128" s="1058"/>
      <c r="BY128" s="1058"/>
      <c r="BZ128" s="1081"/>
      <c r="CA128" s="255"/>
      <c r="CB128" s="255"/>
      <c r="CC128" s="255"/>
      <c r="CD128" s="255"/>
      <c r="CE128" s="255"/>
      <c r="CF128" s="255"/>
      <c r="CG128" s="232"/>
      <c r="CH128" s="232"/>
      <c r="CI128" s="232"/>
      <c r="CJ128" s="254"/>
      <c r="CK128" s="1029"/>
      <c r="CL128" s="1030"/>
      <c r="CM128" s="1030"/>
      <c r="CN128" s="1030"/>
      <c r="CO128" s="1031"/>
      <c r="CP128" s="1040" t="s">
        <v>504</v>
      </c>
      <c r="CQ128" s="726"/>
      <c r="CR128" s="726"/>
      <c r="CS128" s="726"/>
      <c r="CT128" s="726"/>
      <c r="CU128" s="726"/>
      <c r="CV128" s="726"/>
      <c r="CW128" s="726"/>
      <c r="CX128" s="726"/>
      <c r="CY128" s="726"/>
      <c r="CZ128" s="726"/>
      <c r="DA128" s="726"/>
      <c r="DB128" s="726"/>
      <c r="DC128" s="726"/>
      <c r="DD128" s="726"/>
      <c r="DE128" s="726"/>
      <c r="DF128" s="1041"/>
      <c r="DG128" s="1042" t="s">
        <v>455</v>
      </c>
      <c r="DH128" s="1043"/>
      <c r="DI128" s="1043"/>
      <c r="DJ128" s="1043"/>
      <c r="DK128" s="1043"/>
      <c r="DL128" s="1043" t="s">
        <v>458</v>
      </c>
      <c r="DM128" s="1043"/>
      <c r="DN128" s="1043"/>
      <c r="DO128" s="1043"/>
      <c r="DP128" s="1043"/>
      <c r="DQ128" s="1043" t="s">
        <v>396</v>
      </c>
      <c r="DR128" s="1043"/>
      <c r="DS128" s="1043"/>
      <c r="DT128" s="1043"/>
      <c r="DU128" s="1043"/>
      <c r="DV128" s="1044" t="s">
        <v>131</v>
      </c>
      <c r="DW128" s="1044"/>
      <c r="DX128" s="1044"/>
      <c r="DY128" s="1044"/>
      <c r="DZ128" s="1045"/>
    </row>
    <row r="129" spans="1:131" s="230" customFormat="1" ht="26.25" customHeight="1">
      <c r="A129" s="939" t="s">
        <v>109</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75" t="s">
        <v>505</v>
      </c>
      <c r="X129" s="1076"/>
      <c r="Y129" s="1076"/>
      <c r="Z129" s="1077"/>
      <c r="AA129" s="963">
        <v>9048181</v>
      </c>
      <c r="AB129" s="964"/>
      <c r="AC129" s="964"/>
      <c r="AD129" s="964"/>
      <c r="AE129" s="965"/>
      <c r="AF129" s="966">
        <v>9623297</v>
      </c>
      <c r="AG129" s="964"/>
      <c r="AH129" s="964"/>
      <c r="AI129" s="964"/>
      <c r="AJ129" s="965"/>
      <c r="AK129" s="966">
        <v>9309977</v>
      </c>
      <c r="AL129" s="964"/>
      <c r="AM129" s="964"/>
      <c r="AN129" s="964"/>
      <c r="AO129" s="965"/>
      <c r="AP129" s="1078"/>
      <c r="AQ129" s="1079"/>
      <c r="AR129" s="1079"/>
      <c r="AS129" s="1079"/>
      <c r="AT129" s="1080"/>
      <c r="AU129" s="233"/>
      <c r="AV129" s="233"/>
      <c r="AW129" s="233"/>
      <c r="AX129" s="1070" t="s">
        <v>506</v>
      </c>
      <c r="AY129" s="928"/>
      <c r="AZ129" s="928"/>
      <c r="BA129" s="928"/>
      <c r="BB129" s="928"/>
      <c r="BC129" s="928"/>
      <c r="BD129" s="928"/>
      <c r="BE129" s="929"/>
      <c r="BF129" s="1071" t="s">
        <v>131</v>
      </c>
      <c r="BG129" s="1072"/>
      <c r="BH129" s="1072"/>
      <c r="BI129" s="1072"/>
      <c r="BJ129" s="1072"/>
      <c r="BK129" s="1072"/>
      <c r="BL129" s="1073"/>
      <c r="BM129" s="1071">
        <v>18.46</v>
      </c>
      <c r="BN129" s="1072"/>
      <c r="BO129" s="1072"/>
      <c r="BP129" s="1072"/>
      <c r="BQ129" s="1072"/>
      <c r="BR129" s="1072"/>
      <c r="BS129" s="1073"/>
      <c r="BT129" s="1071">
        <v>30</v>
      </c>
      <c r="BU129" s="1072"/>
      <c r="BV129" s="1072"/>
      <c r="BW129" s="1072"/>
      <c r="BX129" s="1072"/>
      <c r="BY129" s="1072"/>
      <c r="BZ129" s="10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9" t="s">
        <v>507</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75" t="s">
        <v>508</v>
      </c>
      <c r="X130" s="1076"/>
      <c r="Y130" s="1076"/>
      <c r="Z130" s="1077"/>
      <c r="AA130" s="963">
        <v>1172801</v>
      </c>
      <c r="AB130" s="964"/>
      <c r="AC130" s="964"/>
      <c r="AD130" s="964"/>
      <c r="AE130" s="965"/>
      <c r="AF130" s="966">
        <v>1189521</v>
      </c>
      <c r="AG130" s="964"/>
      <c r="AH130" s="964"/>
      <c r="AI130" s="964"/>
      <c r="AJ130" s="965"/>
      <c r="AK130" s="966">
        <v>1122216</v>
      </c>
      <c r="AL130" s="964"/>
      <c r="AM130" s="964"/>
      <c r="AN130" s="964"/>
      <c r="AO130" s="965"/>
      <c r="AP130" s="1078"/>
      <c r="AQ130" s="1079"/>
      <c r="AR130" s="1079"/>
      <c r="AS130" s="1079"/>
      <c r="AT130" s="1080"/>
      <c r="AU130" s="233"/>
      <c r="AV130" s="233"/>
      <c r="AW130" s="233"/>
      <c r="AX130" s="1070" t="s">
        <v>509</v>
      </c>
      <c r="AY130" s="928"/>
      <c r="AZ130" s="928"/>
      <c r="BA130" s="928"/>
      <c r="BB130" s="928"/>
      <c r="BC130" s="928"/>
      <c r="BD130" s="928"/>
      <c r="BE130" s="929"/>
      <c r="BF130" s="1106">
        <v>5.0999999999999996</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510</v>
      </c>
      <c r="X131" s="1113"/>
      <c r="Y131" s="1113"/>
      <c r="Z131" s="1114"/>
      <c r="AA131" s="1009">
        <v>7875380</v>
      </c>
      <c r="AB131" s="991"/>
      <c r="AC131" s="991"/>
      <c r="AD131" s="991"/>
      <c r="AE131" s="992"/>
      <c r="AF131" s="990">
        <v>8433776</v>
      </c>
      <c r="AG131" s="991"/>
      <c r="AH131" s="991"/>
      <c r="AI131" s="991"/>
      <c r="AJ131" s="992"/>
      <c r="AK131" s="990">
        <v>8187761</v>
      </c>
      <c r="AL131" s="991"/>
      <c r="AM131" s="991"/>
      <c r="AN131" s="991"/>
      <c r="AO131" s="992"/>
      <c r="AP131" s="1115"/>
      <c r="AQ131" s="1116"/>
      <c r="AR131" s="1116"/>
      <c r="AS131" s="1116"/>
      <c r="AT131" s="1117"/>
      <c r="AU131" s="233"/>
      <c r="AV131" s="233"/>
      <c r="AW131" s="233"/>
      <c r="AX131" s="1088" t="s">
        <v>511</v>
      </c>
      <c r="AY131" s="726"/>
      <c r="AZ131" s="726"/>
      <c r="BA131" s="726"/>
      <c r="BB131" s="726"/>
      <c r="BC131" s="726"/>
      <c r="BD131" s="726"/>
      <c r="BE131" s="1041"/>
      <c r="BF131" s="1089" t="s">
        <v>464</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5" t="s">
        <v>512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513</v>
      </c>
      <c r="W132" s="1099"/>
      <c r="X132" s="1099"/>
      <c r="Y132" s="1099"/>
      <c r="Z132" s="1100"/>
      <c r="AA132" s="1101">
        <v>5.4224558050000002</v>
      </c>
      <c r="AB132" s="1102"/>
      <c r="AC132" s="1102"/>
      <c r="AD132" s="1102"/>
      <c r="AE132" s="1103"/>
      <c r="AF132" s="1104">
        <v>4.6147775329999998</v>
      </c>
      <c r="AG132" s="1102"/>
      <c r="AH132" s="1102"/>
      <c r="AI132" s="1102"/>
      <c r="AJ132" s="1103"/>
      <c r="AK132" s="1104">
        <v>5.4291276939999999</v>
      </c>
      <c r="AL132" s="1102"/>
      <c r="AM132" s="1102"/>
      <c r="AN132" s="1102"/>
      <c r="AO132" s="1103"/>
      <c r="AP132" s="1006"/>
      <c r="AQ132" s="1007"/>
      <c r="AR132" s="1007"/>
      <c r="AS132" s="1007"/>
      <c r="AT132" s="110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514</v>
      </c>
      <c r="W133" s="1082"/>
      <c r="X133" s="1082"/>
      <c r="Y133" s="1082"/>
      <c r="Z133" s="1083"/>
      <c r="AA133" s="1084">
        <v>5.8</v>
      </c>
      <c r="AB133" s="1085"/>
      <c r="AC133" s="1085"/>
      <c r="AD133" s="1085"/>
      <c r="AE133" s="1086"/>
      <c r="AF133" s="1084">
        <v>5.4</v>
      </c>
      <c r="AG133" s="1085"/>
      <c r="AH133" s="1085"/>
      <c r="AI133" s="1085"/>
      <c r="AJ133" s="1086"/>
      <c r="AK133" s="1084">
        <v>5.0999999999999996</v>
      </c>
      <c r="AL133" s="1085"/>
      <c r="AM133" s="1085"/>
      <c r="AN133" s="1085"/>
      <c r="AO133" s="1086"/>
      <c r="AP133" s="1033"/>
      <c r="AQ133" s="1034"/>
      <c r="AR133" s="1034"/>
      <c r="AS133" s="1034"/>
      <c r="AT133" s="108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F0NaoBeLdMqt825uHHy85sBFxRxb6v7ngGZKooxxhwg4QEQK0P08dWJP/SqASCYz4pvIwwCFGAO6JkMTuZB+g==" saltValue="KO4JftUVvEV4ZWcgvlp2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TEof1wiQcLgIZLfhzWX1lP1nT6ha7IgT23O/DKNQgFUW+GnTmcNeGbSrsz8do/WUOLzeFEnTGywuZaBesVblBA==" saltValue="M1/ioiGiK56kasUMz4qv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pEXpQZHLgS4EL6yrtr3M/thgeN1db9GB20vCAmaDyBMCBvWVjgVNZYFBwqvzdAssemTqjGw+p9CyKwl856BPA==" saltValue="kTeDAHoaEvjd4XhaKBzwn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518</v>
      </c>
      <c r="AP7" s="272"/>
      <c r="AQ7" s="273" t="s">
        <v>519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520</v>
      </c>
      <c r="AQ8" s="279" t="s">
        <v>521</v>
      </c>
      <c r="AR8" s="280" t="s">
        <v>522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1" t="s">
        <v>523</v>
      </c>
      <c r="AL9" s="1122"/>
      <c r="AM9" s="1122"/>
      <c r="AN9" s="1123"/>
      <c r="AO9" s="281">
        <v>2109914</v>
      </c>
      <c r="AP9" s="281">
        <v>45316</v>
      </c>
      <c r="AQ9" s="282">
        <v>65553</v>
      </c>
      <c r="AR9" s="283">
        <v>-30.9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1" t="s">
        <v>524</v>
      </c>
      <c r="AL10" s="1122"/>
      <c r="AM10" s="1122"/>
      <c r="AN10" s="1123"/>
      <c r="AO10" s="284">
        <v>346462</v>
      </c>
      <c r="AP10" s="284">
        <v>7441</v>
      </c>
      <c r="AQ10" s="285">
        <v>8503</v>
      </c>
      <c r="AR10" s="286">
        <v>-12.5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1" t="s">
        <v>525</v>
      </c>
      <c r="AL11" s="1122"/>
      <c r="AM11" s="1122"/>
      <c r="AN11" s="1123"/>
      <c r="AO11" s="284">
        <v>797</v>
      </c>
      <c r="AP11" s="284">
        <v>17</v>
      </c>
      <c r="AQ11" s="285">
        <v>289</v>
      </c>
      <c r="AR11" s="286">
        <v>-94.1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1" t="s">
        <v>526</v>
      </c>
      <c r="AL12" s="1122"/>
      <c r="AM12" s="1122"/>
      <c r="AN12" s="1123"/>
      <c r="AO12" s="284" t="s">
        <v>527</v>
      </c>
      <c r="AP12" s="284" t="s">
        <v>527</v>
      </c>
      <c r="AQ12" s="285">
        <v>23</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1" t="s">
        <v>528</v>
      </c>
      <c r="AL13" s="1122"/>
      <c r="AM13" s="1122"/>
      <c r="AN13" s="1123"/>
      <c r="AO13" s="284">
        <v>74536</v>
      </c>
      <c r="AP13" s="284">
        <v>1601</v>
      </c>
      <c r="AQ13" s="285">
        <v>2667</v>
      </c>
      <c r="AR13" s="286">
        <v>-40</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1" t="s">
        <v>529</v>
      </c>
      <c r="AL14" s="1122"/>
      <c r="AM14" s="1122"/>
      <c r="AN14" s="1123"/>
      <c r="AO14" s="284">
        <v>18115</v>
      </c>
      <c r="AP14" s="284">
        <v>389</v>
      </c>
      <c r="AQ14" s="285">
        <v>1163</v>
      </c>
      <c r="AR14" s="286">
        <v>-66.599999999999994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4" t="s">
        <v>530</v>
      </c>
      <c r="AL15" s="1125"/>
      <c r="AM15" s="1125"/>
      <c r="AN15" s="1126"/>
      <c r="AO15" s="284">
        <v>-98318</v>
      </c>
      <c r="AP15" s="284">
        <v>-2112</v>
      </c>
      <c r="AQ15" s="285">
        <v>-4250</v>
      </c>
      <c r="AR15" s="286">
        <v>-50.3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4" t="s">
        <v>192</v>
      </c>
      <c r="AL16" s="1125"/>
      <c r="AM16" s="1125"/>
      <c r="AN16" s="1126"/>
      <c r="AO16" s="284">
        <v>2451506</v>
      </c>
      <c r="AP16" s="284">
        <v>52653</v>
      </c>
      <c r="AQ16" s="285">
        <v>73949</v>
      </c>
      <c r="AR16" s="286">
        <v>-28.8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7" t="s">
        <v>535</v>
      </c>
      <c r="AL21" s="1128"/>
      <c r="AM21" s="1128"/>
      <c r="AN21" s="1129"/>
      <c r="AO21" s="297">
        <v>4.12</v>
      </c>
      <c r="AP21" s="298">
        <v>6.65</v>
      </c>
      <c r="AQ21" s="299">
        <v>-2.5299999999999998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7" t="s">
        <v>536</v>
      </c>
      <c r="AL22" s="1128"/>
      <c r="AM22" s="1128"/>
      <c r="AN22" s="1129"/>
      <c r="AO22" s="302">
        <v>98.9</v>
      </c>
      <c r="AP22" s="303">
        <v>97</v>
      </c>
      <c r="AQ22" s="304">
        <v>1.9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8" t="s">
        <v>537</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7"/>
    </row>
    <row r="27" spans="1:46">
      <c r="A27" s="309"/>
      <c r="AO27" s="262"/>
      <c r="AP27" s="262"/>
      <c r="AQ27" s="262"/>
      <c r="AR27" s="262"/>
      <c r="AS27" s="262"/>
      <c r="AT27" s="262"/>
    </row>
    <row r="28" spans="1:46" ht="17.2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518</v>
      </c>
      <c r="AP30" s="272"/>
      <c r="AQ30" s="273" t="s">
        <v>519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520</v>
      </c>
      <c r="AQ31" s="279" t="s">
        <v>521</v>
      </c>
      <c r="AR31" s="280" t="s">
        <v>522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5" t="s">
        <v>540</v>
      </c>
      <c r="AL32" s="1136"/>
      <c r="AM32" s="1136"/>
      <c r="AN32" s="1137"/>
      <c r="AO32" s="312">
        <v>1175954</v>
      </c>
      <c r="AP32" s="312">
        <v>25257</v>
      </c>
      <c r="AQ32" s="313">
        <v>33124</v>
      </c>
      <c r="AR32" s="314">
        <v>-23.8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5" t="s">
        <v>541</v>
      </c>
      <c r="AL33" s="1136"/>
      <c r="AM33" s="1136"/>
      <c r="AN33" s="1137"/>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5" t="s">
        <v>542</v>
      </c>
      <c r="AL34" s="1136"/>
      <c r="AM34" s="1136"/>
      <c r="AN34" s="1137"/>
      <c r="AO34" s="312" t="s">
        <v>527</v>
      </c>
      <c r="AP34" s="312" t="s">
        <v>527</v>
      </c>
      <c r="AQ34" s="313" t="s">
        <v>527</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5" t="s">
        <v>543</v>
      </c>
      <c r="AL35" s="1136"/>
      <c r="AM35" s="1136"/>
      <c r="AN35" s="1137"/>
      <c r="AO35" s="312">
        <v>309005</v>
      </c>
      <c r="AP35" s="312">
        <v>6637</v>
      </c>
      <c r="AQ35" s="313">
        <v>9022</v>
      </c>
      <c r="AR35" s="314">
        <v>-26.4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5" t="s">
        <v>544</v>
      </c>
      <c r="AL36" s="1136"/>
      <c r="AM36" s="1136"/>
      <c r="AN36" s="1137"/>
      <c r="AO36" s="312">
        <v>605</v>
      </c>
      <c r="AP36" s="312">
        <v>13</v>
      </c>
      <c r="AQ36" s="313">
        <v>1987</v>
      </c>
      <c r="AR36" s="314">
        <v>-99.3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5" t="s">
        <v>545</v>
      </c>
      <c r="AL37" s="1136"/>
      <c r="AM37" s="1136"/>
      <c r="AN37" s="1137"/>
      <c r="AO37" s="312">
        <v>81473</v>
      </c>
      <c r="AP37" s="312">
        <v>1750</v>
      </c>
      <c r="AQ37" s="313">
        <v>678</v>
      </c>
      <c r="AR37" s="314">
        <v>158.1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8" t="s">
        <v>546</v>
      </c>
      <c r="AL38" s="1139"/>
      <c r="AM38" s="1139"/>
      <c r="AN38" s="1140"/>
      <c r="AO38" s="315" t="s">
        <v>527</v>
      </c>
      <c r="AP38" s="315" t="s">
        <v>527</v>
      </c>
      <c r="AQ38" s="316">
        <v>0</v>
      </c>
      <c r="AR38" s="304" t="s">
        <v>527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8" t="s">
        <v>547</v>
      </c>
      <c r="AL39" s="1139"/>
      <c r="AM39" s="1139"/>
      <c r="AN39" s="1140"/>
      <c r="AO39" s="312">
        <v>-297</v>
      </c>
      <c r="AP39" s="312">
        <v>-6</v>
      </c>
      <c r="AQ39" s="313">
        <v>-3119</v>
      </c>
      <c r="AR39" s="314">
        <v>-99.8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5" t="s">
        <v>548</v>
      </c>
      <c r="AL40" s="1136"/>
      <c r="AM40" s="1136"/>
      <c r="AN40" s="1137"/>
      <c r="AO40" s="312">
        <v>-1122216</v>
      </c>
      <c r="AP40" s="312">
        <v>-24103</v>
      </c>
      <c r="AQ40" s="313">
        <v>-27108</v>
      </c>
      <c r="AR40" s="314">
        <v>-11.1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1" t="s">
        <v>306</v>
      </c>
      <c r="AL41" s="1142"/>
      <c r="AM41" s="1142"/>
      <c r="AN41" s="1143"/>
      <c r="AO41" s="312">
        <v>444524</v>
      </c>
      <c r="AP41" s="312">
        <v>9547</v>
      </c>
      <c r="AQ41" s="313">
        <v>14583</v>
      </c>
      <c r="AR41" s="314">
        <v>-34.5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0" t="s">
        <v>518</v>
      </c>
      <c r="AN49" s="1132" t="s">
        <v>552</v>
      </c>
      <c r="AO49" s="1133"/>
      <c r="AP49" s="1133"/>
      <c r="AQ49" s="1133"/>
      <c r="AR49" s="1134"/>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1"/>
      <c r="AN50" s="328" t="s">
        <v>553</v>
      </c>
      <c r="AO50" s="329" t="s">
        <v>554</v>
      </c>
      <c r="AP50" s="330" t="s">
        <v>555</v>
      </c>
      <c r="AQ50" s="331" t="s">
        <v>556</v>
      </c>
      <c r="AR50" s="332" t="s">
        <v>557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400706</v>
      </c>
      <c r="AN51" s="334">
        <v>8701</v>
      </c>
      <c r="AO51" s="335">
        <v>-47.2</v>
      </c>
      <c r="AP51" s="336">
        <v>47387</v>
      </c>
      <c r="AQ51" s="337">
        <v>-9.1999999999999993</v>
      </c>
      <c r="AR51" s="338">
        <v>-38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289486</v>
      </c>
      <c r="AN52" s="342">
        <v>6286</v>
      </c>
      <c r="AO52" s="343">
        <v>-21.3</v>
      </c>
      <c r="AP52" s="344">
        <v>24928</v>
      </c>
      <c r="AQ52" s="345">
        <v>0.3</v>
      </c>
      <c r="AR52" s="346">
        <v>-21.6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1175320</v>
      </c>
      <c r="AN53" s="334">
        <v>25366</v>
      </c>
      <c r="AO53" s="335">
        <v>191.5</v>
      </c>
      <c r="AP53" s="336">
        <v>51264</v>
      </c>
      <c r="AQ53" s="337">
        <v>8.1999999999999993</v>
      </c>
      <c r="AR53" s="338">
        <v>183.3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565093</v>
      </c>
      <c r="AN54" s="342">
        <v>12196</v>
      </c>
      <c r="AO54" s="343">
        <v>94</v>
      </c>
      <c r="AP54" s="344">
        <v>26040</v>
      </c>
      <c r="AQ54" s="345">
        <v>4.5</v>
      </c>
      <c r="AR54" s="346">
        <v>89.5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1324806</v>
      </c>
      <c r="AN55" s="334">
        <v>28422</v>
      </c>
      <c r="AO55" s="335">
        <v>12</v>
      </c>
      <c r="AP55" s="336">
        <v>52068</v>
      </c>
      <c r="AQ55" s="337">
        <v>1.6</v>
      </c>
      <c r="AR55" s="338">
        <v>10.4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378879</v>
      </c>
      <c r="AN56" s="342">
        <v>8128</v>
      </c>
      <c r="AO56" s="343">
        <v>-33.4</v>
      </c>
      <c r="AP56" s="344">
        <v>26936</v>
      </c>
      <c r="AQ56" s="345">
        <v>3.4</v>
      </c>
      <c r="AR56" s="346">
        <v>-36.799999999999997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1003656</v>
      </c>
      <c r="AN57" s="334">
        <v>21551</v>
      </c>
      <c r="AO57" s="335">
        <v>-24.2</v>
      </c>
      <c r="AP57" s="336">
        <v>47161</v>
      </c>
      <c r="AQ57" s="337">
        <v>-9.4</v>
      </c>
      <c r="AR57" s="338">
        <v>-14.8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479070</v>
      </c>
      <c r="AN58" s="342">
        <v>10287</v>
      </c>
      <c r="AO58" s="343">
        <v>26.6</v>
      </c>
      <c r="AP58" s="344">
        <v>24595</v>
      </c>
      <c r="AQ58" s="345">
        <v>-8.6999999999999993</v>
      </c>
      <c r="AR58" s="346">
        <v>35.299999999999997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844969</v>
      </c>
      <c r="AN59" s="334">
        <v>18148</v>
      </c>
      <c r="AO59" s="335">
        <v>-15.8</v>
      </c>
      <c r="AP59" s="336">
        <v>43423</v>
      </c>
      <c r="AQ59" s="337">
        <v>-7.9</v>
      </c>
      <c r="AR59" s="338">
        <v>-7.9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675304</v>
      </c>
      <c r="AN60" s="342">
        <v>14504</v>
      </c>
      <c r="AO60" s="343">
        <v>41</v>
      </c>
      <c r="AP60" s="344">
        <v>22207</v>
      </c>
      <c r="AQ60" s="345">
        <v>-9.6999999999999993</v>
      </c>
      <c r="AR60" s="346">
        <v>50.7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949891</v>
      </c>
      <c r="AN61" s="349">
        <v>20438</v>
      </c>
      <c r="AO61" s="350">
        <v>23.3</v>
      </c>
      <c r="AP61" s="351">
        <v>48261</v>
      </c>
      <c r="AQ61" s="352">
        <v>-3.3</v>
      </c>
      <c r="AR61" s="338">
        <v>26.6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477566</v>
      </c>
      <c r="AN62" s="342">
        <v>10280</v>
      </c>
      <c r="AO62" s="343">
        <v>21.4</v>
      </c>
      <c r="AP62" s="344">
        <v>24941</v>
      </c>
      <c r="AQ62" s="345">
        <v>-2</v>
      </c>
      <c r="AR62" s="346">
        <v>23.4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3JCayMnr327M2mZq4j5br+T6zC0qoKhyFmLdYQbxBMm5MKoDXTPBUxozHupJZZ8riNhEKxSlAM2BxZy1LxV4ww==" saltValue="Vwn/NVwlbOlq3m87kwcf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566</v>
      </c>
    </row>
    <row r="120" spans="125:125" ht="13.5" hidden="1" customHeight="1"/>
    <row r="121" spans="125:125" ht="13.5" hidden="1" customHeight="1">
      <c r="DU121" s="259"/>
    </row>
  </sheetData>
  <sheetProtection algorithmName="SHA-512" hashValue="+Crdc4vy13m0ybPTtGa4I+HrF5WrhnMnoIf2pCtQ0z+mtRP8Y6KhSLm/7npe9nvNBna0vBTQTpL4hodJP/N70A==" saltValue="XX7MmU//8bfR+AsUpWgO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567</v>
      </c>
    </row>
  </sheetData>
  <sheetProtection algorithmName="SHA-512" hashValue="PjE1avJggrWwi0c6kdpPjXUwteMO7XoccGU82V/nyGMo6yM5wGuohgV8/kk5IasSf/f/lrcdtM+qCVCXKKuerg==" saltValue="IrUex6juQXMGONOLyZLz6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44" t="s">
        <v>3</v>
      </c>
      <c r="D47" s="1144"/>
      <c r="E47" s="1145"/>
      <c r="F47" s="11">
        <v>43</v>
      </c>
      <c r="G47" s="12">
        <v>44.6</v>
      </c>
      <c r="H47" s="12">
        <v>40.619999999999997</v>
      </c>
      <c r="I47" s="12">
        <v>45.96</v>
      </c>
      <c r="J47" s="13">
        <v>34.619999999999997</v>
      </c>
    </row>
    <row r="48" spans="2:10" ht="57.75" customHeight="1">
      <c r="B48" s="14"/>
      <c r="C48" s="1146" t="s">
        <v>4</v>
      </c>
      <c r="D48" s="1146"/>
      <c r="E48" s="1147"/>
      <c r="F48" s="15">
        <v>6.07</v>
      </c>
      <c r="G48" s="16">
        <v>3.96</v>
      </c>
      <c r="H48" s="16">
        <v>9.3800000000000008</v>
      </c>
      <c r="I48" s="16">
        <v>13.66</v>
      </c>
      <c r="J48" s="17">
        <v>12.78</v>
      </c>
    </row>
    <row r="49" spans="2:10" ht="57.75" customHeight="1" thickBot="1">
      <c r="B49" s="18"/>
      <c r="C49" s="1148" t="s">
        <v>5</v>
      </c>
      <c r="D49" s="1148"/>
      <c r="E49" s="1149"/>
      <c r="F49" s="19">
        <v>4.6900000000000004</v>
      </c>
      <c r="G49" s="20" t="s">
        <v>573</v>
      </c>
      <c r="H49" s="20">
        <v>3.87</v>
      </c>
      <c r="I49" s="20">
        <v>12.61</v>
      </c>
      <c r="J49" s="21" t="s">
        <v>574</v>
      </c>
    </row>
    <row r="50" spans="2:10"/>
  </sheetData>
  <sheetProtection algorithmName="SHA-512" hashValue="o5uqr2eAUE5CzqoY2FLdF1eZyyf20wu3WPnIdCh+1k1/4PrQcxTuknPuwzbX5Ego3KW7P9Rn3BLQzc5aW2zhBw==" saltValue="0uaRWsvkldIKvQbL+60A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2024-03-26T04:59:37Z</cp:lastPrinted>
  <dcterms:created xsi:type="dcterms:W3CDTF">2024-02-05T03:23:04Z</dcterms:created>
  <dcterms:modified xsi:type="dcterms:W3CDTF">2024-03-28T11:45:04Z</dcterms:modified>
  <cp:category/>
</cp:coreProperties>
</file>