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15" windowHeight="6840" tabRatio="82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BE35" i="10"/>
  <c r="AM35" i="10"/>
  <c r="C35" i="10"/>
  <c r="C36" i="10" s="1"/>
  <c r="BE34" i="10"/>
  <c r="C34" i="10"/>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W34" i="10" l="1"/>
  <c r="BW35" i="10" s="1"/>
  <c r="BW36" i="10" s="1"/>
  <c r="BW37" i="10" s="1"/>
  <c r="BW38" i="10" s="1"/>
  <c r="BW39" i="10" s="1"/>
  <c r="BW40" i="10" s="1"/>
  <c r="BW41" i="10" s="1"/>
  <c r="BW42" i="10" s="1"/>
  <c r="BW43" i="10" s="1"/>
  <c r="AM34" i="10"/>
  <c r="CO34" i="10" l="1"/>
  <c r="CO35" i="10" s="1"/>
</calcChain>
</file>

<file path=xl/sharedStrings.xml><?xml version="1.0" encoding="utf-8"?>
<sst xmlns="http://schemas.openxmlformats.org/spreadsheetml/2006/main" count="1104" uniqueCount="622">
  <si>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</si>
  <si>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</si>
  <si>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</si>
  <si>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</si>
  <si>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</si>
  <si>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</si>
  <si>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</si>
  <si>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</si>
  <si>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</si>
  <si>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</si>
  <si>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</si>
  <si>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</si>
  <si>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</si>
  <si>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</si>
  <si>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</si>
  <si>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</si>
  <si>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</si>
  <si>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</si>
  <si>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</si>
  <si>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</si>
  <si>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</si>
  <si>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</si>
  <si>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</si>
  <si>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</si>
  <si>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</si>
  <si>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</si>
  <si>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</si>
  <si>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</si>
  <si>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</si>
  <si>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</si>
  <si>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</si>
  <si>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</si>
  <si>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</si>
  <si>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</si>
  <si>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</si>
  <si>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</si>
  <si>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</si>
  <si>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</si>
  <si>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</si>
  <si>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</si>
  <si>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</si>
  <si>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</si>
  <si>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</si>
  <si>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</si>
  <si>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</si>
  <si>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</si>
  <si>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</si>
  <si>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</si>
  <si>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</si>
  <si>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</si>
  <si>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</si>
  <si>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</si>
  <si>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</si>
  <si>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</si>
  <si>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</si>
  <si>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</si>
  <si>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</si>
  <si>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</si>
  <si>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</si>
  <si>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</si>
  <si>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</si>
  <si>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</si>
  <si>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</si>
  <si>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</si>
  <si>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</si>
  <si>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</si>
  <si>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</si>
  <si>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</si>
  <si>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</si>
  <si>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</si>
  <si>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</si>
  <si>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</si>
  <si>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</si>
  <si>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</si>
  <si>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</si>
  <si>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</si>
  <si>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</si>
  <si>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</si>
  <si>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</si>
  <si>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</si>
  <si>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</si>
  <si>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</si>
  <si>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</si>
  <si>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</si>
  <si>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</si>
  <si>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</si>
  <si>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</si>
  <si>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</si>
  <si>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</si>
  <si>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</si>
  <si>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</si>
  <si>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</si>
  <si>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</si>
  <si>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</si>
  <si>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</si>
  <si>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</si>
  <si>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</si>
  <si>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</si>
  <si>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</si>
  <si>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</si>
  <si>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</si>
  <si>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</si>
  <si>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</si>
  <si>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</si>
  <si>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</si>
  <si>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</si>
  <si>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</si>
  <si>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</si>
  <si>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</si>
  <si>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</si>
  <si>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</si>
  <si>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</si>
  <si>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</si>
  <si>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</si>
  <si>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</si>
  <si>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</si>
  <si>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</si>
  <si>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</si>
  <si>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</si>
  <si>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</si>
  <si>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</si>
  <si>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</si>
  <si>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</si>
  <si>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</si>
  <si>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</si>
  <si>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</si>
  <si>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</si>
  <si>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</si>
  <si>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</si>
  <si>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</si>
  <si>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</si>
  <si>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</si>
  <si>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</si>
  <si>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</si>
  <si>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</si>
  <si>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</si>
  <si>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</si>
  <si>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</si>
  <si>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</si>
  <si>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</si>
  <si>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</si>
  <si>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</si>
  <si>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</si>
  <si>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</si>
  <si>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</si>
  <si>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</si>
  <si>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</si>
  <si>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</si>
  <si>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</si>
  <si>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</si>
  <si>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</si>
  <si>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</si>
  <si>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</si>
  <si>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</si>
  <si>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</si>
  <si>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</si>
  <si>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</si>
  <si>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</si>
  <si>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</si>
  <si>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</si>
  <si>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</si>
  <si>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</si>
  <si>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</si>
  <si>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</si>
  <si>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</si>
  <si>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</si>
  <si>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</si>
  <si>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</si>
  <si>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</si>
  <si>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</si>
  <si>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</si>
  <si>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</si>
  <si>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</si>
  <si>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</si>
  <si>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</si>
  <si>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</si>
  <si>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</si>
  <si>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</si>
  <si>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</si>
  <si>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</si>
  <si>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</si>
  <si>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</si>
  <si>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</si>
  <si>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</si>
  <si>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</si>
  <si>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</si>
  <si>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</si>
  <si>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</si>
  <si>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</si>
  <si>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</si>
  <si>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</si>
  <si>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</si>
  <si>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</si>
  <si>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</si>
  <si>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</si>
  <si>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</si>
  <si>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</si>
  <si>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</si>
  <si>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</si>
  <si>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</si>
  <si>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</si>
  <si>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</si>
  <si>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</si>
  <si>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</si>
  <si>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</si>
  <si>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</si>
  <si>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</si>
  <si>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</si>
  <si>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</si>
  <si>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</si>
  <si>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</si>
  <si>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</si>
  <si>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</si>
  <si>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</si>
  <si>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</si>
  <si>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</si>
  <si>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</si>
  <si>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</si>
  <si>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</si>
  <si>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</si>
  <si>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</si>
  <si>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</si>
  <si>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</si>
  <si>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福岡県田川市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</si>
  <si>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</si>
  <si>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</si>
  <si>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</si>
  <si>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</si>
  <si>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</si>
  <si>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</si>
  <si>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</si>
  <si>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</si>
  <si>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</si>
  <si>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</si>
  <si>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</si>
  <si>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</si>
  <si>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</si>
  <si>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</si>
  <si>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</si>
  <si>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</si>
  <si>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</si>
  <si>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</si>
  <si>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</si>
  <si>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</si>
  <si>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</si>
  <si>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</si>
  <si>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</si>
  <si>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</si>
  <si>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</si>
  <si>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</si>
  <si>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</si>
  <si>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</si>
  <si>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</si>
  <si>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</si>
  <si>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</si>
  <si>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</si>
  <si>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</si>
  <si>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</si>
  <si>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</si>
  <si>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</si>
  <si>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</si>
  <si>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</si>
  <si>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</si>
  <si>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</si>
  <si>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</si>
  <si>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</si>
  <si>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</si>
  <si>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</si>
  <si>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</si>
  <si>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</si>
  <si>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</si>
  <si>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</si>
  <si>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</si>
  <si>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</si>
  <si>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</si>
  <si>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</si>
  <si>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</si>
  <si>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</si>
  <si>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</si>
  <si>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</si>
  <si>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</si>
  <si>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</si>
  <si>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</si>
  <si>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</si>
  <si>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</si>
  <si>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</si>
  <si>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</si>
  <si>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</si>
  <si>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</si>
  <si>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</si>
  <si>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</si>
  <si>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</si>
  <si>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</si>
  <si>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</si>
  <si>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</si>
  <si>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</si>
  <si>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</si>
  <si>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</si>
  <si>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</si>
  <si>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</si>
  <si>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</si>
  <si>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</si>
  <si>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</si>
  <si>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</si>
  <si>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</si>
  <si>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</si>
  <si>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</si>
  <si>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</si>
  <si>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</si>
  <si>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</si>
  <si>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</si>
  <si>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</si>
  <si>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</si>
  <si>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</si>
  <si>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</si>
  <si>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</si>
  <si>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</si>
  <si>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</si>
  <si>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</si>
  <si>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</si>
  <si>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</si>
  <si>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</si>
  <si>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</si>
  <si>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</si>
  <si>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</si>
  <si>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</si>
  <si>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</si>
  <si>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</si>
  <si>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</si>
  <si>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</si>
  <si>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</si>
  <si>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</si>
  <si>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</si>
  <si>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</si>
  <si>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</si>
  <si>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</si>
  <si>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</si>
  <si>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</si>
  <si>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</si>
  <si>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</si>
  <si>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</si>
  <si>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</si>
  <si>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</si>
  <si>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</si>
  <si>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</si>
  <si>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</si>
  <si>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</si>
  <si>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</si>
  <si>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</si>
  <si>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</si>
  <si>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</si>
  <si>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</si>
  <si>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</si>
  <si>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</si>
  <si>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</si>
  <si>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</si>
  <si>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</si>
  <si>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</si>
  <si>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</si>
  <si>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</si>
  <si>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</si>
  <si>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</si>
  <si>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</si>
  <si>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</si>
  <si>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</si>
  <si>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</si>
  <si>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</si>
  <si>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</si>
  <si>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</si>
  <si>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</si>
  <si>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</si>
  <si>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</si>
  <si>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</si>
  <si>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</si>
  <si>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</si>
  <si>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</si>
  <si>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福岡県田川市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</si>
  <si>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</si>
  <si>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</si>
  <si>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</si>
  <si>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</si>
  <si>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</si>
  <si>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</si>
  <si>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</si>
  <si>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</si>
  <si>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</si>
  <si>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</si>
  <si>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</si>
  <si>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</si>
  <si>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</si>
  <si>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</si>
  <si>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</si>
  <si>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</si>
  <si>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</si>
  <si>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</si>
  <si>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</si>
  <si>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</si>
  <si>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急患医療特別会計</t>
    <phoneticPr fontId="5"/>
  </si>
  <si>
    <t>田川市等三線沿線地域交通体系整備事業基金特別会計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</si>
  <si>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</si>
  <si>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</si>
  <si>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</si>
  <si>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</si>
  <si>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</si>
  <si>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</si>
  <si>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</si>
  <si>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</si>
  <si>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</si>
  <si>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</si>
  <si>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</si>
  <si>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</si>
  <si>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</si>
  <si>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</si>
  <si>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</si>
  <si>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</si>
  <si>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</si>
  <si>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</si>
  <si>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</si>
  <si>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</si>
  <si>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</si>
  <si>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</si>
  <si>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</si>
  <si>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</si>
  <si>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</si>
  <si>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</si>
  <si>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</si>
  <si>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</si>
  <si>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</si>
  <si>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</si>
  <si>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</si>
  <si>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</si>
  <si>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</si>
  <si>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</si>
  <si>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</si>
  <si>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</si>
  <si>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</si>
  <si>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</si>
  <si>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</si>
  <si>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</si>
  <si>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</si>
  <si>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</si>
  <si>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</si>
  <si>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</si>
  <si>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</si>
  <si>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</si>
  <si>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</si>
  <si>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</si>
  <si>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</si>
  <si>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</si>
  <si>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</si>
  <si>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</si>
  <si>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</si>
  <si>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</si>
  <si>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</si>
  <si>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</si>
  <si>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</si>
  <si>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</si>
  <si>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</si>
  <si>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</si>
  <si>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</si>
  <si>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</si>
  <si>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</si>
  <si>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</si>
  <si>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</si>
  <si>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</si>
  <si>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</si>
  <si>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</si>
  <si>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</si>
  <si>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</si>
  <si>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</si>
  <si>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</si>
  <si>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</si>
  <si>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</si>
  <si>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</si>
  <si>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</si>
  <si>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</si>
  <si>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</si>
  <si>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</si>
  <si>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</si>
  <si>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</si>
  <si>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</si>
  <si>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</si>
  <si>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</si>
  <si>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</si>
  <si>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</si>
  <si>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</si>
  <si>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</si>
  <si>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</si>
  <si>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</si>
  <si>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</si>
  <si>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</si>
  <si>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</si>
  <si>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</si>
  <si>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</si>
  <si>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</si>
  <si>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</si>
  <si>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</si>
  <si>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</si>
  <si>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</si>
  <si>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</si>
  <si>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</si>
  <si>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</si>
  <si>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</si>
  <si>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</si>
  <si>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</si>
  <si>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</si>
  <si>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</si>
  <si>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</si>
  <si>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</si>
  <si>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</si>
  <si>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</si>
  <si>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</si>
  <si>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</si>
  <si>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</si>
  <si>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</si>
  <si>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</si>
  <si>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</si>
  <si>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</si>
  <si>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</si>
  <si>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</si>
  <si>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</si>
  <si>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</si>
  <si>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</si>
  <si>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</si>
  <si>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</si>
  <si>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</si>
  <si>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</si>
  <si>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</si>
  <si>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</si>
  <si>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</si>
  <si>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</si>
  <si>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</si>
  <si>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</si>
  <si>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</si>
  <si>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</si>
  <si>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</si>
  <si>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</si>
  <si>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</si>
  <si>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</si>
  <si>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</si>
  <si>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</si>
  <si>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</si>
  <si>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</si>
  <si>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</si>
  <si>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</si>
  <si>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</si>
  <si>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</si>
  <si>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</si>
  <si>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</si>
  <si>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</si>
  <si>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</si>
  <si>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</si>
  <si>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</si>
  <si>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</si>
  <si>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</si>
  <si>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</si>
  <si>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</si>
  <si>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</si>
  <si>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</si>
  <si>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</si>
  <si>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</si>
  <si>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</si>
  <si>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</si>
  <si>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</si>
  <si>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</si>
  <si>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</si>
  <si>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</si>
  <si>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</si>
  <si>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</si>
  <si>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</si>
  <si>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</si>
  <si>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</si>
  <si>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</si>
  <si>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</si>
  <si>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</si>
  <si>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</si>
  <si>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4.66</t>
  </si>
  <si>
    <t>▲ 9.77</t>
  </si>
  <si>
    <t>▲ 4.90</t>
  </si>
  <si>
    <t>▲ 5.64</t>
  </si>
  <si>
    <t>病院事業会計</t>
  </si>
  <si>
    <t>一般会計</t>
  </si>
  <si>
    <t>国民健康保険特別会計</t>
  </si>
  <si>
    <t>住宅新築資金等貸付特別会計</t>
  </si>
  <si>
    <t>田川市等三線沿線地域交通体系整備事業基金特別会計</t>
  </si>
  <si>
    <t>後期高齢者医療特別会計</t>
  </si>
  <si>
    <t>急患医療特別会計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</si>
  <si>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</si>
  <si>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</si>
  <si>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</si>
  <si>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</si>
  <si>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</si>
  <si>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</si>
  <si>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</si>
  <si>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</si>
  <si>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</si>
  <si>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田川広域水道企業団（水道事業会計）</t>
    <phoneticPr fontId="2"/>
  </si>
  <si>
    <t>福岡県田川地区消防組合（一般会計）</t>
    <phoneticPr fontId="2"/>
  </si>
  <si>
    <t>田川地区斎場組合（一般会計）</t>
    <phoneticPr fontId="2"/>
  </si>
  <si>
    <t>田川地区清掃施設組合（一般会計）</t>
    <phoneticPr fontId="2"/>
  </si>
  <si>
    <t>田川郡東部環境衛生施設組合（一般会計）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</si>
  <si>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</si>
  <si>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</si>
  <si>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</si>
  <si>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</si>
  <si>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福岡県自治振興組合（一般会計）</t>
    <phoneticPr fontId="2"/>
  </si>
  <si>
    <t>福岡県自治振興組合（公文書館事業特別会計）</t>
    <phoneticPr fontId="2"/>
  </si>
  <si>
    <t>田川地区広域環境衛生施設組合（一般会計）</t>
    <rPh sb="0" eb="4">
      <t>タガワチク</t>
    </rPh>
    <rPh sb="4" eb="6">
      <t>コウイキ</t>
    </rPh>
    <rPh sb="6" eb="8">
      <t>カンキョウ</t>
    </rPh>
    <rPh sb="8" eb="10">
      <t>エイセイ</t>
    </rPh>
    <rPh sb="10" eb="12">
      <t>シセツ</t>
    </rPh>
    <rPh sb="12" eb="14">
      <t>クミアイ</t>
    </rPh>
    <rPh sb="15" eb="19">
      <t>イッパンカイケイ</t>
    </rPh>
    <phoneticPr fontId="2"/>
  </si>
  <si>
    <t>田川市住宅管理公社</t>
    <phoneticPr fontId="2"/>
  </si>
  <si>
    <t>Ｃｏｃｏテラスたがわ</t>
    <phoneticPr fontId="2"/>
  </si>
  <si>
    <t>-</t>
    <phoneticPr fontId="2"/>
  </si>
  <si>
    <t>特定農業施設管理基金</t>
    <rPh sb="0" eb="6">
      <t>トクテイノウギョウシセツ</t>
    </rPh>
    <rPh sb="6" eb="8">
      <t>カンリ</t>
    </rPh>
    <rPh sb="8" eb="10">
      <t>キキン</t>
    </rPh>
    <phoneticPr fontId="5"/>
  </si>
  <si>
    <t>浄化槽整備基金</t>
    <rPh sb="0" eb="3">
      <t>ジョウカソウ</t>
    </rPh>
    <rPh sb="3" eb="7">
      <t>セイビキキン</t>
    </rPh>
    <phoneticPr fontId="2"/>
  </si>
  <si>
    <t>庁舎整備基金</t>
    <rPh sb="0" eb="6">
      <t>チョウシャセイビキキン</t>
    </rPh>
    <phoneticPr fontId="2"/>
  </si>
  <si>
    <t>廃棄物処理施設整備基金</t>
    <rPh sb="0" eb="5">
      <t>ハイキブツショリ</t>
    </rPh>
    <rPh sb="5" eb="7">
      <t>シセツ</t>
    </rPh>
    <rPh sb="7" eb="11">
      <t>セイビキキン</t>
    </rPh>
    <phoneticPr fontId="2"/>
  </si>
  <si>
    <t>ふるさと寄附活用基金</t>
    <rPh sb="4" eb="6">
      <t>キフ</t>
    </rPh>
    <rPh sb="6" eb="8">
      <t>カツヨウ</t>
    </rPh>
    <rPh sb="8" eb="10">
      <t>キキン</t>
    </rPh>
    <phoneticPr fontId="2"/>
  </si>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</sst>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xmlns:c16r2="http://schemas.microsoft.com/office/drawing/2015/06/chart">
            <c:ext xmlns:c16="http://schemas.microsoft.com/office/drawing/2014/chart" uri="{C3380CC4-5D6E-409C-BE32-E72D297353CC}">
              <c16:uniqueId val="{00000000-F967-42E0-A043-9521337AB9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54456</c:v>
                </c:pt>
                <c:pt idx="1">
                  <c:v>65750</c:v>
                </c:pt>
                <c:pt idx="2">
                  <c:v>70912</c:v>
                </c:pt>
                <c:pt idx="3">
                  <c:v>126560</c:v>
                </c:pt>
                <c:pt idx="4">
                  <c:v>147070</c:v>
                </c:pt>
              </c:numCache>
            </c:numRef>
          </c:val>
          <c:smooth val="0"/>
          <c:extLst xmlns:c16r2="http://schemas.microsoft.com/office/drawing/2015/06/chart">
            <c:ext xmlns:c16="http://schemas.microsoft.com/office/drawing/2014/chart" uri="{C3380CC4-5D6E-409C-BE32-E72D297353CC}">
              <c16:uniqueId val="{00000001-F967-42E0-A043-9521337AB9BC}"/>
            </c:ext>
          </c:extLst>
        </c:ser>
        <c:dLbls>
          <c:showLegendKey val="0"/>
          <c:showVal val="0"/>
          <c:showCatName val="0"/>
          <c:showSerName val="0"/>
          <c:showPercent val="0"/>
          <c:showBubbleSize val="0"/>
        </c:dLbls>
        <c:marker val="1"/>
        <c:smooth val="0"/>
        <c:axId val="408399648"/>
        <c:axId val="408400032"/>
      </c:lineChart>
      <c:catAx>
        <c:axId val="40839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400032"/>
        <c:crosses val="autoZero"/>
        <c:auto val="1"/>
        <c:lblAlgn val="ctr"/>
        <c:lblOffset val="100"/>
        <c:tickLblSkip val="1"/>
        <c:tickMarkSkip val="1"/>
        <c:noMultiLvlLbl val="0"/>
      </c:catAx>
      <c:valAx>
        <c:axId val="408400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39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4.84</c:v>
                </c:pt>
                <c:pt idx="1">
                  <c:v>4.3099999999999996</c:v>
                </c:pt>
                <c:pt idx="2">
                  <c:v>3.09</c:v>
                </c:pt>
                <c:pt idx="3">
                  <c:v>7.33</c:v>
                </c:pt>
                <c:pt idx="4">
                  <c:v>3.27</c:v>
                </c:pt>
              </c:numCache>
            </c:numRef>
          </c:val>
          <c:extLst xmlns:c16r2="http://schemas.microsoft.com/office/drawing/2015/06/chart">
            <c:ext xmlns:c16="http://schemas.microsoft.com/office/drawing/2014/chart" uri="{C3380CC4-5D6E-409C-BE32-E72D297353CC}">
              <c16:uniqueId val="{00000000-E33E-44CD-90FC-61537540B9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25.74</c:v>
                </c:pt>
                <c:pt idx="1">
                  <c:v>18.760000000000002</c:v>
                </c:pt>
                <c:pt idx="2">
                  <c:v>16.91</c:v>
                </c:pt>
                <c:pt idx="3">
                  <c:v>18.27</c:v>
                </c:pt>
                <c:pt idx="4">
                  <c:v>20.75</c:v>
                </c:pt>
              </c:numCache>
            </c:numRef>
          </c:val>
          <c:extLst xmlns:c16r2="http://schemas.microsoft.com/office/drawing/2015/06/chart">
            <c:ext xmlns:c16="http://schemas.microsoft.com/office/drawing/2014/chart" uri="{C3380CC4-5D6E-409C-BE32-E72D297353CC}">
              <c16:uniqueId val="{00000001-E33E-44CD-90FC-61537540B9CD}"/>
            </c:ext>
          </c:extLst>
        </c:ser>
        <c:dLbls>
          <c:showLegendKey val="0"/>
          <c:showVal val="0"/>
          <c:showCatName val="0"/>
          <c:showSerName val="0"/>
          <c:showPercent val="0"/>
          <c:showBubbleSize val="0"/>
        </c:dLbls>
        <c:gapWidth val="250"/>
        <c:overlap val="100"/>
        <c:axId val="503375928"/>
        <c:axId val="503376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-4.66</c:v>
                </c:pt>
                <c:pt idx="1">
                  <c:v>-9.77</c:v>
                </c:pt>
                <c:pt idx="2">
                  <c:v>-4.9000000000000004</c:v>
                </c:pt>
                <c:pt idx="3">
                  <c:v>4.32</c:v>
                </c:pt>
                <c:pt idx="4">
                  <c:v>-5.64</c:v>
                </c:pt>
              </c:numCache>
            </c:numRef>
          </c:val>
          <c:smooth val="0"/>
          <c:extLst xmlns:c16r2="http://schemas.microsoft.com/office/drawing/2015/06/chart">
            <c:ext xmlns:c16="http://schemas.microsoft.com/office/drawing/2014/chart" uri="{C3380CC4-5D6E-409C-BE32-E72D297353CC}">
              <c16:uniqueId val="{00000002-E33E-44CD-90FC-61537540B9CD}"/>
            </c:ext>
          </c:extLst>
        </c:ser>
        <c:dLbls>
          <c:showLegendKey val="0"/>
          <c:showVal val="0"/>
          <c:showCatName val="0"/>
          <c:showSerName val="0"/>
          <c:showPercent val="0"/>
          <c:showBubbleSize val="0"/>
        </c:dLbls>
        <c:marker val="1"/>
        <c:smooth val="0"/>
        <c:axId val="503375928"/>
        <c:axId val="503376312"/>
      </c:lineChart>
      <c:catAx>
        <c:axId val="50337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376312"/>
        <c:crosses val="autoZero"/>
        <c:auto val="1"/>
        <c:lblAlgn val="ctr"/>
        <c:lblOffset val="100"/>
        <c:tickLblSkip val="1"/>
        <c:tickMarkSkip val="1"/>
        <c:noMultiLvlLbl val="0"/>
      </c:catAx>
      <c:valAx>
        <c:axId val="503376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37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3.89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440-4A07-8130-C53BCAD3C8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440-4A07-8130-C53BCAD3C8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440-4A07-8130-C53BCAD3C8FF}"/>
            </c:ext>
          </c:extLst>
        </c:ser>
        <c:ser>
          <c:idx val="3"/>
          <c:order val="3"/>
          <c:tx>
            <c:strRef>
              <c:f>データシート!$A$30</c:f>
              <c:strCache>
                <c:ptCount val="1"/>
                <c:pt idx="0">
                  <c:v>急患医療特別会計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0.39</c:v>
                </c:pt>
                <c:pt idx="2">
                  <c:v>#N/A</c:v>
                </c:pt>
                <c:pt idx="3">
                  <c:v>0.28000000000000003</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440-4A07-8130-C53BCAD3C8F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0.06</c:v>
                </c:pt>
                <c:pt idx="4">
                  <c:v>#N/A</c:v>
                </c:pt>
                <c:pt idx="5">
                  <c:v>0.09</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0440-4A07-8130-C53BCAD3C8FF}"/>
            </c:ext>
          </c:extLst>
        </c:ser>
        <c:ser>
          <c:idx val="5"/>
          <c:order val="5"/>
          <c:tx>
            <c:strRef>
              <c:f>データシート!$A$32</c:f>
              <c:strCache>
                <c:ptCount val="1"/>
                <c:pt idx="0">
                  <c:v>田川市等三線沿線地域交通体系整備事業基金特別会計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0.21</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5-0440-4A07-8130-C53BCAD3C8FF}"/>
            </c:ext>
          </c:extLst>
        </c:ser>
        <c:ser>
          <c:idx val="6"/>
          <c:order val="6"/>
          <c:tx>
            <c:strRef>
              <c:f>データシート!$A$33</c:f>
              <c:strCache>
                <c:ptCount val="1"/>
                <c:pt idx="0">
                  <c:v>住宅新築資金等貸付特別会計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0.04</c:v>
                </c:pt>
                <c:pt idx="4">
                  <c:v>#N/A</c:v>
                </c:pt>
                <c:pt idx="5">
                  <c:v>0.12</c:v>
                </c:pt>
                <c:pt idx="6">
                  <c:v>#N/A</c:v>
                </c:pt>
                <c:pt idx="7">
                  <c:v>0.17</c:v>
                </c:pt>
                <c:pt idx="8">
                  <c:v>#N/A</c:v>
                </c:pt>
                <c:pt idx="9">
                  <c:v>0.2</c:v>
                </c:pt>
              </c:numCache>
            </c:numRef>
          </c:val>
          <c:extLst xmlns:c16r2="http://schemas.microsoft.com/office/drawing/2015/06/chart">
            <c:ext xmlns:c16="http://schemas.microsoft.com/office/drawing/2014/chart" uri="{C3380CC4-5D6E-409C-BE32-E72D297353CC}">
              <c16:uniqueId val="{00000006-0440-4A07-8130-C53BCAD3C8F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3.38</c:v>
                </c:pt>
                <c:pt idx="2">
                  <c:v>#N/A</c:v>
                </c:pt>
                <c:pt idx="3">
                  <c:v>1.57</c:v>
                </c:pt>
                <c:pt idx="4">
                  <c:v>#N/A</c:v>
                </c:pt>
                <c:pt idx="5">
                  <c:v>2.62</c:v>
                </c:pt>
                <c:pt idx="6">
                  <c:v>#N/A</c:v>
                </c:pt>
                <c:pt idx="7">
                  <c:v>2.13</c:v>
                </c:pt>
                <c:pt idx="8">
                  <c:v>#N/A</c:v>
                </c:pt>
                <c:pt idx="9">
                  <c:v>0.96</c:v>
                </c:pt>
              </c:numCache>
            </c:numRef>
          </c:val>
          <c:extLst xmlns:c16r2="http://schemas.microsoft.com/office/drawing/2015/06/chart">
            <c:ext xmlns:c16="http://schemas.microsoft.com/office/drawing/2014/chart" uri="{C3380CC4-5D6E-409C-BE32-E72D297353CC}">
              <c16:uniqueId val="{00000007-0440-4A07-8130-C53BCAD3C8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4.42</c:v>
                </c:pt>
                <c:pt idx="2">
                  <c:v>#N/A</c:v>
                </c:pt>
                <c:pt idx="3">
                  <c:v>3.97</c:v>
                </c:pt>
                <c:pt idx="4">
                  <c:v>#N/A</c:v>
                </c:pt>
                <c:pt idx="5">
                  <c:v>2.69</c:v>
                </c:pt>
                <c:pt idx="6">
                  <c:v>#N/A</c:v>
                </c:pt>
                <c:pt idx="7">
                  <c:v>7.15</c:v>
                </c:pt>
                <c:pt idx="8">
                  <c:v>#N/A</c:v>
                </c:pt>
                <c:pt idx="9">
                  <c:v>2.89</c:v>
                </c:pt>
              </c:numCache>
            </c:numRef>
          </c:val>
          <c:extLst xmlns:c16r2="http://schemas.microsoft.com/office/drawing/2015/06/chart">
            <c:ext xmlns:c16="http://schemas.microsoft.com/office/drawing/2014/chart" uri="{C3380CC4-5D6E-409C-BE32-E72D297353CC}">
              <c16:uniqueId val="{00000008-0440-4A07-8130-C53BCAD3C8F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c:v>
                </c:pt>
                <c:pt idx="2">
                  <c:v>#N/A</c:v>
                </c:pt>
                <c:pt idx="3">
                  <c:v>5.95</c:v>
                </c:pt>
                <c:pt idx="4">
                  <c:v>#N/A</c:v>
                </c:pt>
                <c:pt idx="5">
                  <c:v>9.19</c:v>
                </c:pt>
                <c:pt idx="6">
                  <c:v>#N/A</c:v>
                </c:pt>
                <c:pt idx="7">
                  <c:v>13.73</c:v>
                </c:pt>
                <c:pt idx="8">
                  <c:v>#N/A</c:v>
                </c:pt>
                <c:pt idx="9">
                  <c:v>16.23</c:v>
                </c:pt>
              </c:numCache>
            </c:numRef>
          </c:val>
          <c:extLst xmlns:c16r2="http://schemas.microsoft.com/office/drawing/2015/06/chart">
            <c:ext xmlns:c16="http://schemas.microsoft.com/office/drawing/2014/chart" uri="{C3380CC4-5D6E-409C-BE32-E72D297353CC}">
              <c16:uniqueId val="{00000009-0440-4A07-8130-C53BCAD3C8FF}"/>
            </c:ext>
          </c:extLst>
        </c:ser>
        <c:dLbls>
          <c:showLegendKey val="0"/>
          <c:showVal val="0"/>
          <c:showCatName val="0"/>
          <c:showSerName val="0"/>
          <c:showPercent val="0"/>
          <c:showBubbleSize val="0"/>
        </c:dLbls>
        <c:gapWidth val="150"/>
        <c:overlap val="100"/>
        <c:axId val="511001968"/>
        <c:axId val="511002352"/>
      </c:barChart>
      <c:catAx>
        <c:axId val="51100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002352"/>
        <c:crosses val="autoZero"/>
        <c:auto val="1"/>
        <c:lblAlgn val="ctr"/>
        <c:lblOffset val="100"/>
        <c:tickLblSkip val="1"/>
        <c:tickMarkSkip val="1"/>
        <c:noMultiLvlLbl val="0"/>
      </c:catAx>
      <c:valAx>
        <c:axId val="51100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00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2320</c:v>
                </c:pt>
                <c:pt idx="5">
                  <c:v>2291</c:v>
                </c:pt>
                <c:pt idx="8">
                  <c:v>2312</c:v>
                </c:pt>
                <c:pt idx="11">
                  <c:v>2285</c:v>
                </c:pt>
                <c:pt idx="14">
                  <c:v>2322</c:v>
                </c:pt>
              </c:numCache>
            </c:numRef>
          </c:val>
          <c:extLst xmlns:c16r2="http://schemas.microsoft.com/office/drawing/2015/06/chart">
            <c:ext xmlns:c16="http://schemas.microsoft.com/office/drawing/2014/chart" uri="{C3380CC4-5D6E-409C-BE32-E72D297353CC}">
              <c16:uniqueId val="{00000000-DC89-4C6C-82BF-637D7DACDC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89-4C6C-82BF-637D7DACDC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43</c:v>
                </c:pt>
                <c:pt idx="3">
                  <c:v>43</c:v>
                </c:pt>
                <c:pt idx="6">
                  <c:v>42</c:v>
                </c:pt>
                <c:pt idx="9">
                  <c:v>42</c:v>
                </c:pt>
                <c:pt idx="12">
                  <c:v>41</c:v>
                </c:pt>
              </c:numCache>
            </c:numRef>
          </c:val>
          <c:extLst xmlns:c16r2="http://schemas.microsoft.com/office/drawing/2015/06/chart">
            <c:ext xmlns:c16="http://schemas.microsoft.com/office/drawing/2014/chart" uri="{C3380CC4-5D6E-409C-BE32-E72D297353CC}">
              <c16:uniqueId val="{00000002-DC89-4C6C-82BF-637D7DACDC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172</c:v>
                </c:pt>
                <c:pt idx="3">
                  <c:v>176</c:v>
                </c:pt>
                <c:pt idx="6">
                  <c:v>186</c:v>
                </c:pt>
                <c:pt idx="9">
                  <c:v>184</c:v>
                </c:pt>
                <c:pt idx="12">
                  <c:v>202</c:v>
                </c:pt>
              </c:numCache>
            </c:numRef>
          </c:val>
          <c:extLst xmlns:c16r2="http://schemas.microsoft.com/office/drawing/2015/06/chart">
            <c:ext xmlns:c16="http://schemas.microsoft.com/office/drawing/2014/chart" uri="{C3380CC4-5D6E-409C-BE32-E72D297353CC}">
              <c16:uniqueId val="{00000003-DC89-4C6C-82BF-637D7DACDC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506</c:v>
                </c:pt>
                <c:pt idx="3">
                  <c:v>472</c:v>
                </c:pt>
                <c:pt idx="6">
                  <c:v>501</c:v>
                </c:pt>
                <c:pt idx="9">
                  <c:v>520</c:v>
                </c:pt>
                <c:pt idx="12">
                  <c:v>525</c:v>
                </c:pt>
              </c:numCache>
            </c:numRef>
          </c:val>
          <c:extLst xmlns:c16r2="http://schemas.microsoft.com/office/drawing/2015/06/chart">
            <c:ext xmlns:c16="http://schemas.microsoft.com/office/drawing/2014/chart" uri="{C3380CC4-5D6E-409C-BE32-E72D297353CC}">
              <c16:uniqueId val="{00000004-DC89-4C6C-82BF-637D7DACDC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89-4C6C-82BF-637D7DACDC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89-4C6C-82BF-637D7DACDC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2505</c:v>
                </c:pt>
                <c:pt idx="3">
                  <c:v>2502</c:v>
                </c:pt>
                <c:pt idx="6">
                  <c:v>2508</c:v>
                </c:pt>
                <c:pt idx="9">
                  <c:v>2457</c:v>
                </c:pt>
                <c:pt idx="12">
                  <c:v>2651</c:v>
                </c:pt>
              </c:numCache>
            </c:numRef>
          </c:val>
          <c:extLst xmlns:c16r2="http://schemas.microsoft.com/office/drawing/2015/06/chart">
            <c:ext xmlns:c16="http://schemas.microsoft.com/office/drawing/2014/chart" uri="{C3380CC4-5D6E-409C-BE32-E72D297353CC}">
              <c16:uniqueId val="{00000007-DC89-4C6C-82BF-637D7DACDC13}"/>
            </c:ext>
          </c:extLst>
        </c:ser>
        <c:dLbls>
          <c:showLegendKey val="0"/>
          <c:showVal val="0"/>
          <c:showCatName val="0"/>
          <c:showSerName val="0"/>
          <c:showPercent val="0"/>
          <c:showBubbleSize val="0"/>
        </c:dLbls>
        <c:gapWidth val="100"/>
        <c:overlap val="100"/>
        <c:axId val="511005960"/>
        <c:axId val="511006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906</c:v>
                </c:pt>
                <c:pt idx="2">
                  <c:v>#N/A</c:v>
                </c:pt>
                <c:pt idx="3">
                  <c:v>#N/A</c:v>
                </c:pt>
                <c:pt idx="4">
                  <c:v>902</c:v>
                </c:pt>
                <c:pt idx="5">
                  <c:v>#N/A</c:v>
                </c:pt>
                <c:pt idx="6">
                  <c:v>#N/A</c:v>
                </c:pt>
                <c:pt idx="7">
                  <c:v>925</c:v>
                </c:pt>
                <c:pt idx="8">
                  <c:v>#N/A</c:v>
                </c:pt>
                <c:pt idx="9">
                  <c:v>#N/A</c:v>
                </c:pt>
                <c:pt idx="10">
                  <c:v>918</c:v>
                </c:pt>
                <c:pt idx="11">
                  <c:v>#N/A</c:v>
                </c:pt>
                <c:pt idx="12">
                  <c:v>#N/A</c:v>
                </c:pt>
                <c:pt idx="13">
                  <c:v>1097</c:v>
                </c:pt>
                <c:pt idx="14">
                  <c:v>#N/A</c:v>
                </c:pt>
              </c:numCache>
            </c:numRef>
          </c:val>
          <c:smooth val="0"/>
          <c:extLst xmlns:c16r2="http://schemas.microsoft.com/office/drawing/2015/06/chart">
            <c:ext xmlns:c16="http://schemas.microsoft.com/office/drawing/2014/chart" uri="{C3380CC4-5D6E-409C-BE32-E72D297353CC}">
              <c16:uniqueId val="{00000008-DC89-4C6C-82BF-637D7DACDC13}"/>
            </c:ext>
          </c:extLst>
        </c:ser>
        <c:dLbls>
          <c:showLegendKey val="0"/>
          <c:showVal val="0"/>
          <c:showCatName val="0"/>
          <c:showSerName val="0"/>
          <c:showPercent val="0"/>
          <c:showBubbleSize val="0"/>
        </c:dLbls>
        <c:marker val="1"/>
        <c:smooth val="0"/>
        <c:axId val="511005960"/>
        <c:axId val="511006344"/>
      </c:lineChart>
      <c:catAx>
        <c:axId val="51100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006344"/>
        <c:crosses val="autoZero"/>
        <c:auto val="1"/>
        <c:lblAlgn val="ctr"/>
        <c:lblOffset val="100"/>
        <c:tickLblSkip val="1"/>
        <c:tickMarkSkip val="1"/>
        <c:noMultiLvlLbl val="0"/>
      </c:catAx>
      <c:valAx>
        <c:axId val="51100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00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17093</c:v>
                </c:pt>
                <c:pt idx="5">
                  <c:v>16976</c:v>
                </c:pt>
                <c:pt idx="8">
                  <c:v>17594</c:v>
                </c:pt>
                <c:pt idx="11">
                  <c:v>20835</c:v>
                </c:pt>
                <c:pt idx="14">
                  <c:v>22230</c:v>
                </c:pt>
              </c:numCache>
            </c:numRef>
          </c:val>
          <c:extLst xmlns:c16r2="http://schemas.microsoft.com/office/drawing/2015/06/chart">
            <c:ext xmlns:c16="http://schemas.microsoft.com/office/drawing/2014/chart" uri="{C3380CC4-5D6E-409C-BE32-E72D297353CC}">
              <c16:uniqueId val="{00000000-7A30-4CB0-AF37-4D0DD146C8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4351</c:v>
                </c:pt>
                <c:pt idx="5">
                  <c:v>3916</c:v>
                </c:pt>
                <c:pt idx="8">
                  <c:v>3520</c:v>
                </c:pt>
                <c:pt idx="11">
                  <c:v>3051</c:v>
                </c:pt>
                <c:pt idx="14">
                  <c:v>2653</c:v>
                </c:pt>
              </c:numCache>
            </c:numRef>
          </c:val>
          <c:extLst xmlns:c16r2="http://schemas.microsoft.com/office/drawing/2015/06/chart">
            <c:ext xmlns:c16="http://schemas.microsoft.com/office/drawing/2014/chart" uri="{C3380CC4-5D6E-409C-BE32-E72D297353CC}">
              <c16:uniqueId val="{00000001-7A30-4CB0-AF37-4D0DD146C8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16555</c:v>
                </c:pt>
                <c:pt idx="5">
                  <c:v>16655</c:v>
                </c:pt>
                <c:pt idx="8">
                  <c:v>16406</c:v>
                </c:pt>
                <c:pt idx="11">
                  <c:v>16727</c:v>
                </c:pt>
                <c:pt idx="14">
                  <c:v>17459</c:v>
                </c:pt>
              </c:numCache>
            </c:numRef>
          </c:val>
          <c:extLst xmlns:c16r2="http://schemas.microsoft.com/office/drawing/2015/06/chart">
            <c:ext xmlns:c16="http://schemas.microsoft.com/office/drawing/2014/chart" uri="{C3380CC4-5D6E-409C-BE32-E72D297353CC}">
              <c16:uniqueId val="{00000002-7A30-4CB0-AF37-4D0DD146C8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30-4CB0-AF37-4D0DD146C8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30-4CB0-AF37-4D0DD146C8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30-4CB0-AF37-4D0DD146C8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3001</c:v>
                </c:pt>
                <c:pt idx="3">
                  <c:v>2981</c:v>
                </c:pt>
                <c:pt idx="6">
                  <c:v>3041</c:v>
                </c:pt>
                <c:pt idx="9">
                  <c:v>3099</c:v>
                </c:pt>
                <c:pt idx="12">
                  <c:v>3143</c:v>
                </c:pt>
              </c:numCache>
            </c:numRef>
          </c:val>
          <c:extLst xmlns:c16r2="http://schemas.microsoft.com/office/drawing/2015/06/chart">
            <c:ext xmlns:c16="http://schemas.microsoft.com/office/drawing/2014/chart" uri="{C3380CC4-5D6E-409C-BE32-E72D297353CC}">
              <c16:uniqueId val="{00000006-7A30-4CB0-AF37-4D0DD146C8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825</c:v>
                </c:pt>
                <c:pt idx="3">
                  <c:v>841</c:v>
                </c:pt>
                <c:pt idx="6">
                  <c:v>869</c:v>
                </c:pt>
                <c:pt idx="9">
                  <c:v>670</c:v>
                </c:pt>
                <c:pt idx="12">
                  <c:v>480</c:v>
                </c:pt>
              </c:numCache>
            </c:numRef>
          </c:val>
          <c:extLst xmlns:c16r2="http://schemas.microsoft.com/office/drawing/2015/06/chart">
            <c:ext xmlns:c16="http://schemas.microsoft.com/office/drawing/2014/chart" uri="{C3380CC4-5D6E-409C-BE32-E72D297353CC}">
              <c16:uniqueId val="{00000007-7A30-4CB0-AF37-4D0DD146C8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3792</c:v>
                </c:pt>
                <c:pt idx="3">
                  <c:v>3584</c:v>
                </c:pt>
                <c:pt idx="6">
                  <c:v>3202</c:v>
                </c:pt>
                <c:pt idx="9">
                  <c:v>2839</c:v>
                </c:pt>
                <c:pt idx="12">
                  <c:v>2912</c:v>
                </c:pt>
              </c:numCache>
            </c:numRef>
          </c:val>
          <c:extLst xmlns:c16r2="http://schemas.microsoft.com/office/drawing/2015/06/chart">
            <c:ext xmlns:c16="http://schemas.microsoft.com/office/drawing/2014/chart" uri="{C3380CC4-5D6E-409C-BE32-E72D297353CC}">
              <c16:uniqueId val="{00000008-7A30-4CB0-AF37-4D0DD146C8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290</c:v>
                </c:pt>
                <c:pt idx="3">
                  <c:v>247</c:v>
                </c:pt>
                <c:pt idx="6">
                  <c:v>205</c:v>
                </c:pt>
                <c:pt idx="9">
                  <c:v>163</c:v>
                </c:pt>
                <c:pt idx="12">
                  <c:v>0</c:v>
                </c:pt>
              </c:numCache>
            </c:numRef>
          </c:val>
          <c:extLst xmlns:c16r2="http://schemas.microsoft.com/office/drawing/2015/06/chart">
            <c:ext xmlns:c16="http://schemas.microsoft.com/office/drawing/2014/chart" uri="{C3380CC4-5D6E-409C-BE32-E72D297353CC}">
              <c16:uniqueId val="{00000009-7A30-4CB0-AF37-4D0DD146C8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25182</c:v>
                </c:pt>
                <c:pt idx="3">
                  <c:v>25409</c:v>
                </c:pt>
                <c:pt idx="6">
                  <c:v>25854</c:v>
                </c:pt>
                <c:pt idx="9">
                  <c:v>28696</c:v>
                </c:pt>
                <c:pt idx="12">
                  <c:v>30376</c:v>
                </c:pt>
              </c:numCache>
            </c:numRef>
          </c:val>
          <c:extLst xmlns:c16r2="http://schemas.microsoft.com/office/drawing/2015/06/chart">
            <c:ext xmlns:c16="http://schemas.microsoft.com/office/drawing/2014/chart" uri="{C3380CC4-5D6E-409C-BE32-E72D297353CC}">
              <c16:uniqueId val="{0000000A-7A30-4CB0-AF37-4D0DD146C820}"/>
            </c:ext>
          </c:extLst>
        </c:ser>
        <c:dLbls>
          <c:showLegendKey val="0"/>
          <c:showVal val="0"/>
          <c:showCatName val="0"/>
          <c:showSerName val="0"/>
          <c:showPercent val="0"/>
          <c:showBubbleSize val="0"/>
        </c:dLbls>
        <c:gapWidth val="100"/>
        <c:overlap val="100"/>
        <c:axId val="511010032"/>
        <c:axId val="510837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A30-4CB0-AF37-4D0DD146C820}"/>
            </c:ext>
          </c:extLst>
        </c:ser>
        <c:dLbls>
          <c:showLegendKey val="0"/>
          <c:showVal val="0"/>
          <c:showCatName val="0"/>
          <c:showSerName val="0"/>
          <c:showPercent val="0"/>
          <c:showBubbleSize val="0"/>
        </c:dLbls>
        <c:marker val="1"/>
        <c:smooth val="0"/>
        <c:axId val="511010032"/>
        <c:axId val="510837568"/>
      </c:lineChart>
      <c:catAx>
        <c:axId val="51101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837568"/>
        <c:crosses val="autoZero"/>
        <c:auto val="1"/>
        <c:lblAlgn val="ctr"/>
        <c:lblOffset val="100"/>
        <c:tickLblSkip val="1"/>
        <c:tickMarkSkip val="1"/>
        <c:noMultiLvlLbl val="0"/>
      </c:catAx>
      <c:valAx>
        <c:axId val="51083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01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2234</c:v>
                </c:pt>
                <c:pt idx="1">
                  <c:v>2484</c:v>
                </c:pt>
                <c:pt idx="2">
                  <c:v>2784</c:v>
                </c:pt>
              </c:numCache>
            </c:numRef>
          </c:val>
          <c:extLst xmlns:c16r2="http://schemas.microsoft.com/office/drawing/2015/06/chart">
            <c:ext xmlns:c16="http://schemas.microsoft.com/office/drawing/2014/chart" uri="{C3380CC4-5D6E-409C-BE32-E72D297353CC}">
              <c16:uniqueId val="{00000000-5B48-427B-A191-EA09808232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784</c:v>
                </c:pt>
                <c:pt idx="1">
                  <c:v>784</c:v>
                </c:pt>
                <c:pt idx="2">
                  <c:v>784</c:v>
                </c:pt>
              </c:numCache>
            </c:numRef>
          </c:val>
          <c:extLst xmlns:c16r2="http://schemas.microsoft.com/office/drawing/2015/06/chart">
            <c:ext xmlns:c16="http://schemas.microsoft.com/office/drawing/2014/chart" uri="{C3380CC4-5D6E-409C-BE32-E72D297353CC}">
              <c16:uniqueId val="{00000001-5B48-427B-A191-EA09808232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13254</c:v>
                </c:pt>
                <c:pt idx="1">
                  <c:v>13154</c:v>
                </c:pt>
                <c:pt idx="2">
                  <c:v>13485</c:v>
                </c:pt>
              </c:numCache>
            </c:numRef>
          </c:val>
          <c:extLst xmlns:c16r2="http://schemas.microsoft.com/office/drawing/2015/06/chart">
            <c:ext xmlns:c16="http://schemas.microsoft.com/office/drawing/2014/chart" uri="{C3380CC4-5D6E-409C-BE32-E72D297353CC}">
              <c16:uniqueId val="{00000002-5B48-427B-A191-EA09808232B6}"/>
            </c:ext>
          </c:extLst>
        </c:ser>
        <c:dLbls>
          <c:showLegendKey val="0"/>
          <c:showVal val="0"/>
          <c:showCatName val="0"/>
          <c:showSerName val="0"/>
          <c:showPercent val="0"/>
          <c:showBubbleSize val="0"/>
        </c:dLbls>
        <c:gapWidth val="120"/>
        <c:overlap val="100"/>
        <c:axId val="497851840"/>
        <c:axId val="497852224"/>
      </c:barChart>
      <c:catAx>
        <c:axId val="49785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852224"/>
        <c:crosses val="autoZero"/>
        <c:auto val="1"/>
        <c:lblAlgn val="ctr"/>
        <c:lblOffset val="100"/>
        <c:tickLblSkip val="1"/>
        <c:tickMarkSkip val="1"/>
        <c:noMultiLvlLbl val="0"/>
      </c:catAx>
      <c:valAx>
        <c:axId val="497852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85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普通会計の公債費は、令和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年度まで年</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億円前後を推移し、実質公債費比率も</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前後でほぼ横ばいが続いており、類似団体平均を下回る値となっていた。</a:t>
          </a:r>
        </a:p>
        <a:p>
          <a:r>
            <a:rPr kumimoji="1" lang="ja-JP" altLang="en-US" sz="1400">
              <a:latin typeface="ＭＳ ゴシック" pitchFamily="49" charset="-128"/>
              <a:ea typeface="ＭＳ ゴシック" pitchFamily="49" charset="-128"/>
            </a:rPr>
            <a:t>　しかしながら、令和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年度は、近年借り入れた過疎対策事業債の元金償還が増加し、類似団体平均を上回る値となった。</a:t>
          </a:r>
        </a:p>
        <a:p>
          <a:r>
            <a:rPr kumimoji="1" lang="ja-JP" altLang="en-US" sz="1400">
              <a:latin typeface="ＭＳ ゴシック" pitchFamily="49" charset="-128"/>
              <a:ea typeface="ＭＳ ゴシック" pitchFamily="49" charset="-128"/>
            </a:rPr>
            <a:t>　また、新中学校建設事業で活用した過疎対策事業債の元金償還が本格化する令和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年度以降は、公債費の大幅な増加が見込まれている。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本市では、満期一括償還地方債の借入を行っていないため、本欄は該当がない。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続けて将来負担比率は算定されなかった。本市は、失業対策事業、改良住宅建設事業、地域改善対策事業、過疎対策事業など旧産炭・過疎地域特有の公共事業を実施してきたため、多くの地方債残高を抱えていたが、公債費負担適正化の取り組み等により年々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年度までは</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億円程度を推移していた。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年度以降は、新中学校建設に係る過疎対策事業債の借入額が増大（平成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343</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億円→令和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億円） しているが、特定農業施設の維持管理のための基金など充当可能基金残高が多額（令和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億円）であるため、将来負担比率の算定には至っていない。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福岡県田川市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年度末の基金残高（全体）は、前年度末と比べ約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億円の増となっている。この主な要因は、下記のとおり財政調整基金が約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億円増加したことに加え、特定目的基金において、廃棄物処理施設整備基金等の取崩しにより約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年度に新設したふるさと寄附活用基金が、ふるさと寄附金の増収の影響により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億円増加したことに伴い、特定目的基金が約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下記のとおり、財源調整可能基金（財政調整基金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ふるさと寄附活用基金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）については、適正規模と考えている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億円程度の水準をキープするため、計画的な財政運営に努めていきたいと考えている。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各基金の設置目的（基金の使途）に応じて積立てや取崩しを行っていくこととなるが、大部分を占める「特定農業施設管理基金」は、基金の運用益で各年度の施設維持管理経費を捻出することを目指しているため、今後も同程度の残高を維持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特定農業施設管理基金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臨時石炭鉱害復旧法に基づく鉱害復旧事業等で設置し、市が管理する特定農業施設（可動井ぜきなど）の維持管理</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浄化槽整備基金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浄化槽の整備（個人設置の浄化槽に対する補助）</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ふるさと寄附活用基金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ふるさと寄附金を、寄附者の意向に応じた事業に要する経費に充てるため、令和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年度に新設し、新たに令和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年度のふるさと寄附金として令和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万円の積立を行った。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老朽化した日吉町市住等４団地の建替事業を実施しており、令和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年度以降、当該事業の財源として取崩すこととしている。</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浄化槽整備基金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単独浄化槽等から合併浄化槽への早期転換を促すため、令和元年度から令和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年間に限り、浄化槽設置費補助制度を拡充することとしており、引き続き、当該事業の財源として取崩しを行う予定である。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ふるさと寄附活用基金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寄付金収入年度の翌年度に基金へ積立てを行い、翌々年度に事業へ充当することとしており、令和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年度は、事業の財源として約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億円の取崩しを行う一方で、約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億円の増となっている。この主な要因は、令和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年度に地方交付税及びふるさと寄附金が大幅に増加したことにより、前年度決算剰余金が大幅に増加したことによるものである。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ふるさと寄附活用基金）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億円であり、概ね適正水準を保っているものの、新中学校建設事業に係る元金償還が本格化する令和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年度以降に備え、計画的な財政運営を行わなければ、財源調整可能基金の過度な減少を招く恐れがある。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年度は基金運用益の積立てによる微増のみであり、基金残高は、前年度末と比べ、ほぼ同額である。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ふるさと寄附活用基金）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億円であり、概ね適正水準を保っているものの、新中学校建設事業に係る元金償還が本格化する令和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年度以降に備え、計画的な財政運営を行わなければ、財源調整可能基金の過度な減少を招く恐れがある。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45,704
44,965
54.55
36,615,892
36,019,390
439,289
13,418,375
30,375,831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旧産炭地及び過疎地域であるため、人口の減少や少子高齢化の進展が著しく、基幹産業もないこと等から、財政基盤が極めて弱く、低い財政力指数が続いている。市税の増など財政力指数の増加要因もあるものの、過疎対策事業債の償還額の増加などもあり、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程度を推移している。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を超える値となるなど、近年、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前後を推移しており、令和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まで改善していたものの、令和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年度に再び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まで上昇している。令和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年度には、過疎対策事業債の元金償還が本格化する予定であり、さらなる経常収支比率の悪化も予想される。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と比較し慢性的に扶助費が多額であり、経常収支比率を押し上げている。このため、保護受給者の自立支援について、より一層の強化を図るとともに、次世代への連鎖を防ぐための対策を講じていく必要がある。また、企業誘致の更なる推進などにより、雇用や税収の増加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66</xdr:row>
      <xdr:rowOff>76518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114800" y="11229340"/>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67</xdr:row>
      <xdr:rowOff>55880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3225800" y="1122934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160972</xdr:rowOff>
    </xdr:from>
    <xdr:to>
      <xdr:col>15</xdr:col>
      <xdr:colOff>82550</xdr:colOff>
      <xdr:row>67</xdr:row>
      <xdr:rowOff>55880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14766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64453</xdr:rowOff>
    </xdr:from>
    <xdr:to>
      <xdr:col>11</xdr:col>
      <xdr:colOff>31750</xdr:colOff>
      <xdr:row>66</xdr:row>
      <xdr:rowOff>160972</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1447800" y="113801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25718</xdr:rowOff>
    </xdr:from>
    <xdr:to>
      <xdr:col>23</xdr:col>
      <xdr:colOff>184150</xdr:colOff>
      <xdr:row>66</xdr:row>
      <xdr:rowOff>127318</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169245</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131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5080</xdr:rowOff>
    </xdr:from>
    <xdr:to>
      <xdr:col>15</xdr:col>
      <xdr:colOff>133350</xdr:colOff>
      <xdr:row>67</xdr:row>
      <xdr:rowOff>106680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91457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110172</xdr:rowOff>
    </xdr:from>
    <xdr:to>
      <xdr:col>11</xdr:col>
      <xdr:colOff>82550</xdr:colOff>
      <xdr:row>67</xdr:row>
      <xdr:rowOff>40322</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25099</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13653</xdr:rowOff>
    </xdr:from>
    <xdr:to>
      <xdr:col>7</xdr:col>
      <xdr:colOff>31750</xdr:colOff>
      <xdr:row>66</xdr:row>
      <xdr:rowOff>115253</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100030</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年度の人事院勧告の減改定を令和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年度に反映させたこと、職員数の減などにより人件費は減少している。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一方で、ふるさと寄附の促進及び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事業に係る費用並びに新型コロナウイルス感染症の影響に対応するための飲食店応援事業及びキャッシュレス決済還元キャンペーン事業に係る費用の増加が大きなウエイトを占めており、今回の物件費等の増加につな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65337</xdr:rowOff>
    </xdr:from>
    <xdr:to>
      <xdr:col>23</xdr:col>
      <xdr:colOff>133350</xdr:colOff>
      <xdr:row>81</xdr:row>
      <xdr:rowOff>94182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3952787"/>
          <a:ext cx="838200" cy="2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38164</xdr:rowOff>
    </xdr:from>
    <xdr:to>
      <xdr:col>19</xdr:col>
      <xdr:colOff>133350</xdr:colOff>
      <xdr:row>81</xdr:row>
      <xdr:rowOff>65337</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3925614"/>
          <a:ext cx="8890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164179</xdr:rowOff>
    </xdr:from>
    <xdr:to>
      <xdr:col>15</xdr:col>
      <xdr:colOff>82550</xdr:colOff>
      <xdr:row>81</xdr:row>
      <xdr:rowOff>38164</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3880179"/>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142677</xdr:rowOff>
    </xdr:from>
    <xdr:to>
      <xdr:col>11</xdr:col>
      <xdr:colOff>31750</xdr:colOff>
      <xdr:row>80</xdr:row>
      <xdr:rowOff>164179</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3858677"/>
          <a:ext cx="8890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43382</xdr:rowOff>
    </xdr:from>
    <xdr:to>
      <xdr:col>23</xdr:col>
      <xdr:colOff>184150</xdr:colOff>
      <xdr:row>81</xdr:row>
      <xdr:rowOff>144982</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39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59909</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77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14537</xdr:rowOff>
    </xdr:from>
    <xdr:to>
      <xdr:col>19</xdr:col>
      <xdr:colOff>184150</xdr:colOff>
      <xdr:row>81</xdr:row>
      <xdr:rowOff>116137</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9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126314</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67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158814</xdr:rowOff>
    </xdr:from>
    <xdr:to>
      <xdr:col>15</xdr:col>
      <xdr:colOff>133350</xdr:colOff>
      <xdr:row>81</xdr:row>
      <xdr:rowOff>88964</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38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99141</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6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113379</xdr:rowOff>
    </xdr:from>
    <xdr:to>
      <xdr:col>11</xdr:col>
      <xdr:colOff>82550</xdr:colOff>
      <xdr:row>81</xdr:row>
      <xdr:rowOff>43529</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8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53706</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5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91877</xdr:rowOff>
    </xdr:from>
    <xdr:to>
      <xdr:col>7</xdr:col>
      <xdr:colOff>31750</xdr:colOff>
      <xdr:row>81</xdr:row>
      <xdr:rowOff>22027</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8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32204</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57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令和４年４月１日現在におけるラスパイレス指数に係る前年度からの変動要因は、職員構成の変動（経験年数階層の変動）が主な要因として挙げられる。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今後においても、国家公務員の給与制度の動向を注視しながら、引き続き給与制度の適正な運用に努める。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148771</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39672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81</xdr:row>
      <xdr:rowOff>148771</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5290800" y="139672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81</xdr:row>
      <xdr:rowOff>148771</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39672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115207</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396727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令和４年４月１日時点の人口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人当たりの職員数は、ほぼ横ばいである。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今後も本市の定員管理計画に定める目標職員数を踏まえ、行政需要の変化に対応した適切な職員数の管理を行う予定である。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31031</xdr:rowOff>
    </xdr:from>
    <xdr:to>
      <xdr:col>81</xdr:col>
      <xdr:colOff>44450</xdr:colOff>
      <xdr:row>60</xdr:row>
      <xdr:rowOff>32639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6179800" y="10318031"/>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15807</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302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28618</xdr:rowOff>
    </xdr:from>
    <xdr:to>
      <xdr:col>77</xdr:col>
      <xdr:colOff>44450</xdr:colOff>
      <xdr:row>60</xdr:row>
      <xdr:rowOff>32639</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31561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28618</xdr:rowOff>
    </xdr:from>
    <xdr:to>
      <xdr:col>72</xdr:col>
      <xdr:colOff>203200</xdr:colOff>
      <xdr:row>60</xdr:row>
      <xdr:rowOff>31834</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0315618"/>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27008</xdr:rowOff>
    </xdr:from>
    <xdr:to>
      <xdr:col>68</xdr:col>
      <xdr:colOff>152400</xdr:colOff>
      <xdr:row>60</xdr:row>
      <xdr:rowOff>31834</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3140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151681</xdr:rowOff>
    </xdr:from>
    <xdr:to>
      <xdr:col>81</xdr:col>
      <xdr:colOff>95250</xdr:colOff>
      <xdr:row>60</xdr:row>
      <xdr:rowOff>81831</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72958</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18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153289</xdr:rowOff>
    </xdr:from>
    <xdr:to>
      <xdr:col>77</xdr:col>
      <xdr:colOff>95250</xdr:colOff>
      <xdr:row>60</xdr:row>
      <xdr:rowOff>83439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2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93616</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03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149268</xdr:rowOff>
    </xdr:from>
    <xdr:to>
      <xdr:col>73</xdr:col>
      <xdr:colOff>44450</xdr:colOff>
      <xdr:row>60</xdr:row>
      <xdr:rowOff>79418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89595</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03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152484</xdr:rowOff>
    </xdr:from>
    <xdr:to>
      <xdr:col>68</xdr:col>
      <xdr:colOff>203200</xdr:colOff>
      <xdr:row>60</xdr:row>
      <xdr:rowOff>82634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92811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0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147658</xdr:rowOff>
    </xdr:from>
    <xdr:to>
      <xdr:col>64</xdr:col>
      <xdr:colOff>152400</xdr:colOff>
      <xdr:row>60</xdr:row>
      <xdr:rowOff>77808</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2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87985</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普通会計の公債費は、令和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億円前後を推移し、実質公債費比率も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前後でほぼ横ばいが続いており、類似団体平均を下回る値となっていた。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年度は、近年借り入れた過疎対策事業債の元金償還が増加し、類似団体平均を上回る値となった。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また、新中学校建設事業で活用した過疎対策事業債の元金償還が本格化する令和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年度以降は公債費の大幅な増加が見込まれている。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42418</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179800" y="70236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3810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5290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3810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4401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3810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3512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年度以来</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続けて将来負担比率は算定されなかった。本市は、失業対策事業、改良住宅建設事業、地域改善対策事業、過疎対策事業など旧産炭・過疎地域特有の公共事業を実施してきたため、多くの地方債残高を抱えていたが、公債費負担適正化の取り組み等により年々減少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億円程度を推移していた。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年度以降は、新中学校建設に係る過疎対策事業債の借入額が増大（平成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 しているが、特定農業施設の維持管理のための基金など充当可能基金残高が多額（令和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億円）であるため、将来負担比率の算定には至っていない。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 xmlns:a16="http://schemas.microsoft.com/office/drawing/2014/main" id="{00000000-0008-0000-0300-0000B8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45,704
44,965
54.55
36,615,892
36,019,390
439,289
13,418,375
30,375,831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正規職員の人件費について、令和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年度人事院勧告の減改定を令和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年度に反映させたことにより、人件費自体が減少したことにより、経常収支比率は減少している。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168148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3174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33274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37</xdr:row>
      <xdr:rowOff>33274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267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94996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年度からごみ処理業務の民間委託を開始したことに伴う、一般廃棄物処理収集業務委託料の増により、令和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年度の物件費は増加し、経常収支比率も増加している。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161290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70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5080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134620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2748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134620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障害者総合支援給付事業に係る経費（障害者給付費）の増加などにより、扶助費自体が増加したことにより、経常収支比率は増加している。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また、扶助費に係る経常収支比率は依然として類似団体平均を大幅に上回っており、その主な要因として、多額にのぼる生活保護費が挙げられる。</a:t>
          </a:r>
        </a:p>
        <a:p>
          <a:r>
            <a:rPr kumimoji="1" lang="ja-JP" altLang="en-US" sz="1100">
              <a:latin typeface="ＭＳ Ｐゴシック" panose="020B0600070205080204" pitchFamily="50" charset="-128"/>
              <a:ea typeface="ＭＳ Ｐゴシック" panose="020B0600070205080204" pitchFamily="50" charset="-128"/>
            </a:rPr>
            <a:t>　本市は、旧産炭地であることや地域経済の低迷などの要因により、低所得者及び失業者が多く、保護率が他団体に比べ非常に高いものとなっている。（保護率令和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年度平均</a:t>
          </a:r>
          <a:r>
            <a:rPr kumimoji="1" lang="en-US" altLang="ja-JP" sz="1100">
              <a:latin typeface="ＭＳ Ｐゴシック" panose="020B0600070205080204" pitchFamily="50" charset="-128"/>
              <a:ea typeface="ＭＳ Ｐゴシック" panose="020B0600070205080204" pitchFamily="50" charset="-128"/>
            </a:rPr>
            <a:t>55.5</a:t>
          </a:r>
          <a:r>
            <a:rPr kumimoji="1" lang="ja-JP" altLang="en-US" sz="1100">
              <a:latin typeface="ＭＳ Ｐゴシック" panose="020B0600070205080204" pitchFamily="50" charset="-128"/>
              <a:ea typeface="ＭＳ Ｐゴシック" panose="020B0600070205080204" pitchFamily="50" charset="-128"/>
            </a:rPr>
            <a:t>パーミル）</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24130</xdr:rowOff>
    </xdr:from>
    <xdr:to>
      <xdr:col>24</xdr:col>
      <xdr:colOff>25400</xdr:colOff>
      <xdr:row>60</xdr:row>
      <xdr:rowOff>81280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flipV="1">
          <a:off x="4826000" y="928243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53357</xdr:rowOff>
    </xdr:from>
    <xdr:ext cx="762000" cy="259045"/>
    <xdr:sp macro="" textlink="">
      <xdr:nvSpPr>
        <xdr:cNvPr id="177" name="扶助費最小値テキスト">
          <a:extLst>
            <a:ext uri="{FF2B5EF4-FFF2-40B4-BE49-F238E27FC236}">
              <a16:creationId xmlns="" xmlns:a16="http://schemas.microsoft.com/office/drawing/2014/main" id="{00000000-0008-0000-0400-0000B1000000}"/>
            </a:ext>
          </a:extLst>
        </xdr:cNvPr>
        <xdr:cNvSpPr txBox="1"/>
      </xdr:nvSpPr>
      <xdr:spPr>
        <a:xfrm>
          <a:off x="4914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81280</xdr:rowOff>
    </xdr:from>
    <xdr:to>
      <xdr:col>24</xdr:col>
      <xdr:colOff>114300</xdr:colOff>
      <xdr:row>60</xdr:row>
      <xdr:rowOff>81280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4737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110507</xdr:rowOff>
    </xdr:from>
    <xdr:ext cx="762000" cy="259045"/>
    <xdr:sp macro="" textlink="">
      <xdr:nvSpPr>
        <xdr:cNvPr id="179" name="扶助費最大値テキスト">
          <a:extLst>
            <a:ext uri="{FF2B5EF4-FFF2-40B4-BE49-F238E27FC236}">
              <a16:creationId xmlns="" xmlns:a16="http://schemas.microsoft.com/office/drawing/2014/main" id="{00000000-0008-0000-0400-0000B3000000}"/>
            </a:ext>
          </a:extLst>
        </xdr:cNvPr>
        <xdr:cNvSpPr txBox="1"/>
      </xdr:nvSpPr>
      <xdr:spPr>
        <a:xfrm>
          <a:off x="4914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24130</xdr:rowOff>
    </xdr:from>
    <xdr:to>
      <xdr:col>24</xdr:col>
      <xdr:colOff>114300</xdr:colOff>
      <xdr:row>54</xdr:row>
      <xdr:rowOff>24130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4737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64135</xdr:rowOff>
    </xdr:from>
    <xdr:to>
      <xdr:col>24</xdr:col>
      <xdr:colOff>25400</xdr:colOff>
      <xdr:row>60</xdr:row>
      <xdr:rowOff>81280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3987800" y="103511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29862</xdr:rowOff>
    </xdr:from>
    <xdr:ext cx="762000" cy="259045"/>
    <xdr:sp macro="" textlink="">
      <xdr:nvSpPr>
        <xdr:cNvPr id="182" name="扶助費平均値テキスト">
          <a:extLst>
            <a:ext uri="{FF2B5EF4-FFF2-40B4-BE49-F238E27FC236}">
              <a16:creationId xmlns="" xmlns:a16="http://schemas.microsoft.com/office/drawing/2014/main" id="{00000000-0008-0000-0400-0000B6000000}"/>
            </a:ext>
          </a:extLst>
        </xdr:cNvPr>
        <xdr:cNvSpPr txBox="1"/>
      </xdr:nvSpPr>
      <xdr:spPr>
        <a:xfrm>
          <a:off x="4914900" y="9631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xdr:rowOff>
    </xdr:from>
    <xdr:to>
      <xdr:col>24</xdr:col>
      <xdr:colOff>76200</xdr:colOff>
      <xdr:row>57</xdr:row>
      <xdr:rowOff>114935</xdr:rowOff>
    </xdr:to>
    <xdr:sp macro="" textlink="">
      <xdr:nvSpPr>
        <xdr:cNvPr id="183" name="フローチャート: 判断 182">
          <a:extLst>
            <a:ext uri="{FF2B5EF4-FFF2-40B4-BE49-F238E27FC236}">
              <a16:creationId xmlns="" xmlns:a16="http://schemas.microsoft.com/office/drawing/2014/main" id="{00000000-0008-0000-0400-0000B7000000}"/>
            </a:ext>
          </a:extLst>
        </xdr:cNvPr>
        <xdr:cNvSpPr/>
      </xdr:nvSpPr>
      <xdr:spPr>
        <a:xfrm>
          <a:off x="47752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64135</xdr:rowOff>
    </xdr:from>
    <xdr:to>
      <xdr:col>19</xdr:col>
      <xdr:colOff>187325</xdr:colOff>
      <xdr:row>60</xdr:row>
      <xdr:rowOff>92710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3098800" y="10351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161925</xdr:rowOff>
    </xdr:from>
    <xdr:to>
      <xdr:col>20</xdr:col>
      <xdr:colOff>38100</xdr:colOff>
      <xdr:row>57</xdr:row>
      <xdr:rowOff>92075</xdr:rowOff>
    </xdr:to>
    <xdr:sp macro="" textlink="">
      <xdr:nvSpPr>
        <xdr:cNvPr id="185" name="フローチャート: 判断 184">
          <a:extLst>
            <a:ext uri="{FF2B5EF4-FFF2-40B4-BE49-F238E27FC236}">
              <a16:creationId xmlns="" xmlns:a16="http://schemas.microsoft.com/office/drawing/2014/main" id="{00000000-0008-0000-0400-0000B9000000}"/>
            </a:ext>
          </a:extLst>
        </xdr:cNvPr>
        <xdr:cNvSpPr/>
      </xdr:nvSpPr>
      <xdr:spPr>
        <a:xfrm>
          <a:off x="3937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102252</xdr:rowOff>
    </xdr:from>
    <xdr:ext cx="736600" cy="259045"/>
    <xdr:sp macro="" textlink="">
      <xdr:nvSpPr>
        <xdr:cNvPr id="186" name="テキスト ボックス 185">
          <a:extLst>
            <a:ext uri="{FF2B5EF4-FFF2-40B4-BE49-F238E27FC236}">
              <a16:creationId xmlns="" xmlns:a16="http://schemas.microsoft.com/office/drawing/2014/main" id="{00000000-0008-0000-0400-0000BA000000}"/>
            </a:ext>
          </a:extLst>
        </xdr:cNvPr>
        <xdr:cNvSpPr txBox="1"/>
      </xdr:nvSpPr>
      <xdr:spPr>
        <a:xfrm>
          <a:off x="3606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92710</xdr:rowOff>
    </xdr:from>
    <xdr:to>
      <xdr:col>15</xdr:col>
      <xdr:colOff>98425</xdr:colOff>
      <xdr:row>60</xdr:row>
      <xdr:rowOff>155575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2209800" y="103797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30480</xdr:rowOff>
    </xdr:from>
    <xdr:to>
      <xdr:col>15</xdr:col>
      <xdr:colOff>149225</xdr:colOff>
      <xdr:row>57</xdr:row>
      <xdr:rowOff>132080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048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142257</xdr:rowOff>
    </xdr:from>
    <xdr:ext cx="7620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2717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29845</xdr:rowOff>
    </xdr:from>
    <xdr:to>
      <xdr:col>11</xdr:col>
      <xdr:colOff>9525</xdr:colOff>
      <xdr:row>60</xdr:row>
      <xdr:rowOff>155575</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1320800" y="103168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87630</xdr:rowOff>
    </xdr:from>
    <xdr:to>
      <xdr:col>11</xdr:col>
      <xdr:colOff>60325</xdr:colOff>
      <xdr:row>58</xdr:row>
      <xdr:rowOff>17780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2159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27957</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1828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30480</xdr:rowOff>
    </xdr:from>
    <xdr:to>
      <xdr:col>24</xdr:col>
      <xdr:colOff>76200</xdr:colOff>
      <xdr:row>60</xdr:row>
      <xdr:rowOff>132080</xdr:rowOff>
    </xdr:to>
    <xdr:sp macro="" textlink="">
      <xdr:nvSpPr>
        <xdr:cNvPr id="200" name="楕円 199">
          <a:extLst>
            <a:ext uri="{FF2B5EF4-FFF2-40B4-BE49-F238E27FC236}">
              <a16:creationId xmlns="" xmlns:a16="http://schemas.microsoft.com/office/drawing/2014/main" id="{00000000-0008-0000-0400-0000C8000000}"/>
            </a:ext>
          </a:extLst>
        </xdr:cNvPr>
        <xdr:cNvSpPr/>
      </xdr:nvSpPr>
      <xdr:spPr>
        <a:xfrm>
          <a:off x="4775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110507</xdr:rowOff>
    </xdr:from>
    <xdr:ext cx="762000" cy="259045"/>
    <xdr:sp macro="" textlink="">
      <xdr:nvSpPr>
        <xdr:cNvPr id="201" name="扶助費該当値テキスト">
          <a:extLst>
            <a:ext uri="{FF2B5EF4-FFF2-40B4-BE49-F238E27FC236}">
              <a16:creationId xmlns="" xmlns:a16="http://schemas.microsoft.com/office/drawing/2014/main" id="{00000000-0008-0000-0400-0000C9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13335</xdr:rowOff>
    </xdr:from>
    <xdr:to>
      <xdr:col>20</xdr:col>
      <xdr:colOff>38100</xdr:colOff>
      <xdr:row>60</xdr:row>
      <xdr:rowOff>114935</xdr:rowOff>
    </xdr:to>
    <xdr:sp macro="" textlink="">
      <xdr:nvSpPr>
        <xdr:cNvPr id="202" name="楕円 201">
          <a:extLst>
            <a:ext uri="{FF2B5EF4-FFF2-40B4-BE49-F238E27FC236}">
              <a16:creationId xmlns="" xmlns:a16="http://schemas.microsoft.com/office/drawing/2014/main" id="{00000000-0008-0000-0400-0000CA000000}"/>
            </a:ext>
          </a:extLst>
        </xdr:cNvPr>
        <xdr:cNvSpPr/>
      </xdr:nvSpPr>
      <xdr:spPr>
        <a:xfrm>
          <a:off x="39370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99712</xdr:rowOff>
    </xdr:from>
    <xdr:ext cx="7366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606800" y="1038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41910</xdr:rowOff>
    </xdr:from>
    <xdr:to>
      <xdr:col>15</xdr:col>
      <xdr:colOff>149225</xdr:colOff>
      <xdr:row>60</xdr:row>
      <xdr:rowOff>143510</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3048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128287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2717800" y="104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104775</xdr:rowOff>
    </xdr:from>
    <xdr:to>
      <xdr:col>11</xdr:col>
      <xdr:colOff>60325</xdr:colOff>
      <xdr:row>61</xdr:row>
      <xdr:rowOff>34925</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2159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19702</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828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150495</xdr:rowOff>
    </xdr:from>
    <xdr:to>
      <xdr:col>6</xdr:col>
      <xdr:colOff>171450</xdr:colOff>
      <xdr:row>60</xdr:row>
      <xdr:rowOff>80645</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1270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65422</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939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その他のうち、大半を占めるのは繰出金であるが、内容としては、国民健康保険、後期高齢者医療保険及び介護保険に係るものとなっている。令和元年度以前は類似団体平均を下回っていたものの、令和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年度は介護保険及び後期高齢者医療保険に係る保険給付費が増加し、繰出額も増加している。令和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年度以降は、国民健康保険及び介護保険に係る保険給付費が減少したため、経常収支比率は減少しているものの、依然として類似団体内平均を上回っている状況である。</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4" name="直線コネクタ 223">
          <a:extLst>
            <a:ext uri="{FF2B5EF4-FFF2-40B4-BE49-F238E27FC236}">
              <a16:creationId xmlns="" xmlns:a16="http://schemas.microsoft.com/office/drawing/2014/main" id="{00000000-0008-0000-0400-0000E0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124278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5671800" y="989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58</xdr:row>
      <xdr:rowOff>83457</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4782800" y="9896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83457</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3893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146050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004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本市では、消防組合や清掃施設組合などの一部事務組合に加え、市立病院に対する補助金（繰出金）があることにより、類似団体平均を上回ることとなっている。</a:t>
          </a:r>
        </a:p>
        <a:p>
          <a:r>
            <a:rPr kumimoji="1" lang="ja-JP" altLang="en-US" sz="1300">
              <a:latin typeface="ＭＳ Ｐゴシック" panose="020B0600070205080204" pitchFamily="50" charset="-128"/>
              <a:ea typeface="ＭＳ Ｐゴシック" panose="020B0600070205080204" pitchFamily="50" charset="-128"/>
            </a:rPr>
            <a:t>　なお、市立病院への繰出金のうち経常的なものは、繰出額の算出方法の見直しもあって、平成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億円から平成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億円へと増加が続いていた。その後は、経営状況改善に伴い、減少し、平成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億円程度を推移しており、令和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億円となっている。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298" name="補助費等最小値テキスト">
          <a:extLst>
            <a:ext uri="{FF2B5EF4-FFF2-40B4-BE49-F238E27FC236}">
              <a16:creationId xmlns="" xmlns:a16="http://schemas.microsoft.com/office/drawing/2014/main" id="{00000000-0008-0000-0400-00002A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0" name="補助費等最大値テキスト">
          <a:extLst>
            <a:ext uri="{FF2B5EF4-FFF2-40B4-BE49-F238E27FC236}">
              <a16:creationId xmlns="" xmlns:a16="http://schemas.microsoft.com/office/drawing/2014/main" id="{00000000-0008-0000-0400-00002C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138430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5671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161290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4782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161290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3893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161290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004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2" name="補助費等該当値テキスト">
          <a:extLst>
            <a:ext uri="{FF2B5EF4-FFF2-40B4-BE49-F238E27FC236}">
              <a16:creationId xmlns="" xmlns:a16="http://schemas.microsoft.com/office/drawing/2014/main" id="{00000000-0008-0000-0400-000042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失業対策事業、改良住宅建設事業、地域改善対策事業、過疎対策事業など旧産炭・過疎地域特有の公共事業を実施し、多くの地方債残高を抱えていたが、新規地方債の借入抑制を行ってきた結果、地方債残高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320</a:t>
          </a:r>
          <a:r>
            <a:rPr kumimoji="1" lang="ja-JP" altLang="en-US" sz="1100">
              <a:latin typeface="ＭＳ Ｐゴシック" panose="020B0600070205080204" pitchFamily="50" charset="-128"/>
              <a:ea typeface="ＭＳ Ｐゴシック" panose="020B0600070205080204" pitchFamily="50" charset="-128"/>
            </a:rPr>
            <a:t>億円であったものが平成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年度以降は</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億円前後を推移しており、近年は公債費に係る経常収支比率が類似団体平均を数ポイント下回る状況が続いている。しかしながら、近年借り入れた過疎対策事業債の元金償還が増加し、令和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年度には公債費に係る経常収支比率が増加している。また、新中学校建設事業で活用した過疎対策事業債の元金償還が本格化する令和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年度以降は公債費の大幅な増加が見込まれている。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1" name="公債費最小値テキスト">
          <a:extLst>
            <a:ext uri="{FF2B5EF4-FFF2-40B4-BE49-F238E27FC236}">
              <a16:creationId xmlns="" xmlns:a16="http://schemas.microsoft.com/office/drawing/2014/main" id="{00000000-0008-0000-0400-000069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3" name="公債費最大値テキスト">
          <a:extLst>
            <a:ext uri="{FF2B5EF4-FFF2-40B4-BE49-F238E27FC236}">
              <a16:creationId xmlns="" xmlns:a16="http://schemas.microsoft.com/office/drawing/2014/main" id="{00000000-0008-0000-0400-00006B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97065</xdr:rowOff>
    </xdr:from>
    <xdr:to>
      <xdr:col>24</xdr:col>
      <xdr:colOff>25400</xdr:colOff>
      <xdr:row>76</xdr:row>
      <xdr:rowOff>143329</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3987800" y="12955815"/>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66" name="公債費平均値テキスト">
          <a:extLst>
            <a:ext uri="{FF2B5EF4-FFF2-40B4-BE49-F238E27FC236}">
              <a16:creationId xmlns="" xmlns:a16="http://schemas.microsoft.com/office/drawing/2014/main" id="{00000000-0008-0000-0400-00006E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97065</xdr:rowOff>
    </xdr:from>
    <xdr:to>
      <xdr:col>19</xdr:col>
      <xdr:colOff>187325</xdr:colOff>
      <xdr:row>76</xdr:row>
      <xdr:rowOff>45357</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3098800" y="12955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45357</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2209800" y="1307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67129</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1320800" y="13075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85" name="公債費該当値テキスト">
          <a:extLst>
            <a:ext uri="{FF2B5EF4-FFF2-40B4-BE49-F238E27FC236}">
              <a16:creationId xmlns="" xmlns:a16="http://schemas.microsoft.com/office/drawing/2014/main" id="{00000000-0008-0000-0400-000081010000}"/>
            </a:ext>
          </a:extLst>
        </xdr:cNvPr>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46265</xdr:rowOff>
    </xdr:from>
    <xdr:to>
      <xdr:col>20</xdr:col>
      <xdr:colOff>38100</xdr:colOff>
      <xdr:row>75</xdr:row>
      <xdr:rowOff>147864</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937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158042</xdr:rowOff>
    </xdr:from>
    <xdr:ext cx="7366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606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16329</xdr:rowOff>
    </xdr:from>
    <xdr:to>
      <xdr:col>6</xdr:col>
      <xdr:colOff>171450</xdr:colOff>
      <xdr:row>76</xdr:row>
      <xdr:rowOff>117929</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1270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128105</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939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扶助費を除く項目は、概ね類似団体平均に近い値を推移しているが、類似団体平均を大幅に上回っている扶助費の影響により、平均を大きく上回る値が続いており、令和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ポイント高い値となっている。</a:t>
          </a:r>
        </a:p>
        <a:p>
          <a:r>
            <a:rPr kumimoji="1" lang="ja-JP" altLang="en-US" sz="1300">
              <a:latin typeface="ＭＳ Ｐゴシック" panose="020B0600070205080204" pitchFamily="50" charset="-128"/>
              <a:ea typeface="ＭＳ Ｐゴシック" panose="020B0600070205080204" pitchFamily="50" charset="-128"/>
            </a:rPr>
            <a:t>　経常収支比率の改善には、市税等の経常一般財源の増収に加え、特に扶助費の削減が重要であるが、現下の経済情勢等を踏まえると、困難を伴うものとなっている。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79</xdr:row>
      <xdr:rowOff>152146</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5671800" y="136646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136144</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4782800" y="1366469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85852</xdr:rowOff>
    </xdr:from>
    <xdr:to>
      <xdr:col>73</xdr:col>
      <xdr:colOff>180975</xdr:colOff>
      <xdr:row>80</xdr:row>
      <xdr:rowOff>136144</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801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xdr:rowOff>
    </xdr:from>
    <xdr:to>
      <xdr:col>69</xdr:col>
      <xdr:colOff>92075</xdr:colOff>
      <xdr:row>80</xdr:row>
      <xdr:rowOff>85852</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719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85344</xdr:rowOff>
    </xdr:from>
    <xdr:to>
      <xdr:col>74</xdr:col>
      <xdr:colOff>31750</xdr:colOff>
      <xdr:row>81</xdr:row>
      <xdr:rowOff>15494</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732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271</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35052</xdr:rowOff>
    </xdr:from>
    <xdr:to>
      <xdr:col>69</xdr:col>
      <xdr:colOff>142875</xdr:colOff>
      <xdr:row>80</xdr:row>
      <xdr:rowOff>136652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843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121429</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39111</xdr:rowOff>
    </xdr:from>
    <xdr:to>
      <xdr:col>29</xdr:col>
      <xdr:colOff>127000</xdr:colOff>
      <xdr:row>18</xdr:row>
      <xdr:rowOff>42311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003800" y="3172836"/>
          <a:ext cx="6477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39111</xdr:rowOff>
    </xdr:from>
    <xdr:to>
      <xdr:col>26</xdr:col>
      <xdr:colOff>50800</xdr:colOff>
      <xdr:row>18</xdr:row>
      <xdr:rowOff>41286</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172836"/>
          <a:ext cx="698500" cy="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41286</xdr:rowOff>
    </xdr:from>
    <xdr:to>
      <xdr:col>22</xdr:col>
      <xdr:colOff>114300</xdr:colOff>
      <xdr:row>18</xdr:row>
      <xdr:rowOff>58435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175011"/>
          <a:ext cx="698500" cy="1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58435</xdr:rowOff>
    </xdr:from>
    <xdr:to>
      <xdr:col>18</xdr:col>
      <xdr:colOff>177800</xdr:colOff>
      <xdr:row>18</xdr:row>
      <xdr:rowOff>68280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192160"/>
          <a:ext cx="698500" cy="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162961</xdr:rowOff>
    </xdr:from>
    <xdr:to>
      <xdr:col>29</xdr:col>
      <xdr:colOff>177800</xdr:colOff>
      <xdr:row>18</xdr:row>
      <xdr:rowOff>93111</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312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135038</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09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159761</xdr:rowOff>
    </xdr:from>
    <xdr:to>
      <xdr:col>26</xdr:col>
      <xdr:colOff>101600</xdr:colOff>
      <xdr:row>18</xdr:row>
      <xdr:rowOff>89911</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312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100088</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289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161936</xdr:rowOff>
    </xdr:from>
    <xdr:to>
      <xdr:col>22</xdr:col>
      <xdr:colOff>165100</xdr:colOff>
      <xdr:row>18</xdr:row>
      <xdr:rowOff>92086</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312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76863</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21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7635</xdr:rowOff>
    </xdr:from>
    <xdr:to>
      <xdr:col>19</xdr:col>
      <xdr:colOff>38100</xdr:colOff>
      <xdr:row>18</xdr:row>
      <xdr:rowOff>109235</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314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94012</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2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17480</xdr:rowOff>
    </xdr:from>
    <xdr:to>
      <xdr:col>15</xdr:col>
      <xdr:colOff>101600</xdr:colOff>
      <xdr:row>18</xdr:row>
      <xdr:rowOff>119080</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315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103857</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3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146755</xdr:rowOff>
    </xdr:from>
    <xdr:to>
      <xdr:col>29</xdr:col>
      <xdr:colOff>127000</xdr:colOff>
      <xdr:row>37</xdr:row>
      <xdr:rowOff>53162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7100005"/>
          <a:ext cx="647700" cy="7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131532</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7084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53162</xdr:rowOff>
    </xdr:from>
    <xdr:to>
      <xdr:col>26</xdr:col>
      <xdr:colOff>50800</xdr:colOff>
      <xdr:row>37</xdr:row>
      <xdr:rowOff>54972</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4305300" y="7177862"/>
          <a:ext cx="698500" cy="1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54972</xdr:rowOff>
    </xdr:from>
    <xdr:to>
      <xdr:col>22</xdr:col>
      <xdr:colOff>114300</xdr:colOff>
      <xdr:row>37</xdr:row>
      <xdr:rowOff>70803</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3606800" y="7179672"/>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70803</xdr:rowOff>
    </xdr:from>
    <xdr:to>
      <xdr:col>18</xdr:col>
      <xdr:colOff>177800</xdr:colOff>
      <xdr:row>37</xdr:row>
      <xdr:rowOff>72231</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2908300" y="7195503"/>
          <a:ext cx="698500" cy="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95955</xdr:rowOff>
    </xdr:from>
    <xdr:to>
      <xdr:col>29</xdr:col>
      <xdr:colOff>177800</xdr:colOff>
      <xdr:row>37</xdr:row>
      <xdr:rowOff>26105</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704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283932</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8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2362</xdr:rowOff>
    </xdr:from>
    <xdr:to>
      <xdr:col>26</xdr:col>
      <xdr:colOff>101600</xdr:colOff>
      <xdr:row>37</xdr:row>
      <xdr:rowOff>103962</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712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88739</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721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4172</xdr:rowOff>
    </xdr:from>
    <xdr:to>
      <xdr:col>22</xdr:col>
      <xdr:colOff>165100</xdr:colOff>
      <xdr:row>37</xdr:row>
      <xdr:rowOff>105772</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712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90549</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72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20003</xdr:rowOff>
    </xdr:from>
    <xdr:to>
      <xdr:col>19</xdr:col>
      <xdr:colOff>38100</xdr:colOff>
      <xdr:row>37</xdr:row>
      <xdr:rowOff>121603</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71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106380</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72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21431</xdr:rowOff>
    </xdr:from>
    <xdr:to>
      <xdr:col>15</xdr:col>
      <xdr:colOff>101600</xdr:colOff>
      <xdr:row>37</xdr:row>
      <xdr:rowOff>123031</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714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107808</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723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45,704
44,965
54.55
36,615,892
36,019,390
439,289
13,418,375
30,375,831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65466</xdr:rowOff>
    </xdr:from>
    <xdr:to>
      <xdr:col>24</xdr:col>
      <xdr:colOff>63500</xdr:colOff>
      <xdr:row>37</xdr:row>
      <xdr:rowOff>72065</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3797300" y="6409116"/>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65466</xdr:rowOff>
    </xdr:from>
    <xdr:to>
      <xdr:col>19</xdr:col>
      <xdr:colOff>177800</xdr:colOff>
      <xdr:row>37</xdr:row>
      <xdr:rowOff>75814</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2908300" y="6409116"/>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75814</xdr:rowOff>
    </xdr:from>
    <xdr:to>
      <xdr:col>15</xdr:col>
      <xdr:colOff>50800</xdr:colOff>
      <xdr:row>37</xdr:row>
      <xdr:rowOff>122909</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019300" y="6419464"/>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122909</xdr:rowOff>
    </xdr:from>
    <xdr:to>
      <xdr:col>10</xdr:col>
      <xdr:colOff>114300</xdr:colOff>
      <xdr:row>37</xdr:row>
      <xdr:rowOff>137909</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1130300" y="6466559"/>
          <a:ext cx="889000" cy="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21265</xdr:rowOff>
    </xdr:from>
    <xdr:to>
      <xdr:col>24</xdr:col>
      <xdr:colOff>114300</xdr:colOff>
      <xdr:row>37</xdr:row>
      <xdr:rowOff>122865</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4584700" y="63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a:extLst>
            <a:ext uri="{FF2B5EF4-FFF2-40B4-BE49-F238E27FC236}">
              <a16:creationId xmlns="" xmlns:a16="http://schemas.microsoft.com/office/drawing/2014/main" id="{00000000-0008-0000-0600-000050000000}"/>
            </a:ext>
          </a:extLst>
        </xdr:cNvPr>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14666</xdr:rowOff>
    </xdr:from>
    <xdr:to>
      <xdr:col>20</xdr:col>
      <xdr:colOff>38100</xdr:colOff>
      <xdr:row>37</xdr:row>
      <xdr:rowOff>116266</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3746500" y="635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107393</xdr:rowOff>
    </xdr:from>
    <xdr:ext cx="534377"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3530111" y="64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25014</xdr:rowOff>
    </xdr:from>
    <xdr:to>
      <xdr:col>15</xdr:col>
      <xdr:colOff>101600</xdr:colOff>
      <xdr:row>37</xdr:row>
      <xdr:rowOff>126614</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2857500" y="63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117741</xdr:rowOff>
    </xdr:from>
    <xdr:ext cx="534377"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2641111" y="64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72109</xdr:rowOff>
    </xdr:from>
    <xdr:to>
      <xdr:col>10</xdr:col>
      <xdr:colOff>165100</xdr:colOff>
      <xdr:row>38</xdr:row>
      <xdr:rowOff>2259</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968500" y="64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164837</xdr:rowOff>
    </xdr:from>
    <xdr:ext cx="534377"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1752111" y="65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87109</xdr:rowOff>
    </xdr:from>
    <xdr:to>
      <xdr:col>6</xdr:col>
      <xdr:colOff>38100</xdr:colOff>
      <xdr:row>38</xdr:row>
      <xdr:rowOff>17259</xdr:rowOff>
    </xdr:to>
    <xdr:sp macro="" textlink="">
      <xdr:nvSpPr>
        <xdr:cNvPr id="87" name="楕円 86">
          <a:extLst>
            <a:ext uri="{FF2B5EF4-FFF2-40B4-BE49-F238E27FC236}">
              <a16:creationId xmlns="" xmlns:a16="http://schemas.microsoft.com/office/drawing/2014/main" id="{00000000-0008-0000-0600-000057000000}"/>
            </a:ext>
          </a:extLst>
        </xdr:cNvPr>
        <xdr:cNvSpPr/>
      </xdr:nvSpPr>
      <xdr:spPr>
        <a:xfrm>
          <a:off x="1079500" y="64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8386</xdr:rowOff>
    </xdr:from>
    <xdr:ext cx="534377"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863111" y="65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92201</xdr:rowOff>
    </xdr:from>
    <xdr:to>
      <xdr:col>24</xdr:col>
      <xdr:colOff>63500</xdr:colOff>
      <xdr:row>56</xdr:row>
      <xdr:rowOff>136545</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3797300" y="9693401"/>
          <a:ext cx="838200" cy="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136545</xdr:rowOff>
    </xdr:from>
    <xdr:to>
      <xdr:col>19</xdr:col>
      <xdr:colOff>177800</xdr:colOff>
      <xdr:row>56</xdr:row>
      <xdr:rowOff>164252</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2908300" y="9737745"/>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161842</xdr:rowOff>
    </xdr:from>
    <xdr:to>
      <xdr:col>15</xdr:col>
      <xdr:colOff>50800</xdr:colOff>
      <xdr:row>56</xdr:row>
      <xdr:rowOff>164252</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2019300" y="9763042"/>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161842</xdr:rowOff>
    </xdr:from>
    <xdr:to>
      <xdr:col>10</xdr:col>
      <xdr:colOff>114300</xdr:colOff>
      <xdr:row>57</xdr:row>
      <xdr:rowOff>7962</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1130300" y="9763042"/>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41401</xdr:rowOff>
    </xdr:from>
    <xdr:to>
      <xdr:col>24</xdr:col>
      <xdr:colOff>114300</xdr:colOff>
      <xdr:row>56</xdr:row>
      <xdr:rowOff>143001</xdr:rowOff>
    </xdr:to>
    <xdr:sp macro="" textlink="">
      <xdr:nvSpPr>
        <xdr:cNvPr id="134" name="楕円 133">
          <a:extLst>
            <a:ext uri="{FF2B5EF4-FFF2-40B4-BE49-F238E27FC236}">
              <a16:creationId xmlns="" xmlns:a16="http://schemas.microsoft.com/office/drawing/2014/main" id="{00000000-0008-0000-0600-000086000000}"/>
            </a:ext>
          </a:extLst>
        </xdr:cNvPr>
        <xdr:cNvSpPr/>
      </xdr:nvSpPr>
      <xdr:spPr>
        <a:xfrm>
          <a:off x="4584700" y="96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19828</xdr:rowOff>
    </xdr:from>
    <xdr:ext cx="534377" cy="259045"/>
    <xdr:sp macro="" textlink="">
      <xdr:nvSpPr>
        <xdr:cNvPr id="135" name="物件費該当値テキスト">
          <a:extLst>
            <a:ext uri="{FF2B5EF4-FFF2-40B4-BE49-F238E27FC236}">
              <a16:creationId xmlns="" xmlns:a16="http://schemas.microsoft.com/office/drawing/2014/main" id="{00000000-0008-0000-0600-000087000000}"/>
            </a:ext>
          </a:extLst>
        </xdr:cNvPr>
        <xdr:cNvSpPr txBox="1"/>
      </xdr:nvSpPr>
      <xdr:spPr>
        <a:xfrm>
          <a:off x="4686300" y="96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85745</xdr:rowOff>
    </xdr:from>
    <xdr:to>
      <xdr:col>20</xdr:col>
      <xdr:colOff>38100</xdr:colOff>
      <xdr:row>57</xdr:row>
      <xdr:rowOff>15895</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3746500" y="96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7022</xdr:rowOff>
    </xdr:from>
    <xdr:ext cx="534377"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530111" y="97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113452</xdr:rowOff>
    </xdr:from>
    <xdr:to>
      <xdr:col>15</xdr:col>
      <xdr:colOff>101600</xdr:colOff>
      <xdr:row>57</xdr:row>
      <xdr:rowOff>43602</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2857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34729</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641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111042</xdr:rowOff>
    </xdr:from>
    <xdr:to>
      <xdr:col>10</xdr:col>
      <xdr:colOff>165100</xdr:colOff>
      <xdr:row>57</xdr:row>
      <xdr:rowOff>41192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1968500" y="97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32319</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1752111" y="98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128612</xdr:rowOff>
    </xdr:from>
    <xdr:to>
      <xdr:col>6</xdr:col>
      <xdr:colOff>38100</xdr:colOff>
      <xdr:row>57</xdr:row>
      <xdr:rowOff>58762</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079500" y="97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49889</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863111" y="98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31389</xdr:rowOff>
    </xdr:from>
    <xdr:to>
      <xdr:col>24</xdr:col>
      <xdr:colOff>63500</xdr:colOff>
      <xdr:row>78</xdr:row>
      <xdr:rowOff>34110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404489"/>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28623</xdr:rowOff>
    </xdr:from>
    <xdr:to>
      <xdr:col>19</xdr:col>
      <xdr:colOff>177800</xdr:colOff>
      <xdr:row>78</xdr:row>
      <xdr:rowOff>34110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2908300" y="1340172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28623</xdr:rowOff>
    </xdr:from>
    <xdr:to>
      <xdr:col>15</xdr:col>
      <xdr:colOff>50800</xdr:colOff>
      <xdr:row>78</xdr:row>
      <xdr:rowOff>49701</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019300" y="13401723"/>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31846</xdr:rowOff>
    </xdr:from>
    <xdr:to>
      <xdr:col>10</xdr:col>
      <xdr:colOff>114300</xdr:colOff>
      <xdr:row>78</xdr:row>
      <xdr:rowOff>49701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1130300" y="13404946"/>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152039</xdr:rowOff>
    </xdr:from>
    <xdr:to>
      <xdr:col>24</xdr:col>
      <xdr:colOff>114300</xdr:colOff>
      <xdr:row>78</xdr:row>
      <xdr:rowOff>82189</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66966</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26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154760</xdr:rowOff>
    </xdr:from>
    <xdr:to>
      <xdr:col>20</xdr:col>
      <xdr:colOff>38100</xdr:colOff>
      <xdr:row>78</xdr:row>
      <xdr:rowOff>84910</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76037</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8"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149273</xdr:rowOff>
    </xdr:from>
    <xdr:to>
      <xdr:col>15</xdr:col>
      <xdr:colOff>101600</xdr:colOff>
      <xdr:row>78</xdr:row>
      <xdr:rowOff>79423</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3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70550</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34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170351</xdr:rowOff>
    </xdr:from>
    <xdr:to>
      <xdr:col>10</xdr:col>
      <xdr:colOff>165100</xdr:colOff>
      <xdr:row>78</xdr:row>
      <xdr:rowOff>100501</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3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91628</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8" y="134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152496</xdr:rowOff>
    </xdr:from>
    <xdr:to>
      <xdr:col>6</xdr:col>
      <xdr:colOff>38100</xdr:colOff>
      <xdr:row>78</xdr:row>
      <xdr:rowOff>82646</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73773</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34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50919</xdr:rowOff>
    </xdr:from>
    <xdr:to>
      <xdr:col>24</xdr:col>
      <xdr:colOff>63500</xdr:colOff>
      <xdr:row>91</xdr:row>
      <xdr:rowOff>772</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3797300" y="15481419"/>
          <a:ext cx="838200" cy="1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50919</xdr:rowOff>
    </xdr:from>
    <xdr:to>
      <xdr:col>19</xdr:col>
      <xdr:colOff>177800</xdr:colOff>
      <xdr:row>91</xdr:row>
      <xdr:rowOff>159626</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2908300" y="15481419"/>
          <a:ext cx="889000" cy="28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159626</xdr:rowOff>
    </xdr:from>
    <xdr:to>
      <xdr:col>15</xdr:col>
      <xdr:colOff>50800</xdr:colOff>
      <xdr:row>92</xdr:row>
      <xdr:rowOff>5145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019300" y="15761576"/>
          <a:ext cx="8890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5145</xdr:rowOff>
    </xdr:from>
    <xdr:to>
      <xdr:col>10</xdr:col>
      <xdr:colOff>114300</xdr:colOff>
      <xdr:row>92</xdr:row>
      <xdr:rowOff>40015</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1130300" y="15778545"/>
          <a:ext cx="889000" cy="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121422</xdr:rowOff>
    </xdr:from>
    <xdr:to>
      <xdr:col>24</xdr:col>
      <xdr:colOff>114300</xdr:colOff>
      <xdr:row>91</xdr:row>
      <xdr:rowOff>51572</xdr:rowOff>
    </xdr:to>
    <xdr:sp macro="" textlink="">
      <xdr:nvSpPr>
        <xdr:cNvPr id="247" name="楕円 246">
          <a:extLst>
            <a:ext uri="{FF2B5EF4-FFF2-40B4-BE49-F238E27FC236}">
              <a16:creationId xmlns="" xmlns:a16="http://schemas.microsoft.com/office/drawing/2014/main" id="{00000000-0008-0000-0600-0000F7000000}"/>
            </a:ext>
          </a:extLst>
        </xdr:cNvPr>
        <xdr:cNvSpPr/>
      </xdr:nvSpPr>
      <xdr:spPr>
        <a:xfrm>
          <a:off x="4584700" y="155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36349</xdr:rowOff>
    </xdr:from>
    <xdr:ext cx="599010" cy="259045"/>
    <xdr:sp macro="" textlink="">
      <xdr:nvSpPr>
        <xdr:cNvPr id="248" name="扶助費該当値テキスト">
          <a:extLst>
            <a:ext uri="{FF2B5EF4-FFF2-40B4-BE49-F238E27FC236}">
              <a16:creationId xmlns="" xmlns:a16="http://schemas.microsoft.com/office/drawing/2014/main" id="{00000000-0008-0000-0600-0000F8000000}"/>
            </a:ext>
          </a:extLst>
        </xdr:cNvPr>
        <xdr:cNvSpPr txBox="1"/>
      </xdr:nvSpPr>
      <xdr:spPr>
        <a:xfrm>
          <a:off x="4686300" y="1546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119</xdr:rowOff>
    </xdr:from>
    <xdr:to>
      <xdr:col>20</xdr:col>
      <xdr:colOff>38100</xdr:colOff>
      <xdr:row>90</xdr:row>
      <xdr:rowOff>101719</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3746500" y="154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118246</xdr:rowOff>
    </xdr:from>
    <xdr:ext cx="59901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497795" y="1520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108826</xdr:rowOff>
    </xdr:from>
    <xdr:to>
      <xdr:col>15</xdr:col>
      <xdr:colOff>101600</xdr:colOff>
      <xdr:row>92</xdr:row>
      <xdr:rowOff>38976</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2857500" y="157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55503</xdr:rowOff>
    </xdr:from>
    <xdr:ext cx="59901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608795" y="1548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125795</xdr:rowOff>
    </xdr:from>
    <xdr:to>
      <xdr:col>10</xdr:col>
      <xdr:colOff>165100</xdr:colOff>
      <xdr:row>92</xdr:row>
      <xdr:rowOff>55945</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1968500" y="157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72472</xdr:rowOff>
    </xdr:from>
    <xdr:ext cx="59901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719795" y="155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160665</xdr:rowOff>
    </xdr:from>
    <xdr:to>
      <xdr:col>6</xdr:col>
      <xdr:colOff>38100</xdr:colOff>
      <xdr:row>92</xdr:row>
      <xdr:rowOff>90815</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079500" y="157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107342</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830795" y="1553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74800</xdr:rowOff>
    </xdr:from>
    <xdr:to>
      <xdr:col>55</xdr:col>
      <xdr:colOff>0</xdr:colOff>
      <xdr:row>36</xdr:row>
      <xdr:rowOff>120050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9639300" y="6247000"/>
          <a:ext cx="8382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131283</xdr:rowOff>
    </xdr:from>
    <xdr:to>
      <xdr:col>50</xdr:col>
      <xdr:colOff>114300</xdr:colOff>
      <xdr:row>36</xdr:row>
      <xdr:rowOff>120050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8750300" y="5789133"/>
          <a:ext cx="889000" cy="50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131283</xdr:rowOff>
    </xdr:from>
    <xdr:to>
      <xdr:col>45</xdr:col>
      <xdr:colOff>177800</xdr:colOff>
      <xdr:row>36</xdr:row>
      <xdr:rowOff>143284</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7861300" y="5789133"/>
          <a:ext cx="889000" cy="5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143284</xdr:rowOff>
    </xdr:from>
    <xdr:to>
      <xdr:col>41</xdr:col>
      <xdr:colOff>50800</xdr:colOff>
      <xdr:row>36</xdr:row>
      <xdr:rowOff>152753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6972300" y="6315484"/>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24000</xdr:rowOff>
    </xdr:from>
    <xdr:to>
      <xdr:col>55</xdr:col>
      <xdr:colOff>50800</xdr:colOff>
      <xdr:row>36</xdr:row>
      <xdr:rowOff>125600</xdr:rowOff>
    </xdr:to>
    <xdr:sp macro="" textlink="">
      <xdr:nvSpPr>
        <xdr:cNvPr id="302" name="楕円 301">
          <a:extLst>
            <a:ext uri="{FF2B5EF4-FFF2-40B4-BE49-F238E27FC236}">
              <a16:creationId xmlns="" xmlns:a16="http://schemas.microsoft.com/office/drawing/2014/main" id="{00000000-0008-0000-0600-00002E010000}"/>
            </a:ext>
          </a:extLst>
        </xdr:cNvPr>
        <xdr:cNvSpPr/>
      </xdr:nvSpPr>
      <xdr:spPr>
        <a:xfrm>
          <a:off x="10426700" y="61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2427</xdr:rowOff>
    </xdr:from>
    <xdr:ext cx="534377" cy="259045"/>
    <xdr:sp macro="" textlink="">
      <xdr:nvSpPr>
        <xdr:cNvPr id="303" name="補助費等該当値テキスト">
          <a:extLst>
            <a:ext uri="{FF2B5EF4-FFF2-40B4-BE49-F238E27FC236}">
              <a16:creationId xmlns="" xmlns:a16="http://schemas.microsoft.com/office/drawing/2014/main" id="{00000000-0008-0000-0600-00002F010000}"/>
            </a:ext>
          </a:extLst>
        </xdr:cNvPr>
        <xdr:cNvSpPr txBox="1"/>
      </xdr:nvSpPr>
      <xdr:spPr>
        <a:xfrm>
          <a:off x="10528300" y="617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69250</xdr:rowOff>
    </xdr:from>
    <xdr:to>
      <xdr:col>50</xdr:col>
      <xdr:colOff>165100</xdr:colOff>
      <xdr:row>36</xdr:row>
      <xdr:rowOff>170850</xdr:rowOff>
    </xdr:to>
    <xdr:sp macro="" textlink="">
      <xdr:nvSpPr>
        <xdr:cNvPr id="304" name="楕円 303">
          <a:extLst>
            <a:ext uri="{FF2B5EF4-FFF2-40B4-BE49-F238E27FC236}">
              <a16:creationId xmlns="" xmlns:a16="http://schemas.microsoft.com/office/drawing/2014/main" id="{00000000-0008-0000-0600-000030010000}"/>
            </a:ext>
          </a:extLst>
        </xdr:cNvPr>
        <xdr:cNvSpPr/>
      </xdr:nvSpPr>
      <xdr:spPr>
        <a:xfrm>
          <a:off x="9588500" y="62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161977</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372111" y="633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80483</xdr:rowOff>
    </xdr:from>
    <xdr:to>
      <xdr:col>46</xdr:col>
      <xdr:colOff>38100</xdr:colOff>
      <xdr:row>34</xdr:row>
      <xdr:rowOff>10633</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8699500" y="5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1760</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450795" y="5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92484</xdr:rowOff>
    </xdr:from>
    <xdr:to>
      <xdr:col>41</xdr:col>
      <xdr:colOff>101600</xdr:colOff>
      <xdr:row>37</xdr:row>
      <xdr:rowOff>22634</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7810500" y="62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39161</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94111" y="60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101953</xdr:rowOff>
    </xdr:from>
    <xdr:to>
      <xdr:col>36</xdr:col>
      <xdr:colOff>165100</xdr:colOff>
      <xdr:row>37</xdr:row>
      <xdr:rowOff>32103</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6921500" y="62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48630</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05111" y="60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153096</xdr:rowOff>
    </xdr:from>
    <xdr:to>
      <xdr:col>55</xdr:col>
      <xdr:colOff>0</xdr:colOff>
      <xdr:row>55</xdr:row>
      <xdr:rowOff>75418</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flipV="1">
          <a:off x="9639300" y="9411396"/>
          <a:ext cx="8382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75418</xdr:rowOff>
    </xdr:from>
    <xdr:to>
      <xdr:col>50</xdr:col>
      <xdr:colOff>114300</xdr:colOff>
      <xdr:row>56</xdr:row>
      <xdr:rowOff>158390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8750300" y="9505168"/>
          <a:ext cx="889000" cy="25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158390</xdr:rowOff>
    </xdr:from>
    <xdr:to>
      <xdr:col>45</xdr:col>
      <xdr:colOff>177800</xdr:colOff>
      <xdr:row>57</xdr:row>
      <xdr:rowOff>10541</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7861300" y="9759590"/>
          <a:ext cx="889000" cy="2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10541</xdr:rowOff>
    </xdr:from>
    <xdr:to>
      <xdr:col>41</xdr:col>
      <xdr:colOff>50800</xdr:colOff>
      <xdr:row>57</xdr:row>
      <xdr:rowOff>62177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6972300" y="9783191"/>
          <a:ext cx="889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102296</xdr:rowOff>
    </xdr:from>
    <xdr:to>
      <xdr:col>55</xdr:col>
      <xdr:colOff>50800</xdr:colOff>
      <xdr:row>55</xdr:row>
      <xdr:rowOff>32446</xdr:rowOff>
    </xdr:to>
    <xdr:sp macro="" textlink="">
      <xdr:nvSpPr>
        <xdr:cNvPr id="357" name="楕円 356">
          <a:extLst>
            <a:ext uri="{FF2B5EF4-FFF2-40B4-BE49-F238E27FC236}">
              <a16:creationId xmlns="" xmlns:a16="http://schemas.microsoft.com/office/drawing/2014/main" id="{00000000-0008-0000-0600-000065010000}"/>
            </a:ext>
          </a:extLst>
        </xdr:cNvPr>
        <xdr:cNvSpPr/>
      </xdr:nvSpPr>
      <xdr:spPr>
        <a:xfrm>
          <a:off x="10426700" y="93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125173</xdr:rowOff>
    </xdr:from>
    <xdr:ext cx="599010" cy="259045"/>
    <xdr:sp macro="" textlink="">
      <xdr:nvSpPr>
        <xdr:cNvPr id="358" name="普通建設事業費該当値テキスト">
          <a:extLst>
            <a:ext uri="{FF2B5EF4-FFF2-40B4-BE49-F238E27FC236}">
              <a16:creationId xmlns="" xmlns:a16="http://schemas.microsoft.com/office/drawing/2014/main" id="{00000000-0008-0000-0600-000066010000}"/>
            </a:ext>
          </a:extLst>
        </xdr:cNvPr>
        <xdr:cNvSpPr txBox="1"/>
      </xdr:nvSpPr>
      <xdr:spPr>
        <a:xfrm>
          <a:off x="10528300" y="921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24618</xdr:rowOff>
    </xdr:from>
    <xdr:to>
      <xdr:col>50</xdr:col>
      <xdr:colOff>165100</xdr:colOff>
      <xdr:row>55</xdr:row>
      <xdr:rowOff>126218</xdr:rowOff>
    </xdr:to>
    <xdr:sp macro="" textlink="">
      <xdr:nvSpPr>
        <xdr:cNvPr id="359" name="楕円 358">
          <a:extLst>
            <a:ext uri="{FF2B5EF4-FFF2-40B4-BE49-F238E27FC236}">
              <a16:creationId xmlns="" xmlns:a16="http://schemas.microsoft.com/office/drawing/2014/main" id="{00000000-0008-0000-0600-000067010000}"/>
            </a:ext>
          </a:extLst>
        </xdr:cNvPr>
        <xdr:cNvSpPr/>
      </xdr:nvSpPr>
      <xdr:spPr>
        <a:xfrm>
          <a:off x="9588500" y="94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142745</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39795" y="92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107590</xdr:rowOff>
    </xdr:from>
    <xdr:to>
      <xdr:col>46</xdr:col>
      <xdr:colOff>38100</xdr:colOff>
      <xdr:row>57</xdr:row>
      <xdr:rowOff>37740</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8699500" y="970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28867</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483111" y="98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131191</xdr:rowOff>
    </xdr:from>
    <xdr:to>
      <xdr:col>41</xdr:col>
      <xdr:colOff>101600</xdr:colOff>
      <xdr:row>57</xdr:row>
      <xdr:rowOff>61341</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7810500" y="97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52468</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8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11377</xdr:rowOff>
    </xdr:from>
    <xdr:to>
      <xdr:col>36</xdr:col>
      <xdr:colOff>165100</xdr:colOff>
      <xdr:row>57</xdr:row>
      <xdr:rowOff>112977</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6921500" y="97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104104</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8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18115</xdr:rowOff>
    </xdr:from>
    <xdr:to>
      <xdr:col>55</xdr:col>
      <xdr:colOff>0</xdr:colOff>
      <xdr:row>79</xdr:row>
      <xdr:rowOff>37905</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9639300" y="13562665"/>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1815</xdr:rowOff>
    </xdr:from>
    <xdr:to>
      <xdr:col>50</xdr:col>
      <xdr:colOff>114300</xdr:colOff>
      <xdr:row>79</xdr:row>
      <xdr:rowOff>18115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8750300" y="13546365"/>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163314</xdr:rowOff>
    </xdr:from>
    <xdr:to>
      <xdr:col>45</xdr:col>
      <xdr:colOff>177800</xdr:colOff>
      <xdr:row>79</xdr:row>
      <xdr:rowOff>1815</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7861300" y="13536414"/>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134389</xdr:rowOff>
    </xdr:from>
    <xdr:to>
      <xdr:col>41</xdr:col>
      <xdr:colOff>50800</xdr:colOff>
      <xdr:row>78</xdr:row>
      <xdr:rowOff>163314</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972300" y="13507489"/>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158555</xdr:rowOff>
    </xdr:from>
    <xdr:to>
      <xdr:col>55</xdr:col>
      <xdr:colOff>50800</xdr:colOff>
      <xdr:row>79</xdr:row>
      <xdr:rowOff>88705</xdr:rowOff>
    </xdr:to>
    <xdr:sp macro="" textlink="">
      <xdr:nvSpPr>
        <xdr:cNvPr id="414" name="楕円 413">
          <a:extLst>
            <a:ext uri="{FF2B5EF4-FFF2-40B4-BE49-F238E27FC236}">
              <a16:creationId xmlns="" xmlns:a16="http://schemas.microsoft.com/office/drawing/2014/main" id="{00000000-0008-0000-0600-00009E010000}"/>
            </a:ext>
          </a:extLst>
        </xdr:cNvPr>
        <xdr:cNvSpPr/>
      </xdr:nvSpPr>
      <xdr:spPr>
        <a:xfrm>
          <a:off x="10426700" y="135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73482</xdr:rowOff>
    </xdr:from>
    <xdr:ext cx="378565" cy="259045"/>
    <xdr:sp macro="" textlink="">
      <xdr:nvSpPr>
        <xdr:cNvPr id="415" name="普通建設事業費 （ うち新規整備　）該当値テキスト">
          <a:extLst>
            <a:ext uri="{FF2B5EF4-FFF2-40B4-BE49-F238E27FC236}">
              <a16:creationId xmlns="" xmlns:a16="http://schemas.microsoft.com/office/drawing/2014/main" id="{00000000-0008-0000-0600-00009F010000}"/>
            </a:ext>
          </a:extLst>
        </xdr:cNvPr>
        <xdr:cNvSpPr txBox="1"/>
      </xdr:nvSpPr>
      <xdr:spPr>
        <a:xfrm>
          <a:off x="10528300" y="13446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138765</xdr:rowOff>
    </xdr:from>
    <xdr:to>
      <xdr:col>50</xdr:col>
      <xdr:colOff>165100</xdr:colOff>
      <xdr:row>79</xdr:row>
      <xdr:rowOff>68915</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9588500" y="135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60042</xdr:rowOff>
    </xdr:from>
    <xdr:ext cx="469744"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04428" y="136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122465</xdr:rowOff>
    </xdr:from>
    <xdr:to>
      <xdr:col>46</xdr:col>
      <xdr:colOff>38100</xdr:colOff>
      <xdr:row>79</xdr:row>
      <xdr:rowOff>52615</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8699500" y="134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43742</xdr:rowOff>
    </xdr:from>
    <xdr:ext cx="469744"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15428" y="135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112514</xdr:rowOff>
    </xdr:from>
    <xdr:to>
      <xdr:col>41</xdr:col>
      <xdr:colOff>101600</xdr:colOff>
      <xdr:row>79</xdr:row>
      <xdr:rowOff>42664</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7810500" y="134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33791</xdr:rowOff>
    </xdr:from>
    <xdr:ext cx="469744"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26428" y="135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83589</xdr:rowOff>
    </xdr:from>
    <xdr:to>
      <xdr:col>36</xdr:col>
      <xdr:colOff>165100</xdr:colOff>
      <xdr:row>79</xdr:row>
      <xdr:rowOff>13739</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6921500" y="134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4866</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05111" y="1354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48772</xdr:rowOff>
    </xdr:from>
    <xdr:to>
      <xdr:col>55</xdr:col>
      <xdr:colOff>0</xdr:colOff>
      <xdr:row>95</xdr:row>
      <xdr:rowOff>152050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flipV="1">
          <a:off x="9639300" y="16336522"/>
          <a:ext cx="8382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152050</xdr:rowOff>
    </xdr:from>
    <xdr:to>
      <xdr:col>50</xdr:col>
      <xdr:colOff>114300</xdr:colOff>
      <xdr:row>97</xdr:row>
      <xdr:rowOff>74861</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8750300" y="16439800"/>
          <a:ext cx="889000" cy="26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74861</xdr:rowOff>
    </xdr:from>
    <xdr:to>
      <xdr:col>45</xdr:col>
      <xdr:colOff>177800</xdr:colOff>
      <xdr:row>97</xdr:row>
      <xdr:rowOff>94004</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7861300" y="16705511"/>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94004</xdr:rowOff>
    </xdr:from>
    <xdr:to>
      <xdr:col>41</xdr:col>
      <xdr:colOff>50800</xdr:colOff>
      <xdr:row>97</xdr:row>
      <xdr:rowOff>141177</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6972300" y="16724654"/>
          <a:ext cx="889000" cy="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169422</xdr:rowOff>
    </xdr:from>
    <xdr:to>
      <xdr:col>55</xdr:col>
      <xdr:colOff>50800</xdr:colOff>
      <xdr:row>95</xdr:row>
      <xdr:rowOff>99572</xdr:rowOff>
    </xdr:to>
    <xdr:sp macro="" textlink="">
      <xdr:nvSpPr>
        <xdr:cNvPr id="469" name="楕円 468">
          <a:extLst>
            <a:ext uri="{FF2B5EF4-FFF2-40B4-BE49-F238E27FC236}">
              <a16:creationId xmlns="" xmlns:a16="http://schemas.microsoft.com/office/drawing/2014/main" id="{00000000-0008-0000-0600-0000D5010000}"/>
            </a:ext>
          </a:extLst>
        </xdr:cNvPr>
        <xdr:cNvSpPr/>
      </xdr:nvSpPr>
      <xdr:spPr>
        <a:xfrm>
          <a:off x="10426700" y="162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20849</xdr:rowOff>
    </xdr:from>
    <xdr:ext cx="599010" cy="259045"/>
    <xdr:sp macro="" textlink="">
      <xdr:nvSpPr>
        <xdr:cNvPr id="470" name="普通建設事業費 （ うち更新整備　）該当値テキスト">
          <a:extLst>
            <a:ext uri="{FF2B5EF4-FFF2-40B4-BE49-F238E27FC236}">
              <a16:creationId xmlns="" xmlns:a16="http://schemas.microsoft.com/office/drawing/2014/main" id="{00000000-0008-0000-0600-0000D6010000}"/>
            </a:ext>
          </a:extLst>
        </xdr:cNvPr>
        <xdr:cNvSpPr txBox="1"/>
      </xdr:nvSpPr>
      <xdr:spPr>
        <a:xfrm>
          <a:off x="10528300" y="1613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101250</xdr:rowOff>
    </xdr:from>
    <xdr:to>
      <xdr:col>50</xdr:col>
      <xdr:colOff>165100</xdr:colOff>
      <xdr:row>96</xdr:row>
      <xdr:rowOff>31400</xdr:rowOff>
    </xdr:to>
    <xdr:sp macro="" textlink="">
      <xdr:nvSpPr>
        <xdr:cNvPr id="471" name="楕円 470">
          <a:extLst>
            <a:ext uri="{FF2B5EF4-FFF2-40B4-BE49-F238E27FC236}">
              <a16:creationId xmlns="" xmlns:a16="http://schemas.microsoft.com/office/drawing/2014/main" id="{00000000-0008-0000-0600-0000D7010000}"/>
            </a:ext>
          </a:extLst>
        </xdr:cNvPr>
        <xdr:cNvSpPr/>
      </xdr:nvSpPr>
      <xdr:spPr>
        <a:xfrm>
          <a:off x="9588500" y="16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47927</xdr:rowOff>
    </xdr:from>
    <xdr:ext cx="59901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339795" y="161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24061</xdr:rowOff>
    </xdr:from>
    <xdr:to>
      <xdr:col>46</xdr:col>
      <xdr:colOff>38100</xdr:colOff>
      <xdr:row>97</xdr:row>
      <xdr:rowOff>125661</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8699500" y="166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116788</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8483111" y="167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43204</xdr:rowOff>
    </xdr:from>
    <xdr:to>
      <xdr:col>41</xdr:col>
      <xdr:colOff>101600</xdr:colOff>
      <xdr:row>97</xdr:row>
      <xdr:rowOff>144804</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7810500" y="166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135931</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7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90377</xdr:rowOff>
    </xdr:from>
    <xdr:to>
      <xdr:col>36</xdr:col>
      <xdr:colOff>165100</xdr:colOff>
      <xdr:row>98</xdr:row>
      <xdr:rowOff>20527</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6921500" y="16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11654</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8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2807</xdr:rowOff>
    </xdr:from>
    <xdr:to>
      <xdr:col>85</xdr:col>
      <xdr:colOff>127000</xdr:colOff>
      <xdr:row>39</xdr:row>
      <xdr:rowOff>25438</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flipV="1">
          <a:off x="15481300" y="6689357"/>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25438</xdr:rowOff>
    </xdr:from>
    <xdr:to>
      <xdr:col>81</xdr:col>
      <xdr:colOff>50800</xdr:colOff>
      <xdr:row>39</xdr:row>
      <xdr:rowOff>38906</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4592300" y="6711988"/>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28105</xdr:rowOff>
    </xdr:from>
    <xdr:to>
      <xdr:col>76</xdr:col>
      <xdr:colOff>114300</xdr:colOff>
      <xdr:row>39</xdr:row>
      <xdr:rowOff>38906</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3703300" y="6714655"/>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166122</xdr:rowOff>
    </xdr:from>
    <xdr:to>
      <xdr:col>71</xdr:col>
      <xdr:colOff>177800</xdr:colOff>
      <xdr:row>39</xdr:row>
      <xdr:rowOff>28105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814300" y="6681222"/>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123457</xdr:rowOff>
    </xdr:from>
    <xdr:to>
      <xdr:col>85</xdr:col>
      <xdr:colOff>177800</xdr:colOff>
      <xdr:row>39</xdr:row>
      <xdr:rowOff>53607</xdr:rowOff>
    </xdr:to>
    <xdr:sp macro="" textlink="">
      <xdr:nvSpPr>
        <xdr:cNvPr id="526" name="楕円 525">
          <a:extLst>
            <a:ext uri="{FF2B5EF4-FFF2-40B4-BE49-F238E27FC236}">
              <a16:creationId xmlns="" xmlns:a16="http://schemas.microsoft.com/office/drawing/2014/main" id="{00000000-0008-0000-0600-00000E020000}"/>
            </a:ext>
          </a:extLst>
        </xdr:cNvPr>
        <xdr:cNvSpPr/>
      </xdr:nvSpPr>
      <xdr:spPr>
        <a:xfrm>
          <a:off x="16268700" y="66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38384</xdr:rowOff>
    </xdr:from>
    <xdr:ext cx="469744" cy="259045"/>
    <xdr:sp macro="" textlink="">
      <xdr:nvSpPr>
        <xdr:cNvPr id="527" name="災害復旧事業費該当値テキスト">
          <a:extLst>
            <a:ext uri="{FF2B5EF4-FFF2-40B4-BE49-F238E27FC236}">
              <a16:creationId xmlns="" xmlns:a16="http://schemas.microsoft.com/office/drawing/2014/main" id="{00000000-0008-0000-0600-00000F020000}"/>
            </a:ext>
          </a:extLst>
        </xdr:cNvPr>
        <xdr:cNvSpPr txBox="1"/>
      </xdr:nvSpPr>
      <xdr:spPr>
        <a:xfrm>
          <a:off x="16370300" y="655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146088</xdr:rowOff>
    </xdr:from>
    <xdr:to>
      <xdr:col>81</xdr:col>
      <xdr:colOff>101600</xdr:colOff>
      <xdr:row>39</xdr:row>
      <xdr:rowOff>76238</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5430500" y="66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67365</xdr:rowOff>
    </xdr:from>
    <xdr:ext cx="378565"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2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159556</xdr:rowOff>
    </xdr:from>
    <xdr:to>
      <xdr:col>76</xdr:col>
      <xdr:colOff>165100</xdr:colOff>
      <xdr:row>39</xdr:row>
      <xdr:rowOff>89706</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4541500" y="66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80833</xdr:rowOff>
    </xdr:from>
    <xdr:ext cx="378565"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403017" y="676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148755</xdr:rowOff>
    </xdr:from>
    <xdr:to>
      <xdr:col>72</xdr:col>
      <xdr:colOff>38100</xdr:colOff>
      <xdr:row>39</xdr:row>
      <xdr:rowOff>78905</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3652500" y="66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70032</xdr:rowOff>
    </xdr:from>
    <xdr:ext cx="378565"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4017" y="6756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115322</xdr:rowOff>
    </xdr:from>
    <xdr:to>
      <xdr:col>67</xdr:col>
      <xdr:colOff>101600</xdr:colOff>
      <xdr:row>39</xdr:row>
      <xdr:rowOff>45472</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2763500" y="66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36599</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79428" y="672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136968</xdr:rowOff>
    </xdr:from>
    <xdr:to>
      <xdr:col>85</xdr:col>
      <xdr:colOff>127000</xdr:colOff>
      <xdr:row>78</xdr:row>
      <xdr:rowOff>17976</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5481300" y="13338618"/>
          <a:ext cx="838200" cy="5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12784</xdr:rowOff>
    </xdr:from>
    <xdr:to>
      <xdr:col>81</xdr:col>
      <xdr:colOff>50800</xdr:colOff>
      <xdr:row>78</xdr:row>
      <xdr:rowOff>17976</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4592300" y="13385884"/>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12784</xdr:rowOff>
    </xdr:from>
    <xdr:to>
      <xdr:col>76</xdr:col>
      <xdr:colOff>114300</xdr:colOff>
      <xdr:row>78</xdr:row>
      <xdr:rowOff>23800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3703300" y="13385884"/>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23800</xdr:rowOff>
    </xdr:from>
    <xdr:to>
      <xdr:col>71</xdr:col>
      <xdr:colOff>177800</xdr:colOff>
      <xdr:row>78</xdr:row>
      <xdr:rowOff>28808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2814300" y="13396900"/>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86168</xdr:rowOff>
    </xdr:from>
    <xdr:to>
      <xdr:col>85</xdr:col>
      <xdr:colOff>177800</xdr:colOff>
      <xdr:row>78</xdr:row>
      <xdr:rowOff>16318</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6268700" y="132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64595</xdr:rowOff>
    </xdr:from>
    <xdr:ext cx="534377" cy="259045"/>
    <xdr:sp macro="" textlink="">
      <xdr:nvSpPr>
        <xdr:cNvPr id="636" name="公債費該当値テキスト">
          <a:extLst>
            <a:ext uri="{FF2B5EF4-FFF2-40B4-BE49-F238E27FC236}">
              <a16:creationId xmlns="" xmlns:a16="http://schemas.microsoft.com/office/drawing/2014/main" id="{00000000-0008-0000-0600-00007C020000}"/>
            </a:ext>
          </a:extLst>
        </xdr:cNvPr>
        <xdr:cNvSpPr txBox="1"/>
      </xdr:nvSpPr>
      <xdr:spPr>
        <a:xfrm>
          <a:off x="16370300" y="132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138626</xdr:rowOff>
    </xdr:from>
    <xdr:to>
      <xdr:col>81</xdr:col>
      <xdr:colOff>101600</xdr:colOff>
      <xdr:row>78</xdr:row>
      <xdr:rowOff>68776</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5430500" y="133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59903</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14111" y="134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133434</xdr:rowOff>
    </xdr:from>
    <xdr:to>
      <xdr:col>76</xdr:col>
      <xdr:colOff>165100</xdr:colOff>
      <xdr:row>78</xdr:row>
      <xdr:rowOff>63584</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4541500" y="133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54711</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325111" y="13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144450</xdr:rowOff>
    </xdr:from>
    <xdr:to>
      <xdr:col>72</xdr:col>
      <xdr:colOff>38100</xdr:colOff>
      <xdr:row>78</xdr:row>
      <xdr:rowOff>74600</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3652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65727</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36111" y="134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149458</xdr:rowOff>
    </xdr:from>
    <xdr:to>
      <xdr:col>67</xdr:col>
      <xdr:colOff>101600</xdr:colOff>
      <xdr:row>78</xdr:row>
      <xdr:rowOff>79608</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2763500" y="133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70735</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47111" y="1344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158601</xdr:rowOff>
    </xdr:from>
    <xdr:to>
      <xdr:col>85</xdr:col>
      <xdr:colOff>127000</xdr:colOff>
      <xdr:row>99</xdr:row>
      <xdr:rowOff>22138</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5481300" y="16960701"/>
          <a:ext cx="8382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22138</xdr:rowOff>
    </xdr:from>
    <xdr:to>
      <xdr:col>81</xdr:col>
      <xdr:colOff>50800</xdr:colOff>
      <xdr:row>99</xdr:row>
      <xdr:rowOff>31176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4592300" y="16995688"/>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129527</xdr:rowOff>
    </xdr:from>
    <xdr:to>
      <xdr:col>76</xdr:col>
      <xdr:colOff>114300</xdr:colOff>
      <xdr:row>99</xdr:row>
      <xdr:rowOff>31176</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3703300" y="16931627"/>
          <a:ext cx="889000" cy="7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129527</xdr:rowOff>
    </xdr:from>
    <xdr:to>
      <xdr:col>71</xdr:col>
      <xdr:colOff>177800</xdr:colOff>
      <xdr:row>99</xdr:row>
      <xdr:rowOff>32212</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2814300" y="16931627"/>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107801</xdr:rowOff>
    </xdr:from>
    <xdr:to>
      <xdr:col>85</xdr:col>
      <xdr:colOff>177800</xdr:colOff>
      <xdr:row>99</xdr:row>
      <xdr:rowOff>37951</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6268700" y="169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22728</xdr:rowOff>
    </xdr:from>
    <xdr:ext cx="534377"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68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142788</xdr:rowOff>
    </xdr:from>
    <xdr:to>
      <xdr:col>81</xdr:col>
      <xdr:colOff>101600</xdr:colOff>
      <xdr:row>99</xdr:row>
      <xdr:rowOff>72938</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5430500" y="169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64065</xdr:rowOff>
    </xdr:from>
    <xdr:ext cx="469744"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46428" y="1703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151826</xdr:rowOff>
    </xdr:from>
    <xdr:to>
      <xdr:col>76</xdr:col>
      <xdr:colOff>165100</xdr:colOff>
      <xdr:row>99</xdr:row>
      <xdr:rowOff>81976</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4541500" y="169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73103</xdr:rowOff>
    </xdr:from>
    <xdr:ext cx="469744"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57428" y="170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78727</xdr:rowOff>
    </xdr:from>
    <xdr:to>
      <xdr:col>72</xdr:col>
      <xdr:colOff>38100</xdr:colOff>
      <xdr:row>99</xdr:row>
      <xdr:rowOff>8877</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3652500" y="168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25404</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36111" y="166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152862</xdr:rowOff>
    </xdr:from>
    <xdr:to>
      <xdr:col>67</xdr:col>
      <xdr:colOff>101600</xdr:colOff>
      <xdr:row>99</xdr:row>
      <xdr:rowOff>83012</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2763500" y="169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74139</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79428" y="170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6693</xdr:rowOff>
    </xdr:from>
    <xdr:to>
      <xdr:col>116</xdr:col>
      <xdr:colOff>63500</xdr:colOff>
      <xdr:row>36</xdr:row>
      <xdr:rowOff>10541</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178893"/>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6693</xdr:rowOff>
    </xdr:from>
    <xdr:to>
      <xdr:col>111</xdr:col>
      <xdr:colOff>177800</xdr:colOff>
      <xdr:row>37</xdr:row>
      <xdr:rowOff>61824</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0434300" y="6178893"/>
          <a:ext cx="889000" cy="2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61824</xdr:rowOff>
    </xdr:from>
    <xdr:to>
      <xdr:col>107</xdr:col>
      <xdr:colOff>50800</xdr:colOff>
      <xdr:row>38</xdr:row>
      <xdr:rowOff>166218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19545300" y="6405474"/>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96016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166218</xdr:rowOff>
    </xdr:from>
    <xdr:to>
      <xdr:col>102</xdr:col>
      <xdr:colOff>114300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18656300" y="6681318"/>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131191</xdr:rowOff>
    </xdr:from>
    <xdr:to>
      <xdr:col>116</xdr:col>
      <xdr:colOff>114300</xdr:colOff>
      <xdr:row>36</xdr:row>
      <xdr:rowOff>61341</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21107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154068</xdr:rowOff>
    </xdr:from>
    <xdr:ext cx="534377"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59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127343</xdr:rowOff>
    </xdr:from>
    <xdr:to>
      <xdr:col>112</xdr:col>
      <xdr:colOff>38100</xdr:colOff>
      <xdr:row>36</xdr:row>
      <xdr:rowOff>57493</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1272500" y="61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74020</xdr:rowOff>
    </xdr:from>
    <xdr:ext cx="534377"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056111" y="59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11024</xdr:rowOff>
    </xdr:from>
    <xdr:to>
      <xdr:col>107</xdr:col>
      <xdr:colOff>101600</xdr:colOff>
      <xdr:row>37</xdr:row>
      <xdr:rowOff>112624</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0383500" y="63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129151</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199428" y="61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115418</xdr:rowOff>
    </xdr:from>
    <xdr:to>
      <xdr:col>102</xdr:col>
      <xdr:colOff>165100</xdr:colOff>
      <xdr:row>39</xdr:row>
      <xdr:rowOff>45568</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9494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36695</xdr:rowOff>
    </xdr:from>
    <xdr:ext cx="469744"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10428"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149816</xdr:rowOff>
    </xdr:from>
    <xdr:to>
      <xdr:col>116</xdr:col>
      <xdr:colOff>63500</xdr:colOff>
      <xdr:row>58</xdr:row>
      <xdr:rowOff>150825</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1323300" y="10093916"/>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149816</xdr:rowOff>
    </xdr:from>
    <xdr:to>
      <xdr:col>111</xdr:col>
      <xdr:colOff>177800</xdr:colOff>
      <xdr:row>58</xdr:row>
      <xdr:rowOff>150158</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0434300" y="100939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150158</xdr:rowOff>
    </xdr:from>
    <xdr:to>
      <xdr:col>107</xdr:col>
      <xdr:colOff>50800</xdr:colOff>
      <xdr:row>58</xdr:row>
      <xdr:rowOff>150292</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19545300" y="10094258"/>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149130</xdr:rowOff>
    </xdr:from>
    <xdr:to>
      <xdr:col>102</xdr:col>
      <xdr:colOff>114300</xdr:colOff>
      <xdr:row>58</xdr:row>
      <xdr:rowOff>150292</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8656300" y="10093230"/>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100025</xdr:rowOff>
    </xdr:from>
    <xdr:to>
      <xdr:col>116</xdr:col>
      <xdr:colOff>114300</xdr:colOff>
      <xdr:row>59</xdr:row>
      <xdr:rowOff>30175</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2110700" y="100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46105</xdr:rowOff>
    </xdr:from>
    <xdr:ext cx="469744" cy="259045"/>
    <xdr:sp macro="" textlink="">
      <xdr:nvSpPr>
        <xdr:cNvPr id="807" name="貸付金該当値テキスト">
          <a:extLst>
            <a:ext uri="{FF2B5EF4-FFF2-40B4-BE49-F238E27FC236}">
              <a16:creationId xmlns="" xmlns:a16="http://schemas.microsoft.com/office/drawing/2014/main" id="{00000000-0008-0000-0600-000027030000}"/>
            </a:ext>
          </a:extLst>
        </xdr:cNvPr>
        <xdr:cNvSpPr txBox="1"/>
      </xdr:nvSpPr>
      <xdr:spPr>
        <a:xfrm>
          <a:off x="22212300" y="999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99016</xdr:rowOff>
    </xdr:from>
    <xdr:to>
      <xdr:col>112</xdr:col>
      <xdr:colOff>38100</xdr:colOff>
      <xdr:row>59</xdr:row>
      <xdr:rowOff>29166</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1272500" y="100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20293</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088428" y="1013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99358</xdr:rowOff>
    </xdr:from>
    <xdr:to>
      <xdr:col>107</xdr:col>
      <xdr:colOff>101600</xdr:colOff>
      <xdr:row>59</xdr:row>
      <xdr:rowOff>29508</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0383500" y="100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20635</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199428" y="101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99492</xdr:rowOff>
    </xdr:from>
    <xdr:to>
      <xdr:col>102</xdr:col>
      <xdr:colOff>165100</xdr:colOff>
      <xdr:row>59</xdr:row>
      <xdr:rowOff>29642</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19494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20769</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310428" y="1013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98330</xdr:rowOff>
    </xdr:from>
    <xdr:to>
      <xdr:col>98</xdr:col>
      <xdr:colOff>38100</xdr:colOff>
      <xdr:row>59</xdr:row>
      <xdr:rowOff>28480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8605500" y="100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19607</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8421428" y="101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117170</xdr:rowOff>
    </xdr:from>
    <xdr:to>
      <xdr:col>116</xdr:col>
      <xdr:colOff>63500</xdr:colOff>
      <xdr:row>77</xdr:row>
      <xdr:rowOff>130899</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1323300" y="13318820"/>
          <a:ext cx="8382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113728</xdr:rowOff>
    </xdr:from>
    <xdr:to>
      <xdr:col>111</xdr:col>
      <xdr:colOff>177800</xdr:colOff>
      <xdr:row>77</xdr:row>
      <xdr:rowOff>117170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0434300" y="13315378"/>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113728</xdr:rowOff>
    </xdr:from>
    <xdr:to>
      <xdr:col>107</xdr:col>
      <xdr:colOff>50800</xdr:colOff>
      <xdr:row>77</xdr:row>
      <xdr:rowOff>149225</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19545300" y="13315378"/>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149225</xdr:rowOff>
    </xdr:from>
    <xdr:to>
      <xdr:col>102</xdr:col>
      <xdr:colOff>114300</xdr:colOff>
      <xdr:row>77</xdr:row>
      <xdr:rowOff>159905</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8656300" y="13350875"/>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80099</xdr:rowOff>
    </xdr:from>
    <xdr:to>
      <xdr:col>116</xdr:col>
      <xdr:colOff>114300</xdr:colOff>
      <xdr:row>78</xdr:row>
      <xdr:rowOff>10249</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22110700" y="132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102976</xdr:rowOff>
    </xdr:from>
    <xdr:ext cx="534377" cy="259045"/>
    <xdr:sp macro="" textlink="">
      <xdr:nvSpPr>
        <xdr:cNvPr id="865" name="繰出金該当値テキスト">
          <a:extLst>
            <a:ext uri="{FF2B5EF4-FFF2-40B4-BE49-F238E27FC236}">
              <a16:creationId xmlns="" xmlns:a16="http://schemas.microsoft.com/office/drawing/2014/main" id="{00000000-0008-0000-0600-000061030000}"/>
            </a:ext>
          </a:extLst>
        </xdr:cNvPr>
        <xdr:cNvSpPr txBox="1"/>
      </xdr:nvSpPr>
      <xdr:spPr>
        <a:xfrm>
          <a:off x="22212300" y="131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66370</xdr:rowOff>
    </xdr:from>
    <xdr:to>
      <xdr:col>112</xdr:col>
      <xdr:colOff>38100</xdr:colOff>
      <xdr:row>77</xdr:row>
      <xdr:rowOff>167970</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21272500" y="132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13047</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056111" y="130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62928</xdr:rowOff>
    </xdr:from>
    <xdr:to>
      <xdr:col>107</xdr:col>
      <xdr:colOff>101600</xdr:colOff>
      <xdr:row>77</xdr:row>
      <xdr:rowOff>164528</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0383500" y="132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155655</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167111" y="1335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98425</xdr:rowOff>
    </xdr:from>
    <xdr:to>
      <xdr:col>102</xdr:col>
      <xdr:colOff>165100</xdr:colOff>
      <xdr:row>78</xdr:row>
      <xdr:rowOff>28575</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19494500" y="133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19702</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278111" y="133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109105</xdr:rowOff>
    </xdr:from>
    <xdr:to>
      <xdr:col>98</xdr:col>
      <xdr:colOff>38100</xdr:colOff>
      <xdr:row>78</xdr:row>
      <xdr:rowOff>39255</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18605500" y="133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30382</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8389111" y="134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投資及び出資金は、田川広域水道企業団の広域化事業及び運営基盤強化等事業の進捗に伴い、当該企業団に対する出資金が増加し、令和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年度は、類似団体平均のおおむね</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また、普通建設事業費は、中学校再編に伴う新中学校建設事業が本格化したことにより、普通建設事業費（うち更新整備）が増加し、令和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年度は、類似団体のおおむね</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上記以外の歳出は、扶助費が、類似団体平均の概ね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倍となっているものの、扶助費以外については、類似団体平均と概ね同水準あるいは低い値となっている。</a:t>
          </a:r>
        </a:p>
        <a:p>
          <a:r>
            <a:rPr kumimoji="1" lang="ja-JP" altLang="en-US" sz="1300">
              <a:latin typeface="ＭＳ Ｐゴシック" panose="020B0600070205080204" pitchFamily="50" charset="-128"/>
              <a:ea typeface="ＭＳ Ｐゴシック" panose="020B0600070205080204" pitchFamily="50" charset="-128"/>
            </a:rPr>
            <a:t>　本市は、旧産炭地であることや地域経済の低迷などの要因により、低所得者及び失業者が多く、保護率が他団体に比べ非常に高い（保護率：令和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年度平均</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パーミル）ものとなっており、生活保護費も多額となっている。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今後も引き続き、生活困窮者への自立支援策などを通じ、生活保護費の削減を図る必要がある。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45,704
44,965
54.55
36,615,892
36,019,390
439,289
13,418,375
30,375,831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30506</xdr:rowOff>
    </xdr:from>
    <xdr:to>
      <xdr:col>24</xdr:col>
      <xdr:colOff>63500</xdr:colOff>
      <xdr:row>37</xdr:row>
      <xdr:rowOff>36678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374156"/>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36678</xdr:rowOff>
    </xdr:from>
    <xdr:to>
      <xdr:col>19</xdr:col>
      <xdr:colOff>177800</xdr:colOff>
      <xdr:row>37</xdr:row>
      <xdr:rowOff>37287</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2908300" y="638032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36449</xdr:rowOff>
    </xdr:from>
    <xdr:to>
      <xdr:col>15</xdr:col>
      <xdr:colOff>50800</xdr:colOff>
      <xdr:row>37</xdr:row>
      <xdr:rowOff>37287</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019300" y="638009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33249</xdr:rowOff>
    </xdr:from>
    <xdr:to>
      <xdr:col>10</xdr:col>
      <xdr:colOff>114300</xdr:colOff>
      <xdr:row>37</xdr:row>
      <xdr:rowOff>36449</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1130300" y="637689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151156</xdr:rowOff>
    </xdr:from>
    <xdr:to>
      <xdr:col>24</xdr:col>
      <xdr:colOff>114300</xdr:colOff>
      <xdr:row>37</xdr:row>
      <xdr:rowOff>81306</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3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117239</xdr:rowOff>
    </xdr:from>
    <xdr:ext cx="469744"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2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157328</xdr:rowOff>
    </xdr:from>
    <xdr:to>
      <xdr:col>20</xdr:col>
      <xdr:colOff>38100</xdr:colOff>
      <xdr:row>37</xdr:row>
      <xdr:rowOff>87478</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3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78605</xdr:rowOff>
    </xdr:from>
    <xdr:ext cx="469744"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62428" y="64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157937</xdr:rowOff>
    </xdr:from>
    <xdr:to>
      <xdr:col>15</xdr:col>
      <xdr:colOff>101600</xdr:colOff>
      <xdr:row>37</xdr:row>
      <xdr:rowOff>88087</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79214</xdr:rowOff>
    </xdr:from>
    <xdr:ext cx="469744"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73428" y="642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157099</xdr:rowOff>
    </xdr:from>
    <xdr:to>
      <xdr:col>10</xdr:col>
      <xdr:colOff>165100</xdr:colOff>
      <xdr:row>37</xdr:row>
      <xdr:rowOff>87249</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78376</xdr:rowOff>
    </xdr:from>
    <xdr:ext cx="469744"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84428" y="64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153899</xdr:rowOff>
    </xdr:from>
    <xdr:to>
      <xdr:col>6</xdr:col>
      <xdr:colOff>38100</xdr:colOff>
      <xdr:row>37</xdr:row>
      <xdr:rowOff>84049</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3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75176</xdr:rowOff>
    </xdr:from>
    <xdr:ext cx="469744"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95428" y="64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63254</xdr:rowOff>
    </xdr:from>
    <xdr:to>
      <xdr:col>24</xdr:col>
      <xdr:colOff>63500</xdr:colOff>
      <xdr:row>58</xdr:row>
      <xdr:rowOff>98792</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10007354"/>
          <a:ext cx="838200" cy="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91231</xdr:rowOff>
    </xdr:from>
    <xdr:to>
      <xdr:col>19</xdr:col>
      <xdr:colOff>177800</xdr:colOff>
      <xdr:row>58</xdr:row>
      <xdr:rowOff>98792</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2908300" y="9863881"/>
          <a:ext cx="889000" cy="17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91231</xdr:rowOff>
    </xdr:from>
    <xdr:to>
      <xdr:col>15</xdr:col>
      <xdr:colOff>50800</xdr:colOff>
      <xdr:row>58</xdr:row>
      <xdr:rowOff>89111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9863881"/>
          <a:ext cx="889000" cy="1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89111</xdr:rowOff>
    </xdr:from>
    <xdr:to>
      <xdr:col>10</xdr:col>
      <xdr:colOff>114300</xdr:colOff>
      <xdr:row>58</xdr:row>
      <xdr:rowOff>130977</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130300" y="10033211"/>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12454</xdr:rowOff>
    </xdr:from>
    <xdr:to>
      <xdr:col>24</xdr:col>
      <xdr:colOff>114300</xdr:colOff>
      <xdr:row>58</xdr:row>
      <xdr:rowOff>114054</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4584700" y="99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47992</xdr:rowOff>
    </xdr:from>
    <xdr:to>
      <xdr:col>20</xdr:col>
      <xdr:colOff>38100</xdr:colOff>
      <xdr:row>58</xdr:row>
      <xdr:rowOff>149592</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3746500" y="99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140719</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530111" y="100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40431</xdr:rowOff>
    </xdr:from>
    <xdr:to>
      <xdr:col>15</xdr:col>
      <xdr:colOff>101600</xdr:colOff>
      <xdr:row>57</xdr:row>
      <xdr:rowOff>142031</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2857500" y="98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133158</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08795" y="990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38311</xdr:rowOff>
    </xdr:from>
    <xdr:to>
      <xdr:col>10</xdr:col>
      <xdr:colOff>165100</xdr:colOff>
      <xdr:row>58</xdr:row>
      <xdr:rowOff>139911</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968500" y="99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131038</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52111" y="100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80177</xdr:rowOff>
    </xdr:from>
    <xdr:to>
      <xdr:col>6</xdr:col>
      <xdr:colOff>38100</xdr:colOff>
      <xdr:row>59</xdr:row>
      <xdr:rowOff>10327</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079500" y="100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1454</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63111" y="101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72747</xdr:rowOff>
    </xdr:from>
    <xdr:to>
      <xdr:col>24</xdr:col>
      <xdr:colOff>63500</xdr:colOff>
      <xdr:row>72</xdr:row>
      <xdr:rowOff>150458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3797300" y="12417147"/>
          <a:ext cx="8382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72747</xdr:rowOff>
    </xdr:from>
    <xdr:to>
      <xdr:col>19</xdr:col>
      <xdr:colOff>177800</xdr:colOff>
      <xdr:row>73</xdr:row>
      <xdr:rowOff>61364</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2908300" y="12417147"/>
          <a:ext cx="889000" cy="1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61364</xdr:rowOff>
    </xdr:from>
    <xdr:to>
      <xdr:col>15</xdr:col>
      <xdr:colOff>50800</xdr:colOff>
      <xdr:row>73</xdr:row>
      <xdr:rowOff>82531</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019300" y="12577214"/>
          <a:ext cx="889000" cy="2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82531</xdr:rowOff>
    </xdr:from>
    <xdr:to>
      <xdr:col>10</xdr:col>
      <xdr:colOff>114300</xdr:colOff>
      <xdr:row>73</xdr:row>
      <xdr:rowOff>114453</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1130300" y="12598381"/>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99658</xdr:rowOff>
    </xdr:from>
    <xdr:to>
      <xdr:col>24</xdr:col>
      <xdr:colOff>114300</xdr:colOff>
      <xdr:row>73</xdr:row>
      <xdr:rowOff>29808</xdr:rowOff>
    </xdr:to>
    <xdr:sp macro="" textlink="">
      <xdr:nvSpPr>
        <xdr:cNvPr id="192" name="楕円 191">
          <a:extLst>
            <a:ext uri="{FF2B5EF4-FFF2-40B4-BE49-F238E27FC236}">
              <a16:creationId xmlns="" xmlns:a16="http://schemas.microsoft.com/office/drawing/2014/main" id="{00000000-0008-0000-0700-0000C0000000}"/>
            </a:ext>
          </a:extLst>
        </xdr:cNvPr>
        <xdr:cNvSpPr/>
      </xdr:nvSpPr>
      <xdr:spPr>
        <a:xfrm>
          <a:off x="4584700" y="124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122535</xdr:rowOff>
    </xdr:from>
    <xdr:ext cx="599010" cy="259045"/>
    <xdr:sp macro="" textlink="">
      <xdr:nvSpPr>
        <xdr:cNvPr id="193" name="民生費該当値テキスト">
          <a:extLst>
            <a:ext uri="{FF2B5EF4-FFF2-40B4-BE49-F238E27FC236}">
              <a16:creationId xmlns="" xmlns:a16="http://schemas.microsoft.com/office/drawing/2014/main" id="{00000000-0008-0000-0700-0000C1000000}"/>
            </a:ext>
          </a:extLst>
        </xdr:cNvPr>
        <xdr:cNvSpPr txBox="1"/>
      </xdr:nvSpPr>
      <xdr:spPr>
        <a:xfrm>
          <a:off x="4686300" y="1229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21947</xdr:rowOff>
    </xdr:from>
    <xdr:to>
      <xdr:col>20</xdr:col>
      <xdr:colOff>38100</xdr:colOff>
      <xdr:row>72</xdr:row>
      <xdr:rowOff>123547</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3746500" y="123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140074</xdr:rowOff>
    </xdr:from>
    <xdr:ext cx="59901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497795" y="1214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10564</xdr:rowOff>
    </xdr:from>
    <xdr:to>
      <xdr:col>15</xdr:col>
      <xdr:colOff>101600</xdr:colOff>
      <xdr:row>73</xdr:row>
      <xdr:rowOff>112164</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2857500" y="125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128691</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2608795" y="123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31731</xdr:rowOff>
    </xdr:from>
    <xdr:to>
      <xdr:col>10</xdr:col>
      <xdr:colOff>165100</xdr:colOff>
      <xdr:row>73</xdr:row>
      <xdr:rowOff>133331</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1968500" y="125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149858</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1719795" y="123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63653</xdr:rowOff>
    </xdr:from>
    <xdr:to>
      <xdr:col>6</xdr:col>
      <xdr:colOff>38100</xdr:colOff>
      <xdr:row>73</xdr:row>
      <xdr:rowOff>165253</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079500" y="125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10330</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830795" y="123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29221</xdr:rowOff>
    </xdr:from>
    <xdr:to>
      <xdr:col>24</xdr:col>
      <xdr:colOff>63500</xdr:colOff>
      <xdr:row>96</xdr:row>
      <xdr:rowOff>47954</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3797300" y="16488421"/>
          <a:ext cx="8382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47954</xdr:rowOff>
    </xdr:from>
    <xdr:to>
      <xdr:col>19</xdr:col>
      <xdr:colOff>177800</xdr:colOff>
      <xdr:row>96</xdr:row>
      <xdr:rowOff>162345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908300" y="16507154"/>
          <a:ext cx="889000" cy="1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162345</xdr:rowOff>
    </xdr:from>
    <xdr:to>
      <xdr:col>15</xdr:col>
      <xdr:colOff>50800</xdr:colOff>
      <xdr:row>97</xdr:row>
      <xdr:rowOff>70362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019300" y="16621545"/>
          <a:ext cx="889000" cy="7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70362</xdr:rowOff>
    </xdr:from>
    <xdr:to>
      <xdr:col>10</xdr:col>
      <xdr:colOff>114300</xdr:colOff>
      <xdr:row>97</xdr:row>
      <xdr:rowOff>128459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1130300" y="16701012"/>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149871</xdr:rowOff>
    </xdr:from>
    <xdr:to>
      <xdr:col>24</xdr:col>
      <xdr:colOff>114300</xdr:colOff>
      <xdr:row>96</xdr:row>
      <xdr:rowOff>80021</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4584700" y="164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1298</xdr:rowOff>
    </xdr:from>
    <xdr:ext cx="534377" cy="259045"/>
    <xdr:sp macro="" textlink="">
      <xdr:nvSpPr>
        <xdr:cNvPr id="252" name="衛生費該当値テキスト">
          <a:extLst>
            <a:ext uri="{FF2B5EF4-FFF2-40B4-BE49-F238E27FC236}">
              <a16:creationId xmlns="" xmlns:a16="http://schemas.microsoft.com/office/drawing/2014/main" id="{00000000-0008-0000-0700-0000FC000000}"/>
            </a:ext>
          </a:extLst>
        </xdr:cNvPr>
        <xdr:cNvSpPr txBox="1"/>
      </xdr:nvSpPr>
      <xdr:spPr>
        <a:xfrm>
          <a:off x="4686300" y="1628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168604</xdr:rowOff>
    </xdr:from>
    <xdr:to>
      <xdr:col>20</xdr:col>
      <xdr:colOff>38100</xdr:colOff>
      <xdr:row>96</xdr:row>
      <xdr:rowOff>98754</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3746500" y="16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115281</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530111" y="162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111545</xdr:rowOff>
    </xdr:from>
    <xdr:to>
      <xdr:col>15</xdr:col>
      <xdr:colOff>101600</xdr:colOff>
      <xdr:row>97</xdr:row>
      <xdr:rowOff>41695</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2857500" y="165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58222</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641111" y="163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19562</xdr:rowOff>
    </xdr:from>
    <xdr:to>
      <xdr:col>10</xdr:col>
      <xdr:colOff>165100</xdr:colOff>
      <xdr:row>97</xdr:row>
      <xdr:rowOff>121162</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968500" y="166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137689</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752111" y="164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77659</xdr:rowOff>
    </xdr:from>
    <xdr:to>
      <xdr:col>6</xdr:col>
      <xdr:colOff>38100</xdr:colOff>
      <xdr:row>98</xdr:row>
      <xdr:rowOff>7809</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079500" y="167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170386</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863111" y="1680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18923</xdr:rowOff>
    </xdr:from>
    <xdr:to>
      <xdr:col>55</xdr:col>
      <xdr:colOff>0</xdr:colOff>
      <xdr:row>38</xdr:row>
      <xdr:rowOff>109982</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9639300" y="6534023"/>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18923</xdr:rowOff>
    </xdr:from>
    <xdr:to>
      <xdr:col>50</xdr:col>
      <xdr:colOff>114300</xdr:colOff>
      <xdr:row>38</xdr:row>
      <xdr:rowOff>62738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8750300" y="653402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157035</xdr:rowOff>
    </xdr:from>
    <xdr:to>
      <xdr:col>45</xdr:col>
      <xdr:colOff>177800</xdr:colOff>
      <xdr:row>38</xdr:row>
      <xdr:rowOff>62738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7861300" y="650068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157035</xdr:rowOff>
    </xdr:from>
    <xdr:to>
      <xdr:col>41</xdr:col>
      <xdr:colOff>50800</xdr:colOff>
      <xdr:row>38</xdr:row>
      <xdr:rowOff>120269</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6972300" y="6500685"/>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59182</xdr:rowOff>
    </xdr:from>
    <xdr:to>
      <xdr:col>55</xdr:col>
      <xdr:colOff>50800</xdr:colOff>
      <xdr:row>38</xdr:row>
      <xdr:rowOff>160782</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10426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22750</xdr:rowOff>
    </xdr:from>
    <xdr:ext cx="378565" cy="259045"/>
    <xdr:sp macro="" textlink="">
      <xdr:nvSpPr>
        <xdr:cNvPr id="309" name="労働費該当値テキスト">
          <a:extLst>
            <a:ext uri="{FF2B5EF4-FFF2-40B4-BE49-F238E27FC236}">
              <a16:creationId xmlns="" xmlns:a16="http://schemas.microsoft.com/office/drawing/2014/main" id="{00000000-0008-0000-0700-000035010000}"/>
            </a:ext>
          </a:extLst>
        </xdr:cNvPr>
        <xdr:cNvSpPr txBox="1"/>
      </xdr:nvSpPr>
      <xdr:spPr>
        <a:xfrm>
          <a:off x="10528300"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139573</xdr:rowOff>
    </xdr:from>
    <xdr:to>
      <xdr:col>50</xdr:col>
      <xdr:colOff>165100</xdr:colOff>
      <xdr:row>38</xdr:row>
      <xdr:rowOff>69723</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9588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86250</xdr:rowOff>
    </xdr:from>
    <xdr:ext cx="469744"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404428" y="625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11938</xdr:rowOff>
    </xdr:from>
    <xdr:to>
      <xdr:col>46</xdr:col>
      <xdr:colOff>38100</xdr:colOff>
      <xdr:row>38</xdr:row>
      <xdr:rowOff>113538</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8699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130065</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8561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106235</xdr:rowOff>
    </xdr:from>
    <xdr:to>
      <xdr:col>41</xdr:col>
      <xdr:colOff>101600</xdr:colOff>
      <xdr:row>38</xdr:row>
      <xdr:rowOff>36385</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78105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52912</xdr:rowOff>
    </xdr:from>
    <xdr:ext cx="469744"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626428" y="62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6921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139624</xdr:rowOff>
    </xdr:from>
    <xdr:to>
      <xdr:col>55</xdr:col>
      <xdr:colOff>0</xdr:colOff>
      <xdr:row>58</xdr:row>
      <xdr:rowOff>5226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9639300" y="9912274"/>
          <a:ext cx="8382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5226</xdr:rowOff>
    </xdr:from>
    <xdr:to>
      <xdr:col>50</xdr:col>
      <xdr:colOff>114300</xdr:colOff>
      <xdr:row>58</xdr:row>
      <xdr:rowOff>14827</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8750300" y="994932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14275</xdr:rowOff>
    </xdr:from>
    <xdr:to>
      <xdr:col>45</xdr:col>
      <xdr:colOff>177800</xdr:colOff>
      <xdr:row>58</xdr:row>
      <xdr:rowOff>14827</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7861300" y="9958375"/>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14275</xdr:rowOff>
    </xdr:from>
    <xdr:to>
      <xdr:col>41</xdr:col>
      <xdr:colOff>50800</xdr:colOff>
      <xdr:row>58</xdr:row>
      <xdr:rowOff>34772</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6972300" y="9958375"/>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88824</xdr:rowOff>
    </xdr:from>
    <xdr:to>
      <xdr:col>55</xdr:col>
      <xdr:colOff>50800</xdr:colOff>
      <xdr:row>58</xdr:row>
      <xdr:rowOff>18974</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10426700" y="98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67251</xdr:rowOff>
    </xdr:from>
    <xdr:ext cx="534377" cy="259045"/>
    <xdr:sp macro="" textlink="">
      <xdr:nvSpPr>
        <xdr:cNvPr id="366" name="農林水産業費該当値テキスト">
          <a:extLst>
            <a:ext uri="{FF2B5EF4-FFF2-40B4-BE49-F238E27FC236}">
              <a16:creationId xmlns="" xmlns:a16="http://schemas.microsoft.com/office/drawing/2014/main" id="{00000000-0008-0000-0700-00006E010000}"/>
            </a:ext>
          </a:extLst>
        </xdr:cNvPr>
        <xdr:cNvSpPr txBox="1"/>
      </xdr:nvSpPr>
      <xdr:spPr>
        <a:xfrm>
          <a:off x="10528300" y="98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125876</xdr:rowOff>
    </xdr:from>
    <xdr:to>
      <xdr:col>50</xdr:col>
      <xdr:colOff>165100</xdr:colOff>
      <xdr:row>58</xdr:row>
      <xdr:rowOff>56026</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9588500" y="98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47153</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372111" y="99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135477</xdr:rowOff>
    </xdr:from>
    <xdr:to>
      <xdr:col>46</xdr:col>
      <xdr:colOff>38100</xdr:colOff>
      <xdr:row>58</xdr:row>
      <xdr:rowOff>65627</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8699500" y="99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56754</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483111" y="100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134925</xdr:rowOff>
    </xdr:from>
    <xdr:to>
      <xdr:col>41</xdr:col>
      <xdr:colOff>101600</xdr:colOff>
      <xdr:row>58</xdr:row>
      <xdr:rowOff>65075</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7810500" y="99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56202</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594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155422</xdr:rowOff>
    </xdr:from>
    <xdr:to>
      <xdr:col>36</xdr:col>
      <xdr:colOff>165100</xdr:colOff>
      <xdr:row>58</xdr:row>
      <xdr:rowOff>85572</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6921500" y="99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76699</xdr:rowOff>
    </xdr:from>
    <xdr:ext cx="469744"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37428" y="100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79839</xdr:rowOff>
    </xdr:from>
    <xdr:to>
      <xdr:col>55</xdr:col>
      <xdr:colOff>0</xdr:colOff>
      <xdr:row>78</xdr:row>
      <xdr:rowOff>94583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9639300" y="13452939"/>
          <a:ext cx="8382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63316</xdr:rowOff>
    </xdr:from>
    <xdr:to>
      <xdr:col>50</xdr:col>
      <xdr:colOff>114300</xdr:colOff>
      <xdr:row>78</xdr:row>
      <xdr:rowOff>94583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8750300" y="13436416"/>
          <a:ext cx="889000" cy="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63316</xdr:rowOff>
    </xdr:from>
    <xdr:to>
      <xdr:col>45</xdr:col>
      <xdr:colOff>177800</xdr:colOff>
      <xdr:row>78</xdr:row>
      <xdr:rowOff>92841</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7861300" y="13436416"/>
          <a:ext cx="889000" cy="2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92841</xdr:rowOff>
    </xdr:from>
    <xdr:to>
      <xdr:col>41</xdr:col>
      <xdr:colOff>50800</xdr:colOff>
      <xdr:row>78</xdr:row>
      <xdr:rowOff>102608</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6972300" y="13465941"/>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29039</xdr:rowOff>
    </xdr:from>
    <xdr:to>
      <xdr:col>55</xdr:col>
      <xdr:colOff>50800</xdr:colOff>
      <xdr:row>78</xdr:row>
      <xdr:rowOff>130639</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10426700" y="134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126137</xdr:rowOff>
    </xdr:from>
    <xdr:ext cx="534377" cy="259045"/>
    <xdr:sp macro="" textlink="">
      <xdr:nvSpPr>
        <xdr:cNvPr id="421" name="商工費該当値テキスト">
          <a:extLst>
            <a:ext uri="{FF2B5EF4-FFF2-40B4-BE49-F238E27FC236}">
              <a16:creationId xmlns="" xmlns:a16="http://schemas.microsoft.com/office/drawing/2014/main" id="{00000000-0008-0000-0700-0000A5010000}"/>
            </a:ext>
          </a:extLst>
        </xdr:cNvPr>
        <xdr:cNvSpPr txBox="1"/>
      </xdr:nvSpPr>
      <xdr:spPr>
        <a:xfrm>
          <a:off x="10528300" y="133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43783</xdr:rowOff>
    </xdr:from>
    <xdr:to>
      <xdr:col>50</xdr:col>
      <xdr:colOff>165100</xdr:colOff>
      <xdr:row>78</xdr:row>
      <xdr:rowOff>145383</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9588500" y="13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136510</xdr:rowOff>
    </xdr:from>
    <xdr:ext cx="469744"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04428" y="1350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12516</xdr:rowOff>
    </xdr:from>
    <xdr:to>
      <xdr:col>46</xdr:col>
      <xdr:colOff>38100</xdr:colOff>
      <xdr:row>78</xdr:row>
      <xdr:rowOff>114116</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8699500" y="133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105243</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483111" y="134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42041</xdr:rowOff>
    </xdr:from>
    <xdr:to>
      <xdr:col>41</xdr:col>
      <xdr:colOff>101600</xdr:colOff>
      <xdr:row>78</xdr:row>
      <xdr:rowOff>143641</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7810500" y="134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134768</xdr:rowOff>
    </xdr:from>
    <xdr:ext cx="534377"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594111" y="135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51808</xdr:rowOff>
    </xdr:from>
    <xdr:to>
      <xdr:col>36</xdr:col>
      <xdr:colOff>165100</xdr:colOff>
      <xdr:row>78</xdr:row>
      <xdr:rowOff>153408</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6921500" y="134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144535</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37428" y="1351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117990</xdr:rowOff>
    </xdr:from>
    <xdr:to>
      <xdr:col>55</xdr:col>
      <xdr:colOff>0</xdr:colOff>
      <xdr:row>98</xdr:row>
      <xdr:rowOff>7452</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9639300" y="16748640"/>
          <a:ext cx="838200" cy="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170946</xdr:rowOff>
    </xdr:from>
    <xdr:to>
      <xdr:col>50</xdr:col>
      <xdr:colOff>114300</xdr:colOff>
      <xdr:row>98</xdr:row>
      <xdr:rowOff>7452</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8750300" y="1680159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169568</xdr:rowOff>
    </xdr:from>
    <xdr:to>
      <xdr:col>45</xdr:col>
      <xdr:colOff>177800</xdr:colOff>
      <xdr:row>97</xdr:row>
      <xdr:rowOff>170946</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7861300" y="16800218"/>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89616</xdr:rowOff>
    </xdr:from>
    <xdr:to>
      <xdr:col>41</xdr:col>
      <xdr:colOff>50800</xdr:colOff>
      <xdr:row>97</xdr:row>
      <xdr:rowOff>169568</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6972300" y="16720266"/>
          <a:ext cx="889000" cy="7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67190</xdr:rowOff>
    </xdr:from>
    <xdr:to>
      <xdr:col>55</xdr:col>
      <xdr:colOff>50800</xdr:colOff>
      <xdr:row>97</xdr:row>
      <xdr:rowOff>168790</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10426700" y="166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45617</xdr:rowOff>
    </xdr:from>
    <xdr:ext cx="534377" cy="259045"/>
    <xdr:sp macro="" textlink="">
      <xdr:nvSpPr>
        <xdr:cNvPr id="480" name="土木費該当値テキスト">
          <a:extLst>
            <a:ext uri="{FF2B5EF4-FFF2-40B4-BE49-F238E27FC236}">
              <a16:creationId xmlns="" xmlns:a16="http://schemas.microsoft.com/office/drawing/2014/main" id="{00000000-0008-0000-0700-0000E0010000}"/>
            </a:ext>
          </a:extLst>
        </xdr:cNvPr>
        <xdr:cNvSpPr txBox="1"/>
      </xdr:nvSpPr>
      <xdr:spPr>
        <a:xfrm>
          <a:off x="10528300" y="166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128102</xdr:rowOff>
    </xdr:from>
    <xdr:to>
      <xdr:col>50</xdr:col>
      <xdr:colOff>165100</xdr:colOff>
      <xdr:row>98</xdr:row>
      <xdr:rowOff>58252</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9588500" y="1675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49379</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372111" y="1685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120146</xdr:rowOff>
    </xdr:from>
    <xdr:to>
      <xdr:col>46</xdr:col>
      <xdr:colOff>38100</xdr:colOff>
      <xdr:row>98</xdr:row>
      <xdr:rowOff>50296</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8699500" y="167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41423</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8483111" y="168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118768</xdr:rowOff>
    </xdr:from>
    <xdr:to>
      <xdr:col>41</xdr:col>
      <xdr:colOff>101600</xdr:colOff>
      <xdr:row>98</xdr:row>
      <xdr:rowOff>48918</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7810500" y="167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40045</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7594111" y="168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38816</xdr:rowOff>
    </xdr:from>
    <xdr:to>
      <xdr:col>36</xdr:col>
      <xdr:colOff>165100</xdr:colOff>
      <xdr:row>97</xdr:row>
      <xdr:rowOff>140416</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6921500" y="166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131543</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05111" y="1676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45345</xdr:rowOff>
    </xdr:from>
    <xdr:to>
      <xdr:col>85</xdr:col>
      <xdr:colOff>127000</xdr:colOff>
      <xdr:row>37</xdr:row>
      <xdr:rowOff>65653</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5481300" y="6388995"/>
          <a:ext cx="8382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45345</xdr:rowOff>
    </xdr:from>
    <xdr:to>
      <xdr:col>81</xdr:col>
      <xdr:colOff>50800</xdr:colOff>
      <xdr:row>37</xdr:row>
      <xdr:rowOff>70606</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4592300" y="6388995"/>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70606</xdr:rowOff>
    </xdr:from>
    <xdr:to>
      <xdr:col>76</xdr:col>
      <xdr:colOff>114300</xdr:colOff>
      <xdr:row>37</xdr:row>
      <xdr:rowOff>70720</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3703300" y="641425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70720</xdr:rowOff>
    </xdr:from>
    <xdr:to>
      <xdr:col>71</xdr:col>
      <xdr:colOff>177800</xdr:colOff>
      <xdr:row>37</xdr:row>
      <xdr:rowOff>73463</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2814300" y="641437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14853</xdr:rowOff>
    </xdr:from>
    <xdr:to>
      <xdr:col>85</xdr:col>
      <xdr:colOff>177800</xdr:colOff>
      <xdr:row>37</xdr:row>
      <xdr:rowOff>116453</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6268700" y="63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101230</xdr:rowOff>
    </xdr:from>
    <xdr:ext cx="534377" cy="259045"/>
    <xdr:sp macro="" textlink="">
      <xdr:nvSpPr>
        <xdr:cNvPr id="537" name="消防費該当値テキスト">
          <a:extLst>
            <a:ext uri="{FF2B5EF4-FFF2-40B4-BE49-F238E27FC236}">
              <a16:creationId xmlns="" xmlns:a16="http://schemas.microsoft.com/office/drawing/2014/main" id="{00000000-0008-0000-0700-000019020000}"/>
            </a:ext>
          </a:extLst>
        </xdr:cNvPr>
        <xdr:cNvSpPr txBox="1"/>
      </xdr:nvSpPr>
      <xdr:spPr>
        <a:xfrm>
          <a:off x="16370300" y="62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165995</xdr:rowOff>
    </xdr:from>
    <xdr:to>
      <xdr:col>81</xdr:col>
      <xdr:colOff>101600</xdr:colOff>
      <xdr:row>37</xdr:row>
      <xdr:rowOff>96145</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5430500" y="6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87272</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14111" y="64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19806</xdr:rowOff>
    </xdr:from>
    <xdr:to>
      <xdr:col>76</xdr:col>
      <xdr:colOff>165100</xdr:colOff>
      <xdr:row>37</xdr:row>
      <xdr:rowOff>121406</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45415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112533</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325111" y="6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19920</xdr:rowOff>
    </xdr:from>
    <xdr:to>
      <xdr:col>72</xdr:col>
      <xdr:colOff>38100</xdr:colOff>
      <xdr:row>37</xdr:row>
      <xdr:rowOff>121520</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3652500" y="63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112647</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645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22663</xdr:rowOff>
    </xdr:from>
    <xdr:to>
      <xdr:col>67</xdr:col>
      <xdr:colOff>101600</xdr:colOff>
      <xdr:row>37</xdr:row>
      <xdr:rowOff>124263</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2763500" y="63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115390</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4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23452</xdr:rowOff>
    </xdr:from>
    <xdr:to>
      <xdr:col>85</xdr:col>
      <xdr:colOff>127000</xdr:colOff>
      <xdr:row>55</xdr:row>
      <xdr:rowOff>82724</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5481300" y="9453202"/>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82724</xdr:rowOff>
    </xdr:from>
    <xdr:to>
      <xdr:col>81</xdr:col>
      <xdr:colOff>50800</xdr:colOff>
      <xdr:row>56</xdr:row>
      <xdr:rowOff>123433</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4592300" y="9512474"/>
          <a:ext cx="889000" cy="2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123433</xdr:rowOff>
    </xdr:from>
    <xdr:to>
      <xdr:col>76</xdr:col>
      <xdr:colOff>114300</xdr:colOff>
      <xdr:row>57</xdr:row>
      <xdr:rowOff>18899</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3703300" y="9724633"/>
          <a:ext cx="8890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18899</xdr:rowOff>
    </xdr:from>
    <xdr:to>
      <xdr:col>71</xdr:col>
      <xdr:colOff>177800</xdr:colOff>
      <xdr:row>57</xdr:row>
      <xdr:rowOff>95927</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2814300" y="9791549"/>
          <a:ext cx="889000" cy="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144102</xdr:rowOff>
    </xdr:from>
    <xdr:to>
      <xdr:col>85</xdr:col>
      <xdr:colOff>177800</xdr:colOff>
      <xdr:row>55</xdr:row>
      <xdr:rowOff>74252</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6268700" y="94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166979</xdr:rowOff>
    </xdr:from>
    <xdr:ext cx="599010" cy="259045"/>
    <xdr:sp macro="" textlink="">
      <xdr:nvSpPr>
        <xdr:cNvPr id="592" name="教育費該当値テキスト">
          <a:extLst>
            <a:ext uri="{FF2B5EF4-FFF2-40B4-BE49-F238E27FC236}">
              <a16:creationId xmlns="" xmlns:a16="http://schemas.microsoft.com/office/drawing/2014/main" id="{00000000-0008-0000-0700-000050020000}"/>
            </a:ext>
          </a:extLst>
        </xdr:cNvPr>
        <xdr:cNvSpPr txBox="1"/>
      </xdr:nvSpPr>
      <xdr:spPr>
        <a:xfrm>
          <a:off x="16370300" y="925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31924</xdr:rowOff>
    </xdr:from>
    <xdr:to>
      <xdr:col>81</xdr:col>
      <xdr:colOff>101600</xdr:colOff>
      <xdr:row>55</xdr:row>
      <xdr:rowOff>133524</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5430500" y="94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150051</xdr:rowOff>
    </xdr:from>
    <xdr:ext cx="59901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181795" y="92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72633</xdr:rowOff>
    </xdr:from>
    <xdr:to>
      <xdr:col>76</xdr:col>
      <xdr:colOff>165100</xdr:colOff>
      <xdr:row>57</xdr:row>
      <xdr:rowOff>2783</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4541500" y="96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19310</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4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139549</xdr:rowOff>
    </xdr:from>
    <xdr:to>
      <xdr:col>72</xdr:col>
      <xdr:colOff>38100</xdr:colOff>
      <xdr:row>57</xdr:row>
      <xdr:rowOff>69699</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3652500" y="974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86226</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5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45127</xdr:rowOff>
    </xdr:from>
    <xdr:to>
      <xdr:col>67</xdr:col>
      <xdr:colOff>101600</xdr:colOff>
      <xdr:row>57</xdr:row>
      <xdr:rowOff>146727</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2763500" y="98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137854</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9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2806</xdr:rowOff>
    </xdr:from>
    <xdr:to>
      <xdr:col>85</xdr:col>
      <xdr:colOff>127000</xdr:colOff>
      <xdr:row>79</xdr:row>
      <xdr:rowOff>25439</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5481300" y="13547356"/>
          <a:ext cx="8382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25439</xdr:rowOff>
    </xdr:from>
    <xdr:to>
      <xdr:col>81</xdr:col>
      <xdr:colOff>50800</xdr:colOff>
      <xdr:row>79</xdr:row>
      <xdr:rowOff>38906</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4592300" y="13569989"/>
          <a:ext cx="889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28105</xdr:rowOff>
    </xdr:from>
    <xdr:to>
      <xdr:col>76</xdr:col>
      <xdr:colOff>114300</xdr:colOff>
      <xdr:row>79</xdr:row>
      <xdr:rowOff>38906</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3703300" y="13572655"/>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166122</xdr:rowOff>
    </xdr:from>
    <xdr:to>
      <xdr:col>71</xdr:col>
      <xdr:colOff>177800</xdr:colOff>
      <xdr:row>79</xdr:row>
      <xdr:rowOff>28105</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814300" y="13539222"/>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123456</xdr:rowOff>
    </xdr:from>
    <xdr:to>
      <xdr:col>85</xdr:col>
      <xdr:colOff>177800</xdr:colOff>
      <xdr:row>79</xdr:row>
      <xdr:rowOff>53606</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62687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38383</xdr:rowOff>
    </xdr:from>
    <xdr:ext cx="469744" cy="259045"/>
    <xdr:sp macro="" textlink="">
      <xdr:nvSpPr>
        <xdr:cNvPr id="649" name="災害復旧費該当値テキスト">
          <a:extLst>
            <a:ext uri="{FF2B5EF4-FFF2-40B4-BE49-F238E27FC236}">
              <a16:creationId xmlns="" xmlns:a16="http://schemas.microsoft.com/office/drawing/2014/main" id="{00000000-0008-0000-0700-000089020000}"/>
            </a:ext>
          </a:extLst>
        </xdr:cNvPr>
        <xdr:cNvSpPr txBox="1"/>
      </xdr:nvSpPr>
      <xdr:spPr>
        <a:xfrm>
          <a:off x="16370300" y="1341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146089</xdr:rowOff>
    </xdr:from>
    <xdr:to>
      <xdr:col>81</xdr:col>
      <xdr:colOff>101600</xdr:colOff>
      <xdr:row>79</xdr:row>
      <xdr:rowOff>76239</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54305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67366</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2017" y="1361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159556</xdr:rowOff>
    </xdr:from>
    <xdr:to>
      <xdr:col>76</xdr:col>
      <xdr:colOff>165100</xdr:colOff>
      <xdr:row>79</xdr:row>
      <xdr:rowOff>89706</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4541500" y="135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80833</xdr:rowOff>
    </xdr:from>
    <xdr:ext cx="378565"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3017" y="13625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148755</xdr:rowOff>
    </xdr:from>
    <xdr:to>
      <xdr:col>72</xdr:col>
      <xdr:colOff>38100</xdr:colOff>
      <xdr:row>79</xdr:row>
      <xdr:rowOff>78905</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3652500" y="135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70032</xdr:rowOff>
    </xdr:from>
    <xdr:ext cx="378565"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14017" y="1361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115322</xdr:rowOff>
    </xdr:from>
    <xdr:to>
      <xdr:col>67</xdr:col>
      <xdr:colOff>101600</xdr:colOff>
      <xdr:row>79</xdr:row>
      <xdr:rowOff>45472</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2763500" y="13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36599</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579428" y="135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136968</xdr:rowOff>
    </xdr:from>
    <xdr:to>
      <xdr:col>85</xdr:col>
      <xdr:colOff>127000</xdr:colOff>
      <xdr:row>98</xdr:row>
      <xdr:rowOff>17976</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5481300" y="16767618"/>
          <a:ext cx="838200" cy="5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12784</xdr:rowOff>
    </xdr:from>
    <xdr:to>
      <xdr:col>81</xdr:col>
      <xdr:colOff>50800</xdr:colOff>
      <xdr:row>98</xdr:row>
      <xdr:rowOff>17976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4592300" y="16814884"/>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12784</xdr:rowOff>
    </xdr:from>
    <xdr:to>
      <xdr:col>76</xdr:col>
      <xdr:colOff>114300</xdr:colOff>
      <xdr:row>98</xdr:row>
      <xdr:rowOff>23800</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3703300" y="16814884"/>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23800</xdr:rowOff>
    </xdr:from>
    <xdr:to>
      <xdr:col>71</xdr:col>
      <xdr:colOff>177800</xdr:colOff>
      <xdr:row>98</xdr:row>
      <xdr:rowOff>28808</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2814300" y="16825900"/>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86168</xdr:rowOff>
    </xdr:from>
    <xdr:to>
      <xdr:col>85</xdr:col>
      <xdr:colOff>177800</xdr:colOff>
      <xdr:row>98</xdr:row>
      <xdr:rowOff>16318</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6268700" y="167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64595</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66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138626</xdr:rowOff>
    </xdr:from>
    <xdr:to>
      <xdr:col>81</xdr:col>
      <xdr:colOff>101600</xdr:colOff>
      <xdr:row>98</xdr:row>
      <xdr:rowOff>68776</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5430500" y="167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59903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8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133434</xdr:rowOff>
    </xdr:from>
    <xdr:to>
      <xdr:col>76</xdr:col>
      <xdr:colOff>165100</xdr:colOff>
      <xdr:row>98</xdr:row>
      <xdr:rowOff>63584</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541500" y="167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54711</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8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144450</xdr:rowOff>
    </xdr:from>
    <xdr:to>
      <xdr:col>72</xdr:col>
      <xdr:colOff>38100</xdr:colOff>
      <xdr:row>98</xdr:row>
      <xdr:rowOff>74600</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652500" y="167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65727</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68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149458</xdr:rowOff>
    </xdr:from>
    <xdr:to>
      <xdr:col>67</xdr:col>
      <xdr:colOff>101600</xdr:colOff>
      <xdr:row>98</xdr:row>
      <xdr:rowOff>79608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2763500" y="1678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70735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687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教育費は、中学校再編に伴う新中学校建設事業が本格化したことにより、普通建設事業費（うち更新整備）が増加し、令和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年度は、類似団体のおおむね</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衛生費は、田川広域水道企業団の広域化事業及び運営基盤強化等事業の進捗に伴い、当該一部事務組合に対する出資金が増加し、令和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年度は、類似団体平均をおおむね</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民生費は、類似団体平均の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倍と多額となっており、例年、歳出全体の約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割を占めるに至っている。（民生費以外については、概ね類似団体平均と同水準あるいは低い値となっている。）</a:t>
          </a:r>
        </a:p>
        <a:p>
          <a:r>
            <a:rPr kumimoji="1" lang="ja-JP" altLang="en-US" sz="1300">
              <a:latin typeface="ＭＳ Ｐゴシック" panose="020B0600070205080204" pitchFamily="50" charset="-128"/>
              <a:ea typeface="ＭＳ Ｐゴシック" panose="020B0600070205080204" pitchFamily="50" charset="-128"/>
            </a:rPr>
            <a:t>　本市は、旧産炭地であることや地域経済の低迷などにより、低所得者及び失業者が多く、生活保護費などの扶助費が多額となっていることが、この主な要因である。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今後も引き続き、生活困窮者への自立支援策などを通じ、生活保護費の削減を図る必要がある。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実質単年度収支は、年度ごとの増減はあるものの、押しなべて収支均衡の状態にあったが、平成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年度以降、悪化に転じており、財政調整基金の残高も減少に転じていた。令和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年度は収支が改善し、財政調整基金の残高も増加に転じたが、これは、コロナ禍という特殊要因で一時的に地方交付税が増加したためであり、令和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年度はこれまでの水準に戻り、実質単年度収支は、減少に転じている。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また、令和</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年度には、新中学校建設事業で活用した過疎対策事業債の元金償還が本格化する予定であり、さらなる悪化が予想されることから、今後も行政改革や市税等及び市有財産の処分などの歳入確保策を図ることにより、地方交付税の削減等外部要因の変化に耐えうる財政基盤の確立を目指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年度までの３年間資金不足が発生していたが、経営再建のため、平成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年度まで一般会計から各年度約</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億円の基準外繰出しを行っていたこともあり、以後、資金不足は発生していない。また、平成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年度以降はそれまでの交付税算定基準から、繰出基準に基づく不採算経費の積上方式へと変更したことにより、基準内繰出額も平成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億円まで増加が続いていたが、経営状況の改善に伴い、減少し、平成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億円程度を推移しており、令和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億円にまで減少している。</a:t>
          </a:r>
        </a:p>
        <a:p>
          <a:r>
            <a:rPr kumimoji="1" lang="ja-JP" altLang="en-US" sz="1400">
              <a:latin typeface="ＭＳ ゴシック" pitchFamily="49" charset="-128"/>
              <a:ea typeface="ＭＳ ゴシック" pitchFamily="49" charset="-128"/>
            </a:rPr>
            <a:t>　病院事業会計を除くと、各会計とも黒字が続いている。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36615892</v>
      </c>
      <c r="BO4" s="371"/>
      <c r="BP4" s="371"/>
      <c r="BQ4" s="371"/>
      <c r="BR4" s="371"/>
      <c r="BS4" s="371"/>
      <c r="BT4" s="371"/>
      <c r="BU4" s="372"/>
      <c r="BV4" s="370">
        <v>35857474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3.3</v>
      </c>
      <c r="CU4" s="377"/>
      <c r="CV4" s="377"/>
      <c r="CW4" s="377"/>
      <c r="CX4" s="377"/>
      <c r="CY4" s="377"/>
      <c r="CZ4" s="377"/>
      <c r="DA4" s="378"/>
      <c r="DB4" s="376">
        <v>7.3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36019390</v>
      </c>
      <c r="BO5" s="408"/>
      <c r="BP5" s="408"/>
      <c r="BQ5" s="408"/>
      <c r="BR5" s="408"/>
      <c r="BS5" s="408"/>
      <c r="BT5" s="408"/>
      <c r="BU5" s="409"/>
      <c r="BV5" s="407">
        <v>34724073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99.9</v>
      </c>
      <c r="CU5" s="405"/>
      <c r="CV5" s="405"/>
      <c r="CW5" s="405"/>
      <c r="CX5" s="405"/>
      <c r="CY5" s="405"/>
      <c r="CZ5" s="405"/>
      <c r="DA5" s="406"/>
      <c r="DB5" s="404">
        <v>97.2</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596502</v>
      </c>
      <c r="BO6" s="408"/>
      <c r="BP6" s="408"/>
      <c r="BQ6" s="408"/>
      <c r="BR6" s="408"/>
      <c r="BS6" s="408"/>
      <c r="BT6" s="408"/>
      <c r="BU6" s="409"/>
      <c r="BV6" s="407">
        <v>1133401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101.2</v>
      </c>
      <c r="CU6" s="445"/>
      <c r="CV6" s="445"/>
      <c r="CW6" s="445"/>
      <c r="CX6" s="445"/>
      <c r="CY6" s="445"/>
      <c r="CZ6" s="445"/>
      <c r="DA6" s="446"/>
      <c r="DB6" s="444">
        <v>100.6</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157213</v>
      </c>
      <c r="BO7" s="408"/>
      <c r="BP7" s="408"/>
      <c r="BQ7" s="408"/>
      <c r="BR7" s="408"/>
      <c r="BS7" s="408"/>
      <c r="BT7" s="408"/>
      <c r="BU7" s="409"/>
      <c r="BV7" s="407">
        <v>136991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13418375</v>
      </c>
      <c r="CU7" s="408"/>
      <c r="CV7" s="408"/>
      <c r="CW7" s="408"/>
      <c r="CX7" s="408"/>
      <c r="CY7" s="408"/>
      <c r="CZ7" s="408"/>
      <c r="DA7" s="409"/>
      <c r="DB7" s="407">
        <v>13599225</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439289</v>
      </c>
      <c r="BO8" s="408"/>
      <c r="BP8" s="408"/>
      <c r="BQ8" s="408"/>
      <c r="BR8" s="408"/>
      <c r="BS8" s="408"/>
      <c r="BT8" s="408"/>
      <c r="BU8" s="409"/>
      <c r="BV8" s="407">
        <v>996410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0.44</v>
      </c>
      <c r="CU8" s="448"/>
      <c r="CV8" s="448"/>
      <c r="CW8" s="448"/>
      <c r="CX8" s="448"/>
      <c r="CY8" s="448"/>
      <c r="CZ8" s="448"/>
      <c r="DA8" s="449"/>
      <c r="DB8" s="447">
        <v>0.44</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46203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-557121</v>
      </c>
      <c r="BO9" s="408"/>
      <c r="BP9" s="408"/>
      <c r="BQ9" s="408"/>
      <c r="BR9" s="408"/>
      <c r="BS9" s="408"/>
      <c r="BT9" s="408"/>
      <c r="BU9" s="409"/>
      <c r="BV9" s="407">
        <v>587785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12.1</v>
      </c>
      <c r="CU9" s="405"/>
      <c r="CV9" s="405"/>
      <c r="CW9" s="405"/>
      <c r="CX9" s="405"/>
      <c r="CY9" s="405"/>
      <c r="CZ9" s="405"/>
      <c r="DA9" s="406"/>
      <c r="DB9" s="404">
        <v>11.3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48441</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23</v>
      </c>
      <c r="BO10" s="408"/>
      <c r="BP10" s="408"/>
      <c r="BQ10" s="408"/>
      <c r="BR10" s="408"/>
      <c r="BS10" s="408"/>
      <c r="BT10" s="408"/>
      <c r="BU10" s="409"/>
      <c r="BV10" s="407">
        <v>21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45704</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142</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143</v>
      </c>
      <c r="N13" s="499"/>
      <c r="O13" s="499"/>
      <c r="P13" s="499"/>
      <c r="Q13" s="500"/>
      <c r="R13" s="491">
        <v>44965</v>
      </c>
      <c r="S13" s="492"/>
      <c r="T13" s="492"/>
      <c r="U13" s="492"/>
      <c r="V13" s="493"/>
      <c r="W13" s="423" t="s">
        <v>144</v>
      </c>
      <c r="X13" s="424"/>
      <c r="Y13" s="424"/>
      <c r="Z13" s="424"/>
      <c r="AA13" s="424"/>
      <c r="AB13" s="414"/>
      <c r="AC13" s="458">
        <v>313</v>
      </c>
      <c r="AD13" s="459"/>
      <c r="AE13" s="459"/>
      <c r="AF13" s="459"/>
      <c r="AG13" s="501"/>
      <c r="AH13" s="458">
        <v>307</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-757098</v>
      </c>
      <c r="BO13" s="408"/>
      <c r="BP13" s="408"/>
      <c r="BQ13" s="408"/>
      <c r="BR13" s="408"/>
      <c r="BS13" s="408"/>
      <c r="BT13" s="408"/>
      <c r="BU13" s="409"/>
      <c r="BV13" s="407">
        <v>587806</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7.9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149</v>
      </c>
      <c r="M14" s="489"/>
      <c r="N14" s="489"/>
      <c r="O14" s="489"/>
      <c r="P14" s="489"/>
      <c r="Q14" s="490"/>
      <c r="R14" s="491">
        <v>46202</v>
      </c>
      <c r="S14" s="492"/>
      <c r="T14" s="492"/>
      <c r="U14" s="492"/>
      <c r="V14" s="493"/>
      <c r="W14" s="397"/>
      <c r="X14" s="398"/>
      <c r="Y14" s="398"/>
      <c r="Z14" s="398"/>
      <c r="AA14" s="398"/>
      <c r="AB14" s="387"/>
      <c r="AC14" s="494">
        <v>1.7</v>
      </c>
      <c r="AD14" s="495"/>
      <c r="AE14" s="495"/>
      <c r="AF14" s="495"/>
      <c r="AG14" s="496"/>
      <c r="AH14" s="494">
        <v>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151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152</v>
      </c>
      <c r="N15" s="499"/>
      <c r="O15" s="499"/>
      <c r="P15" s="499"/>
      <c r="Q15" s="500"/>
      <c r="R15" s="491">
        <v>45662</v>
      </c>
      <c r="S15" s="492"/>
      <c r="T15" s="492"/>
      <c r="U15" s="492"/>
      <c r="V15" s="493"/>
      <c r="W15" s="423" t="s">
        <v>153</v>
      </c>
      <c r="X15" s="424"/>
      <c r="Y15" s="424"/>
      <c r="Z15" s="424"/>
      <c r="AA15" s="424"/>
      <c r="AB15" s="414"/>
      <c r="AC15" s="458">
        <v>4461</v>
      </c>
      <c r="AD15" s="459"/>
      <c r="AE15" s="459"/>
      <c r="AF15" s="459"/>
      <c r="AG15" s="501"/>
      <c r="AH15" s="458">
        <v>4418</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5130224</v>
      </c>
      <c r="BO15" s="371"/>
      <c r="BP15" s="371"/>
      <c r="BQ15" s="371"/>
      <c r="BR15" s="371"/>
      <c r="BS15" s="371"/>
      <c r="BT15" s="371"/>
      <c r="BU15" s="372"/>
      <c r="BV15" s="370">
        <v>4958528</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23.6</v>
      </c>
      <c r="AD16" s="495"/>
      <c r="AE16" s="495"/>
      <c r="AF16" s="495"/>
      <c r="AG16" s="496"/>
      <c r="AH16" s="494">
        <v>23.8</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11909960</v>
      </c>
      <c r="BO16" s="408"/>
      <c r="BP16" s="408"/>
      <c r="BQ16" s="408"/>
      <c r="BR16" s="408"/>
      <c r="BS16" s="408"/>
      <c r="BT16" s="408"/>
      <c r="BU16" s="409"/>
      <c r="BV16" s="407">
        <v>11663738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14121</v>
      </c>
      <c r="AD17" s="459"/>
      <c r="AE17" s="459"/>
      <c r="AF17" s="459"/>
      <c r="AG17" s="501"/>
      <c r="AH17" s="458">
        <v>13870</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6463748</v>
      </c>
      <c r="BO17" s="408"/>
      <c r="BP17" s="408"/>
      <c r="BQ17" s="408"/>
      <c r="BR17" s="408"/>
      <c r="BS17" s="408"/>
      <c r="BT17" s="408"/>
      <c r="BU17" s="409"/>
      <c r="BV17" s="407">
        <v>6238904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163</v>
      </c>
      <c r="C18" s="450"/>
      <c r="D18" s="450"/>
      <c r="E18" s="530"/>
      <c r="F18" s="530"/>
      <c r="G18" s="530"/>
      <c r="H18" s="530"/>
      <c r="I18" s="530"/>
      <c r="J18" s="530"/>
      <c r="K18" s="530"/>
      <c r="L18" s="531">
        <v>54.55</v>
      </c>
      <c r="M18" s="531"/>
      <c r="N18" s="531"/>
      <c r="O18" s="531"/>
      <c r="P18" s="531"/>
      <c r="Q18" s="531"/>
      <c r="R18" s="532"/>
      <c r="S18" s="532"/>
      <c r="T18" s="532"/>
      <c r="U18" s="532"/>
      <c r="V18" s="533"/>
      <c r="W18" s="425"/>
      <c r="X18" s="426"/>
      <c r="Y18" s="426"/>
      <c r="Z18" s="426"/>
      <c r="AA18" s="426"/>
      <c r="AB18" s="417"/>
      <c r="AC18" s="534">
        <v>74.7</v>
      </c>
      <c r="AD18" s="535"/>
      <c r="AE18" s="535"/>
      <c r="AF18" s="535"/>
      <c r="AG18" s="536"/>
      <c r="AH18" s="534">
        <v>74.599999999999994</v>
      </c>
      <c r="AI18" s="535"/>
      <c r="AJ18" s="535"/>
      <c r="AK18" s="535"/>
      <c r="AL18" s="537"/>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13790229</v>
      </c>
      <c r="BO18" s="408"/>
      <c r="BP18" s="408"/>
      <c r="BQ18" s="408"/>
      <c r="BR18" s="408"/>
      <c r="BS18" s="408"/>
      <c r="BT18" s="408"/>
      <c r="BU18" s="409"/>
      <c r="BV18" s="407">
        <v>13609566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165</v>
      </c>
      <c r="C19" s="450"/>
      <c r="D19" s="450"/>
      <c r="E19" s="530"/>
      <c r="F19" s="530"/>
      <c r="G19" s="530"/>
      <c r="H19" s="530"/>
      <c r="I19" s="530"/>
      <c r="J19" s="530"/>
      <c r="K19" s="530"/>
      <c r="L19" s="538">
        <v>847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17764636</v>
      </c>
      <c r="BO19" s="408"/>
      <c r="BP19" s="408"/>
      <c r="BQ19" s="408"/>
      <c r="BR19" s="408"/>
      <c r="BS19" s="408"/>
      <c r="BT19" s="408"/>
      <c r="BU19" s="409"/>
      <c r="BV19" s="407">
        <v>16798964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167</v>
      </c>
      <c r="C20" s="450"/>
      <c r="D20" s="450"/>
      <c r="E20" s="530"/>
      <c r="F20" s="530"/>
      <c r="G20" s="530"/>
      <c r="H20" s="530"/>
      <c r="I20" s="530"/>
      <c r="J20" s="530"/>
      <c r="K20" s="530"/>
      <c r="L20" s="538">
        <v>20588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168</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30375831</v>
      </c>
      <c r="BO22" s="371"/>
      <c r="BP22" s="371"/>
      <c r="BQ22" s="371"/>
      <c r="BR22" s="371"/>
      <c r="BS22" s="371"/>
      <c r="BT22" s="371"/>
      <c r="BU22" s="372"/>
      <c r="BV22" s="370">
        <v>28696435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29013824</v>
      </c>
      <c r="BO23" s="408"/>
      <c r="BP23" s="408"/>
      <c r="BQ23" s="408"/>
      <c r="BR23" s="408"/>
      <c r="BS23" s="408"/>
      <c r="BT23" s="408"/>
      <c r="BU23" s="409"/>
      <c r="BV23" s="407">
        <v>27371551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177</v>
      </c>
      <c r="F24" s="437"/>
      <c r="G24" s="437"/>
      <c r="H24" s="437"/>
      <c r="I24" s="437"/>
      <c r="J24" s="437"/>
      <c r="K24" s="438"/>
      <c r="L24" s="458">
        <v>1</v>
      </c>
      <c r="M24" s="459"/>
      <c r="N24" s="459"/>
      <c r="O24" s="459"/>
      <c r="P24" s="501"/>
      <c r="Q24" s="458">
        <v>7690</v>
      </c>
      <c r="R24" s="459"/>
      <c r="S24" s="459"/>
      <c r="T24" s="459"/>
      <c r="U24" s="459"/>
      <c r="V24" s="501"/>
      <c r="W24" s="553"/>
      <c r="X24" s="554"/>
      <c r="Y24" s="555"/>
      <c r="Z24" s="457" t="s">
        <v>178</v>
      </c>
      <c r="AA24" s="437"/>
      <c r="AB24" s="437"/>
      <c r="AC24" s="437"/>
      <c r="AD24" s="437"/>
      <c r="AE24" s="437"/>
      <c r="AF24" s="437"/>
      <c r="AG24" s="438"/>
      <c r="AH24" s="458">
        <v>361</v>
      </c>
      <c r="AI24" s="459"/>
      <c r="AJ24" s="459"/>
      <c r="AK24" s="459"/>
      <c r="AL24" s="501"/>
      <c r="AM24" s="458">
        <v>1113685</v>
      </c>
      <c r="AN24" s="459"/>
      <c r="AO24" s="459"/>
      <c r="AP24" s="459"/>
      <c r="AQ24" s="459"/>
      <c r="AR24" s="501"/>
      <c r="AS24" s="458">
        <v>3085</v>
      </c>
      <c r="AT24" s="459"/>
      <c r="AU24" s="459"/>
      <c r="AV24" s="459"/>
      <c r="AW24" s="459"/>
      <c r="AX24" s="460"/>
      <c r="AY24" s="523" t="s">
        <v>179</v>
      </c>
      <c r="AZ24" s="524"/>
      <c r="BA24" s="524"/>
      <c r="BB24" s="524"/>
      <c r="BC24" s="524"/>
      <c r="BD24" s="524"/>
      <c r="BE24" s="524"/>
      <c r="BF24" s="524"/>
      <c r="BG24" s="524"/>
      <c r="BH24" s="524"/>
      <c r="BI24" s="524"/>
      <c r="BJ24" s="524"/>
      <c r="BK24" s="524"/>
      <c r="BL24" s="524"/>
      <c r="BM24" s="525"/>
      <c r="BN24" s="407">
        <v>23047884</v>
      </c>
      <c r="BO24" s="408"/>
      <c r="BP24" s="408"/>
      <c r="BQ24" s="408"/>
      <c r="BR24" s="408"/>
      <c r="BS24" s="408"/>
      <c r="BT24" s="408"/>
      <c r="BU24" s="409"/>
      <c r="BV24" s="407">
        <v>20819050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180</v>
      </c>
      <c r="F25" s="437"/>
      <c r="G25" s="437"/>
      <c r="H25" s="437"/>
      <c r="I25" s="437"/>
      <c r="J25" s="437"/>
      <c r="K25" s="438"/>
      <c r="L25" s="458">
        <v>1</v>
      </c>
      <c r="M25" s="459"/>
      <c r="N25" s="459"/>
      <c r="O25" s="459"/>
      <c r="P25" s="501"/>
      <c r="Q25" s="458">
        <v>6720</v>
      </c>
      <c r="R25" s="459"/>
      <c r="S25" s="459"/>
      <c r="T25" s="459"/>
      <c r="U25" s="459"/>
      <c r="V25" s="501"/>
      <c r="W25" s="553"/>
      <c r="X25" s="554"/>
      <c r="Y25" s="555"/>
      <c r="Z25" s="457" t="s">
        <v>181</v>
      </c>
      <c r="AA25" s="437"/>
      <c r="AB25" s="437"/>
      <c r="AC25" s="437"/>
      <c r="AD25" s="437"/>
      <c r="AE25" s="437"/>
      <c r="AF25" s="437"/>
      <c r="AG25" s="438"/>
      <c r="AH25" s="458" t="s">
        <v>151</v>
      </c>
      <c r="AI25" s="459"/>
      <c r="AJ25" s="459"/>
      <c r="AK25" s="459"/>
      <c r="AL25" s="501"/>
      <c r="AM25" s="458" t="s">
        <v>133</v>
      </c>
      <c r="AN25" s="459"/>
      <c r="AO25" s="459"/>
      <c r="AP25" s="459"/>
      <c r="AQ25" s="459"/>
      <c r="AR25" s="501"/>
      <c r="AS25" s="458" t="s">
        <v>151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6174017</v>
      </c>
      <c r="BO25" s="371"/>
      <c r="BP25" s="371"/>
      <c r="BQ25" s="371"/>
      <c r="BR25" s="371"/>
      <c r="BS25" s="371"/>
      <c r="BT25" s="371"/>
      <c r="BU25" s="372"/>
      <c r="BV25" s="370">
        <v>4841796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183</v>
      </c>
      <c r="F26" s="437"/>
      <c r="G26" s="437"/>
      <c r="H26" s="437"/>
      <c r="I26" s="437"/>
      <c r="J26" s="437"/>
      <c r="K26" s="438"/>
      <c r="L26" s="458">
        <v>1</v>
      </c>
      <c r="M26" s="459"/>
      <c r="N26" s="459"/>
      <c r="O26" s="459"/>
      <c r="P26" s="501"/>
      <c r="Q26" s="458">
        <v>6070</v>
      </c>
      <c r="R26" s="459"/>
      <c r="S26" s="459"/>
      <c r="T26" s="459"/>
      <c r="U26" s="459"/>
      <c r="V26" s="501"/>
      <c r="W26" s="553"/>
      <c r="X26" s="554"/>
      <c r="Y26" s="555"/>
      <c r="Z26" s="457" t="s">
        <v>184</v>
      </c>
      <c r="AA26" s="559"/>
      <c r="AB26" s="559"/>
      <c r="AC26" s="559"/>
      <c r="AD26" s="559"/>
      <c r="AE26" s="559"/>
      <c r="AF26" s="559"/>
      <c r="AG26" s="560"/>
      <c r="AH26" s="458">
        <v>22</v>
      </c>
      <c r="AI26" s="459"/>
      <c r="AJ26" s="459"/>
      <c r="AK26" s="459"/>
      <c r="AL26" s="501"/>
      <c r="AM26" s="458">
        <v>68860</v>
      </c>
      <c r="AN26" s="459"/>
      <c r="AO26" s="459"/>
      <c r="AP26" s="459"/>
      <c r="AQ26" s="459"/>
      <c r="AR26" s="501"/>
      <c r="AS26" s="458">
        <v>3130</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151</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186</v>
      </c>
      <c r="F27" s="437"/>
      <c r="G27" s="437"/>
      <c r="H27" s="437"/>
      <c r="I27" s="437"/>
      <c r="J27" s="437"/>
      <c r="K27" s="438"/>
      <c r="L27" s="458">
        <v>1</v>
      </c>
      <c r="M27" s="459"/>
      <c r="N27" s="459"/>
      <c r="O27" s="459"/>
      <c r="P27" s="501"/>
      <c r="Q27" s="458">
        <v>4760</v>
      </c>
      <c r="R27" s="459"/>
      <c r="S27" s="459"/>
      <c r="T27" s="459"/>
      <c r="U27" s="459"/>
      <c r="V27" s="501"/>
      <c r="W27" s="553"/>
      <c r="X27" s="554"/>
      <c r="Y27" s="555"/>
      <c r="Z27" s="457" t="s">
        <v>187</v>
      </c>
      <c r="AA27" s="437"/>
      <c r="AB27" s="437"/>
      <c r="AC27" s="437"/>
      <c r="AD27" s="437"/>
      <c r="AE27" s="437"/>
      <c r="AF27" s="437"/>
      <c r="AG27" s="438"/>
      <c r="AH27" s="458">
        <v>11</v>
      </c>
      <c r="AI27" s="459"/>
      <c r="AJ27" s="459"/>
      <c r="AK27" s="459"/>
      <c r="AL27" s="501"/>
      <c r="AM27" s="458">
        <v>33149</v>
      </c>
      <c r="AN27" s="459"/>
      <c r="AO27" s="459"/>
      <c r="AP27" s="459"/>
      <c r="AQ27" s="459"/>
      <c r="AR27" s="501"/>
      <c r="AS27" s="458">
        <v>3014</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t="s">
        <v>151</v>
      </c>
      <c r="BO27" s="527"/>
      <c r="BP27" s="527"/>
      <c r="BQ27" s="527"/>
      <c r="BR27" s="527"/>
      <c r="BS27" s="527"/>
      <c r="BT27" s="527"/>
      <c r="BU27" s="528"/>
      <c r="BV27" s="526" t="s">
        <v>151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189</v>
      </c>
      <c r="F28" s="437"/>
      <c r="G28" s="437"/>
      <c r="H28" s="437"/>
      <c r="I28" s="437"/>
      <c r="J28" s="437"/>
      <c r="K28" s="438"/>
      <c r="L28" s="458">
        <v>1</v>
      </c>
      <c r="M28" s="459"/>
      <c r="N28" s="459"/>
      <c r="O28" s="459"/>
      <c r="P28" s="501"/>
      <c r="Q28" s="458">
        <v>4220</v>
      </c>
      <c r="R28" s="459"/>
      <c r="S28" s="459"/>
      <c r="T28" s="459"/>
      <c r="U28" s="459"/>
      <c r="V28" s="501"/>
      <c r="W28" s="553"/>
      <c r="X28" s="554"/>
      <c r="Y28" s="555"/>
      <c r="Z28" s="457" t="s">
        <v>190</v>
      </c>
      <c r="AA28" s="437"/>
      <c r="AB28" s="437"/>
      <c r="AC28" s="437"/>
      <c r="AD28" s="437"/>
      <c r="AE28" s="437"/>
      <c r="AF28" s="437"/>
      <c r="AG28" s="438"/>
      <c r="AH28" s="458" t="s">
        <v>151</v>
      </c>
      <c r="AI28" s="459"/>
      <c r="AJ28" s="459"/>
      <c r="AK28" s="459"/>
      <c r="AL28" s="501"/>
      <c r="AM28" s="458" t="s">
        <v>132</v>
      </c>
      <c r="AN28" s="459"/>
      <c r="AO28" s="459"/>
      <c r="AP28" s="459"/>
      <c r="AQ28" s="459"/>
      <c r="AR28" s="501"/>
      <c r="AS28" s="458" t="s">
        <v>151</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2784061</v>
      </c>
      <c r="BO28" s="371"/>
      <c r="BP28" s="371"/>
      <c r="BQ28" s="371"/>
      <c r="BR28" s="371"/>
      <c r="BS28" s="371"/>
      <c r="BT28" s="371"/>
      <c r="BU28" s="372"/>
      <c r="BV28" s="370">
        <v>2484039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192</v>
      </c>
      <c r="F29" s="437"/>
      <c r="G29" s="437"/>
      <c r="H29" s="437"/>
      <c r="I29" s="437"/>
      <c r="J29" s="437"/>
      <c r="K29" s="438"/>
      <c r="L29" s="458">
        <v>18</v>
      </c>
      <c r="M29" s="459"/>
      <c r="N29" s="459"/>
      <c r="O29" s="459"/>
      <c r="P29" s="501"/>
      <c r="Q29" s="458">
        <v>3940</v>
      </c>
      <c r="R29" s="459"/>
      <c r="S29" s="459"/>
      <c r="T29" s="459"/>
      <c r="U29" s="459"/>
      <c r="V29" s="501"/>
      <c r="W29" s="556"/>
      <c r="X29" s="557"/>
      <c r="Y29" s="558"/>
      <c r="Z29" s="457" t="s">
        <v>193</v>
      </c>
      <c r="AA29" s="437"/>
      <c r="AB29" s="437"/>
      <c r="AC29" s="437"/>
      <c r="AD29" s="437"/>
      <c r="AE29" s="437"/>
      <c r="AF29" s="437"/>
      <c r="AG29" s="438"/>
      <c r="AH29" s="458">
        <v>372</v>
      </c>
      <c r="AI29" s="459"/>
      <c r="AJ29" s="459"/>
      <c r="AK29" s="459"/>
      <c r="AL29" s="501"/>
      <c r="AM29" s="458">
        <v>1146834</v>
      </c>
      <c r="AN29" s="459"/>
      <c r="AO29" s="459"/>
      <c r="AP29" s="459"/>
      <c r="AQ29" s="459"/>
      <c r="AR29" s="501"/>
      <c r="AS29" s="458">
        <v>3083</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784115</v>
      </c>
      <c r="BO29" s="408"/>
      <c r="BP29" s="408"/>
      <c r="BQ29" s="408"/>
      <c r="BR29" s="408"/>
      <c r="BS29" s="408"/>
      <c r="BT29" s="408"/>
      <c r="BU29" s="409"/>
      <c r="BV29" s="407">
        <v>784111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95.7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13485454</v>
      </c>
      <c r="BO30" s="527"/>
      <c r="BP30" s="527"/>
      <c r="BQ30" s="527"/>
      <c r="BR30" s="527"/>
      <c r="BS30" s="527"/>
      <c r="BT30" s="527"/>
      <c r="BU30" s="528"/>
      <c r="BV30" s="526">
        <v>13153678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210</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IF('各会計、関係団体の財政状況及び健全化判断比率'!B30="","",'各会計、関係団体の財政状況及び健全化判断比率'!B30)</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田川広域水道企業団（水道事業会計）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田川市住宅管理公社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急患医療特別会計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福岡県田川地区消防組合（一般会計）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Ｃｏｃｏテラスたがわ</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田川市等三線沿線地域交通体系整備事業基金特別会計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田川地区斎場組合（一般会計）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f>IF(E37="","",C36+1)</f>
        <v>4</v>
      </c>
      <c r="D37" s="597"/>
      <c r="E37" s="598" t="str">
        <f>IF('各会計、関係団体の財政状況及び健全化判断比率'!B10="","",'各会計、関係団体の財政状況及び健全化判断比率'!B10)</f>
        <v>住宅新築資金等貸付特別会計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田川地区清掃施設組合（一般会計）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田川郡東部環境衛生施設組合（一般会計）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福岡県介護保険広域連合（一般会計）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福岡県介護保険広域連合（介護保険事業特別会計）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福岡県後期高齢者医療広域連合（一般会計）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福岡県後期高齢者医療広域連合（後期高齢者医療特別会計）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福岡県自治振興組合（一般会計）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KUyYJlcf96GX37z30z4Itc5tVr8wk3RzGNARZlr5uwtdGo2uC2++b81+108UPbjliB8RjQwc1eHuXrKFfzhXQ==" saltValue="w6ox8+6hbbvWKJmmGBMxz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157" t="s">
        <v>580</v>
      </c>
      <c r="D34" s="1157"/>
      <c r="E34" s="1158"/>
      <c r="F34" s="32">
        <v>6.8</v>
      </c>
      <c r="G34" s="33">
        <v>5.95</v>
      </c>
      <c r="H34" s="33">
        <v>9.19</v>
      </c>
      <c r="I34" s="33">
        <v>13.73</v>
      </c>
      <c r="J34" s="34">
        <v>16.23</v>
      </c>
      <c r="K34" s="22"/>
      <c r="L34" s="22"/>
      <c r="M34" s="22"/>
      <c r="N34" s="22"/>
      <c r="O34" s="22"/>
      <c r="P34" s="22"/>
    </row>
    <row r="35" spans="1:16" ht="39" customHeight="1">
      <c r="A35" s="22"/>
      <c r="B35" s="35"/>
      <c r="C35" s="1151" t="s">
        <v>581</v>
      </c>
      <c r="D35" s="1152"/>
      <c r="E35" s="1153"/>
      <c r="F35" s="36">
        <v>4.42</v>
      </c>
      <c r="G35" s="37">
        <v>3.97</v>
      </c>
      <c r="H35" s="37">
        <v>2.69</v>
      </c>
      <c r="I35" s="37">
        <v>7.15</v>
      </c>
      <c r="J35" s="38">
        <v>2.89</v>
      </c>
      <c r="K35" s="22"/>
      <c r="L35" s="22"/>
      <c r="M35" s="22"/>
      <c r="N35" s="22"/>
      <c r="O35" s="22"/>
      <c r="P35" s="22"/>
    </row>
    <row r="36" spans="1:16" ht="39" customHeight="1">
      <c r="A36" s="22"/>
      <c r="B36" s="35"/>
      <c r="C36" s="1151" t="s">
        <v>582</v>
      </c>
      <c r="D36" s="1152"/>
      <c r="E36" s="1153"/>
      <c r="F36" s="36">
        <v>3.38</v>
      </c>
      <c r="G36" s="37">
        <v>1.57</v>
      </c>
      <c r="H36" s="37">
        <v>2.62</v>
      </c>
      <c r="I36" s="37">
        <v>2.13</v>
      </c>
      <c r="J36" s="38">
        <v>0.96</v>
      </c>
      <c r="K36" s="22"/>
      <c r="L36" s="22"/>
      <c r="M36" s="22"/>
      <c r="N36" s="22"/>
      <c r="O36" s="22"/>
      <c r="P36" s="22"/>
    </row>
    <row r="37" spans="1:16" ht="39" customHeight="1">
      <c r="A37" s="22"/>
      <c r="B37" s="35"/>
      <c r="C37" s="1151" t="s">
        <v>583</v>
      </c>
      <c r="D37" s="1152"/>
      <c r="E37" s="1153"/>
      <c r="F37" s="36">
        <v>0.02</v>
      </c>
      <c r="G37" s="37">
        <v>0.04</v>
      </c>
      <c r="H37" s="37">
        <v>0.12</v>
      </c>
      <c r="I37" s="37">
        <v>0.17</v>
      </c>
      <c r="J37" s="38">
        <v>0.2</v>
      </c>
      <c r="K37" s="22"/>
      <c r="L37" s="22"/>
      <c r="M37" s="22"/>
      <c r="N37" s="22"/>
      <c r="O37" s="22"/>
      <c r="P37" s="22"/>
    </row>
    <row r="38" spans="1:16" ht="39" customHeight="1">
      <c r="A38" s="22"/>
      <c r="B38" s="35"/>
      <c r="C38" s="1151" t="s">
        <v>584</v>
      </c>
      <c r="D38" s="1152"/>
      <c r="E38" s="1153"/>
      <c r="F38" s="36">
        <v>0</v>
      </c>
      <c r="G38" s="37">
        <v>0</v>
      </c>
      <c r="H38" s="37">
        <v>0.21</v>
      </c>
      <c r="I38" s="37">
        <v>0</v>
      </c>
      <c r="J38" s="38">
        <v>0.17</v>
      </c>
      <c r="K38" s="22"/>
      <c r="L38" s="22"/>
      <c r="M38" s="22"/>
      <c r="N38" s="22"/>
      <c r="O38" s="22"/>
      <c r="P38" s="22"/>
    </row>
    <row r="39" spans="1:16" ht="39" customHeight="1">
      <c r="A39" s="22"/>
      <c r="B39" s="35"/>
      <c r="C39" s="1151" t="s">
        <v>585</v>
      </c>
      <c r="D39" s="1152"/>
      <c r="E39" s="1153"/>
      <c r="F39" s="36">
        <v>0.08</v>
      </c>
      <c r="G39" s="37">
        <v>0.06</v>
      </c>
      <c r="H39" s="37">
        <v>0.09</v>
      </c>
      <c r="I39" s="37">
        <v>0.08</v>
      </c>
      <c r="J39" s="38">
        <v>0.08</v>
      </c>
      <c r="K39" s="22"/>
      <c r="L39" s="22"/>
      <c r="M39" s="22"/>
      <c r="N39" s="22"/>
      <c r="O39" s="22"/>
      <c r="P39" s="22"/>
    </row>
    <row r="40" spans="1:16" ht="39" customHeight="1">
      <c r="A40" s="22"/>
      <c r="B40" s="35"/>
      <c r="C40" s="1151" t="s">
        <v>586</v>
      </c>
      <c r="D40" s="1152"/>
      <c r="E40" s="1153"/>
      <c r="F40" s="36">
        <v>0.39</v>
      </c>
      <c r="G40" s="37">
        <v>0.28000000000000003</v>
      </c>
      <c r="H40" s="37">
        <v>0.05</v>
      </c>
      <c r="I40" s="37">
        <v>0</v>
      </c>
      <c r="J40" s="38">
        <v>0</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587</v>
      </c>
      <c r="D42" s="1152"/>
      <c r="E42" s="1153"/>
      <c r="F42" s="36" t="s">
        <v>530</v>
      </c>
      <c r="G42" s="37" t="s">
        <v>530</v>
      </c>
      <c r="H42" s="37" t="s">
        <v>530</v>
      </c>
      <c r="I42" s="37" t="s">
        <v>530</v>
      </c>
      <c r="J42" s="38" t="s">
        <v>530</v>
      </c>
      <c r="K42" s="22"/>
      <c r="L42" s="22"/>
      <c r="M42" s="22"/>
      <c r="N42" s="22"/>
      <c r="O42" s="22"/>
      <c r="P42" s="22"/>
    </row>
    <row r="43" spans="1:16" ht="39" customHeight="1" thickBot="1">
      <c r="A43" s="22"/>
      <c r="B43" s="40"/>
      <c r="C43" s="1154" t="s">
        <v>588</v>
      </c>
      <c r="D43" s="1155"/>
      <c r="E43" s="1156"/>
      <c r="F43" s="41">
        <v>3.89</v>
      </c>
      <c r="G43" s="42" t="s">
        <v>530</v>
      </c>
      <c r="H43" s="42" t="s">
        <v>530</v>
      </c>
      <c r="I43" s="42" t="s">
        <v>530</v>
      </c>
      <c r="J43" s="43" t="s">
        <v>530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ay50t5jUs4MkxZcdwD7Ykk7ejKegZAZ9t4soClaBP/AbrHJuUBmaBCF5khsDNYHmRAurk7dhMzA/kONxj3TFA==" saltValue="HlwHLj3Da7KCo8S6K9Cj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159" t="s">
        <v>11</v>
      </c>
      <c r="C45" s="1160"/>
      <c r="D45" s="58"/>
      <c r="E45" s="1165" t="s">
        <v>12</v>
      </c>
      <c r="F45" s="1165"/>
      <c r="G45" s="1165"/>
      <c r="H45" s="1165"/>
      <c r="I45" s="1165"/>
      <c r="J45" s="1166"/>
      <c r="K45" s="59">
        <v>2505</v>
      </c>
      <c r="L45" s="60">
        <v>2502</v>
      </c>
      <c r="M45" s="60">
        <v>2508</v>
      </c>
      <c r="N45" s="60">
        <v>2457</v>
      </c>
      <c r="O45" s="61">
        <v>2651</v>
      </c>
      <c r="P45" s="48"/>
      <c r="Q45" s="48"/>
      <c r="R45" s="48"/>
      <c r="S45" s="48"/>
      <c r="T45" s="48"/>
      <c r="U45" s="48"/>
    </row>
    <row r="46" spans="1:21" ht="30.75" customHeight="1">
      <c r="A46" s="48"/>
      <c r="B46" s="1161"/>
      <c r="C46" s="1162"/>
      <c r="D46" s="62"/>
      <c r="E46" s="1167" t="s">
        <v>13</v>
      </c>
      <c r="F46" s="1167"/>
      <c r="G46" s="1167"/>
      <c r="H46" s="1167"/>
      <c r="I46" s="1167"/>
      <c r="J46" s="1168"/>
      <c r="K46" s="63" t="s">
        <v>530</v>
      </c>
      <c r="L46" s="64" t="s">
        <v>530</v>
      </c>
      <c r="M46" s="64" t="s">
        <v>530</v>
      </c>
      <c r="N46" s="64" t="s">
        <v>530</v>
      </c>
      <c r="O46" s="65" t="s">
        <v>530</v>
      </c>
      <c r="P46" s="48"/>
      <c r="Q46" s="48"/>
      <c r="R46" s="48"/>
      <c r="S46" s="48"/>
      <c r="T46" s="48"/>
      <c r="U46" s="48"/>
    </row>
    <row r="47" spans="1:21" ht="30.75" customHeight="1">
      <c r="A47" s="48"/>
      <c r="B47" s="1161"/>
      <c r="C47" s="1162"/>
      <c r="D47" s="62"/>
      <c r="E47" s="1167" t="s">
        <v>14</v>
      </c>
      <c r="F47" s="1167"/>
      <c r="G47" s="1167"/>
      <c r="H47" s="1167"/>
      <c r="I47" s="1167"/>
      <c r="J47" s="1168"/>
      <c r="K47" s="63" t="s">
        <v>530</v>
      </c>
      <c r="L47" s="64" t="s">
        <v>530</v>
      </c>
      <c r="M47" s="64" t="s">
        <v>530</v>
      </c>
      <c r="N47" s="64" t="s">
        <v>530</v>
      </c>
      <c r="O47" s="65" t="s">
        <v>530</v>
      </c>
      <c r="P47" s="48"/>
      <c r="Q47" s="48"/>
      <c r="R47" s="48"/>
      <c r="S47" s="48"/>
      <c r="T47" s="48"/>
      <c r="U47" s="48"/>
    </row>
    <row r="48" spans="1:21" ht="30.75" customHeight="1">
      <c r="A48" s="48"/>
      <c r="B48" s="1161"/>
      <c r="C48" s="1162"/>
      <c r="D48" s="62"/>
      <c r="E48" s="1167" t="s">
        <v>15</v>
      </c>
      <c r="F48" s="1167"/>
      <c r="G48" s="1167"/>
      <c r="H48" s="1167"/>
      <c r="I48" s="1167"/>
      <c r="J48" s="1168"/>
      <c r="K48" s="63">
        <v>506</v>
      </c>
      <c r="L48" s="64">
        <v>472</v>
      </c>
      <c r="M48" s="64">
        <v>501</v>
      </c>
      <c r="N48" s="64">
        <v>520</v>
      </c>
      <c r="O48" s="65">
        <v>525</v>
      </c>
      <c r="P48" s="48"/>
      <c r="Q48" s="48"/>
      <c r="R48" s="48"/>
      <c r="S48" s="48"/>
      <c r="T48" s="48"/>
      <c r="U48" s="48"/>
    </row>
    <row r="49" spans="1:21" ht="30.75" customHeight="1">
      <c r="A49" s="48"/>
      <c r="B49" s="1161"/>
      <c r="C49" s="1162"/>
      <c r="D49" s="62"/>
      <c r="E49" s="1167" t="s">
        <v>16</v>
      </c>
      <c r="F49" s="1167"/>
      <c r="G49" s="1167"/>
      <c r="H49" s="1167"/>
      <c r="I49" s="1167"/>
      <c r="J49" s="1168"/>
      <c r="K49" s="63">
        <v>172</v>
      </c>
      <c r="L49" s="64">
        <v>176</v>
      </c>
      <c r="M49" s="64">
        <v>186</v>
      </c>
      <c r="N49" s="64">
        <v>184</v>
      </c>
      <c r="O49" s="65">
        <v>202</v>
      </c>
      <c r="P49" s="48"/>
      <c r="Q49" s="48"/>
      <c r="R49" s="48"/>
      <c r="S49" s="48"/>
      <c r="T49" s="48"/>
      <c r="U49" s="48"/>
    </row>
    <row r="50" spans="1:21" ht="30.75" customHeight="1">
      <c r="A50" s="48"/>
      <c r="B50" s="1161"/>
      <c r="C50" s="1162"/>
      <c r="D50" s="62"/>
      <c r="E50" s="1167" t="s">
        <v>17</v>
      </c>
      <c r="F50" s="1167"/>
      <c r="G50" s="1167"/>
      <c r="H50" s="1167"/>
      <c r="I50" s="1167"/>
      <c r="J50" s="1168"/>
      <c r="K50" s="63">
        <v>43</v>
      </c>
      <c r="L50" s="64">
        <v>43</v>
      </c>
      <c r="M50" s="64">
        <v>42</v>
      </c>
      <c r="N50" s="64">
        <v>42</v>
      </c>
      <c r="O50" s="65">
        <v>41</v>
      </c>
      <c r="P50" s="48"/>
      <c r="Q50" s="48"/>
      <c r="R50" s="48"/>
      <c r="S50" s="48"/>
      <c r="T50" s="48"/>
      <c r="U50" s="48"/>
    </row>
    <row r="51" spans="1:21" ht="30.75" customHeight="1">
      <c r="A51" s="48"/>
      <c r="B51" s="1163"/>
      <c r="C51" s="1164"/>
      <c r="D51" s="66"/>
      <c r="E51" s="1167" t="s">
        <v>18</v>
      </c>
      <c r="F51" s="1167"/>
      <c r="G51" s="1167"/>
      <c r="H51" s="1167"/>
      <c r="I51" s="1167"/>
      <c r="J51" s="1168"/>
      <c r="K51" s="63" t="s">
        <v>530</v>
      </c>
      <c r="L51" s="64" t="s">
        <v>530</v>
      </c>
      <c r="M51" s="64" t="s">
        <v>530</v>
      </c>
      <c r="N51" s="64" t="s">
        <v>530</v>
      </c>
      <c r="O51" s="65" t="s">
        <v>530</v>
      </c>
      <c r="P51" s="48"/>
      <c r="Q51" s="48"/>
      <c r="R51" s="48"/>
      <c r="S51" s="48"/>
      <c r="T51" s="48"/>
      <c r="U51" s="48"/>
    </row>
    <row r="52" spans="1:21" ht="30.75" customHeight="1">
      <c r="A52" s="48"/>
      <c r="B52" s="1169" t="s">
        <v>19</v>
      </c>
      <c r="C52" s="1170"/>
      <c r="D52" s="66"/>
      <c r="E52" s="1167" t="s">
        <v>20</v>
      </c>
      <c r="F52" s="1167"/>
      <c r="G52" s="1167"/>
      <c r="H52" s="1167"/>
      <c r="I52" s="1167"/>
      <c r="J52" s="1168"/>
      <c r="K52" s="63">
        <v>2320</v>
      </c>
      <c r="L52" s="64">
        <v>2291</v>
      </c>
      <c r="M52" s="64">
        <v>2312</v>
      </c>
      <c r="N52" s="64">
        <v>2285</v>
      </c>
      <c r="O52" s="65">
        <v>2322</v>
      </c>
      <c r="P52" s="48"/>
      <c r="Q52" s="48"/>
      <c r="R52" s="48"/>
      <c r="S52" s="48"/>
      <c r="T52" s="48"/>
      <c r="U52" s="48"/>
    </row>
    <row r="53" spans="1:21" ht="30.75" customHeight="1" thickBot="1">
      <c r="A53" s="48"/>
      <c r="B53" s="1171" t="s">
        <v>21</v>
      </c>
      <c r="C53" s="1172"/>
      <c r="D53" s="67"/>
      <c r="E53" s="1173" t="s">
        <v>22</v>
      </c>
      <c r="F53" s="1173"/>
      <c r="G53" s="1173"/>
      <c r="H53" s="1173"/>
      <c r="I53" s="1173"/>
      <c r="J53" s="1174"/>
      <c r="K53" s="68">
        <v>906</v>
      </c>
      <c r="L53" s="69">
        <v>902</v>
      </c>
      <c r="M53" s="69">
        <v>925</v>
      </c>
      <c r="N53" s="69">
        <v>918</v>
      </c>
      <c r="O53" s="70">
        <v>1097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c r="B58" s="1175" t="s">
        <v>26</v>
      </c>
      <c r="C58" s="1176"/>
      <c r="D58" s="1181" t="s">
        <v>27</v>
      </c>
      <c r="E58" s="1182"/>
      <c r="F58" s="1182"/>
      <c r="G58" s="1182"/>
      <c r="H58" s="1182"/>
      <c r="I58" s="1182"/>
      <c r="J58" s="1183"/>
      <c r="K58" s="83"/>
      <c r="L58" s="84"/>
      <c r="M58" s="84"/>
      <c r="N58" s="84"/>
      <c r="O58" s="85"/>
    </row>
    <row r="59" spans="1:21" ht="31.5" customHeight="1">
      <c r="B59" s="1177"/>
      <c r="C59" s="1178"/>
      <c r="D59" s="1184" t="s">
        <v>28</v>
      </c>
      <c r="E59" s="1185"/>
      <c r="F59" s="1185"/>
      <c r="G59" s="1185"/>
      <c r="H59" s="1185"/>
      <c r="I59" s="1185"/>
      <c r="J59" s="1186"/>
      <c r="K59" s="86"/>
      <c r="L59" s="87"/>
      <c r="M59" s="87"/>
      <c r="N59" s="87"/>
      <c r="O59" s="88"/>
    </row>
    <row r="60" spans="1:21" ht="31.5" customHeight="1" thickBot="1">
      <c r="B60" s="1179"/>
      <c r="C60" s="1180"/>
      <c r="D60" s="1187" t="s">
        <v>29</v>
      </c>
      <c r="E60" s="1188"/>
      <c r="F60" s="1188"/>
      <c r="G60" s="1188"/>
      <c r="H60" s="1188"/>
      <c r="I60" s="1188"/>
      <c r="J60" s="1189"/>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9IqOwDLmg2ZoSVoYNftfyAnXLu5dlhK9aB3TT31M3apotMIXrK2vTt8uPtglAnZwzFwEYv+YGUIC+V/lXKHNQ==" saltValue="TGpnARoQlcZV6BmgKXAH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571</v>
      </c>
      <c r="J40" s="103" t="s">
        <v>572</v>
      </c>
      <c r="K40" s="103" t="s">
        <v>573</v>
      </c>
      <c r="L40" s="103" t="s">
        <v>574</v>
      </c>
      <c r="M40" s="104" t="s">
        <v>575</v>
      </c>
    </row>
    <row r="41" spans="2:13" ht="27.75" customHeight="1">
      <c r="B41" s="1190" t="s">
        <v>32</v>
      </c>
      <c r="C41" s="1191"/>
      <c r="D41" s="105"/>
      <c r="E41" s="1196" t="s">
        <v>33</v>
      </c>
      <c r="F41" s="1196"/>
      <c r="G41" s="1196"/>
      <c r="H41" s="1197"/>
      <c r="I41" s="355">
        <v>25182</v>
      </c>
      <c r="J41" s="356">
        <v>25409</v>
      </c>
      <c r="K41" s="356">
        <v>25854</v>
      </c>
      <c r="L41" s="356">
        <v>28696</v>
      </c>
      <c r="M41" s="357">
        <v>30376</v>
      </c>
    </row>
    <row r="42" spans="2:13" ht="27.75" customHeight="1">
      <c r="B42" s="1192"/>
      <c r="C42" s="1193"/>
      <c r="D42" s="106"/>
      <c r="E42" s="1198" t="s">
        <v>34</v>
      </c>
      <c r="F42" s="1198"/>
      <c r="G42" s="1198"/>
      <c r="H42" s="1199"/>
      <c r="I42" s="358">
        <v>290</v>
      </c>
      <c r="J42" s="359">
        <v>247</v>
      </c>
      <c r="K42" s="359">
        <v>205</v>
      </c>
      <c r="L42" s="359">
        <v>163</v>
      </c>
      <c r="M42" s="360" t="s">
        <v>530</v>
      </c>
    </row>
    <row r="43" spans="2:13" ht="27.75" customHeight="1">
      <c r="B43" s="1192"/>
      <c r="C43" s="1193"/>
      <c r="D43" s="106"/>
      <c r="E43" s="1198" t="s">
        <v>35</v>
      </c>
      <c r="F43" s="1198"/>
      <c r="G43" s="1198"/>
      <c r="H43" s="1199"/>
      <c r="I43" s="358">
        <v>3792</v>
      </c>
      <c r="J43" s="359">
        <v>3584</v>
      </c>
      <c r="K43" s="359">
        <v>3202</v>
      </c>
      <c r="L43" s="359">
        <v>2839</v>
      </c>
      <c r="M43" s="360">
        <v>2912</v>
      </c>
    </row>
    <row r="44" spans="2:13" ht="27.75" customHeight="1">
      <c r="B44" s="1192"/>
      <c r="C44" s="1193"/>
      <c r="D44" s="106"/>
      <c r="E44" s="1198" t="s">
        <v>36</v>
      </c>
      <c r="F44" s="1198"/>
      <c r="G44" s="1198"/>
      <c r="H44" s="1199"/>
      <c r="I44" s="358">
        <v>825</v>
      </c>
      <c r="J44" s="359">
        <v>841</v>
      </c>
      <c r="K44" s="359">
        <v>869</v>
      </c>
      <c r="L44" s="359">
        <v>670</v>
      </c>
      <c r="M44" s="360">
        <v>480</v>
      </c>
    </row>
    <row r="45" spans="2:13" ht="27.75" customHeight="1">
      <c r="B45" s="1192"/>
      <c r="C45" s="1193"/>
      <c r="D45" s="106"/>
      <c r="E45" s="1198" t="s">
        <v>37</v>
      </c>
      <c r="F45" s="1198"/>
      <c r="G45" s="1198"/>
      <c r="H45" s="1199"/>
      <c r="I45" s="358">
        <v>3001</v>
      </c>
      <c r="J45" s="359">
        <v>2981</v>
      </c>
      <c r="K45" s="359">
        <v>3041</v>
      </c>
      <c r="L45" s="359">
        <v>3099</v>
      </c>
      <c r="M45" s="360">
        <v>3143</v>
      </c>
    </row>
    <row r="46" spans="2:13" ht="27.75" customHeight="1">
      <c r="B46" s="1192"/>
      <c r="C46" s="1193"/>
      <c r="D46" s="107"/>
      <c r="E46" s="1198" t="s">
        <v>38</v>
      </c>
      <c r="F46" s="1198"/>
      <c r="G46" s="1198"/>
      <c r="H46" s="1199"/>
      <c r="I46" s="358" t="s">
        <v>530</v>
      </c>
      <c r="J46" s="359" t="s">
        <v>530</v>
      </c>
      <c r="K46" s="359" t="s">
        <v>530</v>
      </c>
      <c r="L46" s="359" t="s">
        <v>530</v>
      </c>
      <c r="M46" s="360" t="s">
        <v>530</v>
      </c>
    </row>
    <row r="47" spans="2:13" ht="27.75" customHeight="1">
      <c r="B47" s="1192"/>
      <c r="C47" s="1193"/>
      <c r="D47" s="108"/>
      <c r="E47" s="1200" t="s">
        <v>39</v>
      </c>
      <c r="F47" s="1201"/>
      <c r="G47" s="1201"/>
      <c r="H47" s="1202"/>
      <c r="I47" s="358" t="s">
        <v>530</v>
      </c>
      <c r="J47" s="359" t="s">
        <v>530</v>
      </c>
      <c r="K47" s="359" t="s">
        <v>530</v>
      </c>
      <c r="L47" s="359" t="s">
        <v>530</v>
      </c>
      <c r="M47" s="360" t="s">
        <v>530</v>
      </c>
    </row>
    <row r="48" spans="2:13" ht="27.75" customHeight="1">
      <c r="B48" s="1192"/>
      <c r="C48" s="1193"/>
      <c r="D48" s="106"/>
      <c r="E48" s="1198" t="s">
        <v>40</v>
      </c>
      <c r="F48" s="1198"/>
      <c r="G48" s="1198"/>
      <c r="H48" s="1199"/>
      <c r="I48" s="358" t="s">
        <v>530</v>
      </c>
      <c r="J48" s="359" t="s">
        <v>530</v>
      </c>
      <c r="K48" s="359" t="s">
        <v>530</v>
      </c>
      <c r="L48" s="359" t="s">
        <v>530</v>
      </c>
      <c r="M48" s="360" t="s">
        <v>530</v>
      </c>
    </row>
    <row r="49" spans="2:13" ht="27.75" customHeight="1">
      <c r="B49" s="1194"/>
      <c r="C49" s="1195"/>
      <c r="D49" s="106"/>
      <c r="E49" s="1198" t="s">
        <v>41</v>
      </c>
      <c r="F49" s="1198"/>
      <c r="G49" s="1198"/>
      <c r="H49" s="1199"/>
      <c r="I49" s="358" t="s">
        <v>530</v>
      </c>
      <c r="J49" s="359" t="s">
        <v>530</v>
      </c>
      <c r="K49" s="359" t="s">
        <v>530</v>
      </c>
      <c r="L49" s="359" t="s">
        <v>530</v>
      </c>
      <c r="M49" s="360" t="s">
        <v>530</v>
      </c>
    </row>
    <row r="50" spans="2:13" ht="27.75" customHeight="1">
      <c r="B50" s="1203" t="s">
        <v>42</v>
      </c>
      <c r="C50" s="1204"/>
      <c r="D50" s="109"/>
      <c r="E50" s="1198" t="s">
        <v>43</v>
      </c>
      <c r="F50" s="1198"/>
      <c r="G50" s="1198"/>
      <c r="H50" s="1199"/>
      <c r="I50" s="358">
        <v>16555</v>
      </c>
      <c r="J50" s="359">
        <v>16655</v>
      </c>
      <c r="K50" s="359">
        <v>16406</v>
      </c>
      <c r="L50" s="359">
        <v>16727</v>
      </c>
      <c r="M50" s="360">
        <v>17459</v>
      </c>
    </row>
    <row r="51" spans="2:13" ht="27.75" customHeight="1">
      <c r="B51" s="1192"/>
      <c r="C51" s="1193"/>
      <c r="D51" s="106"/>
      <c r="E51" s="1198" t="s">
        <v>44</v>
      </c>
      <c r="F51" s="1198"/>
      <c r="G51" s="1198"/>
      <c r="H51" s="1199"/>
      <c r="I51" s="358">
        <v>4351</v>
      </c>
      <c r="J51" s="359">
        <v>3916</v>
      </c>
      <c r="K51" s="359">
        <v>3520</v>
      </c>
      <c r="L51" s="359">
        <v>3051</v>
      </c>
      <c r="M51" s="360">
        <v>2653</v>
      </c>
    </row>
    <row r="52" spans="2:13" ht="27.75" customHeight="1">
      <c r="B52" s="1194"/>
      <c r="C52" s="1195"/>
      <c r="D52" s="106"/>
      <c r="E52" s="1198" t="s">
        <v>45</v>
      </c>
      <c r="F52" s="1198"/>
      <c r="G52" s="1198"/>
      <c r="H52" s="1199"/>
      <c r="I52" s="358">
        <v>17093</v>
      </c>
      <c r="J52" s="359">
        <v>16976</v>
      </c>
      <c r="K52" s="359">
        <v>17594</v>
      </c>
      <c r="L52" s="359">
        <v>20835</v>
      </c>
      <c r="M52" s="360">
        <v>22230</v>
      </c>
    </row>
    <row r="53" spans="2:13" ht="27.75" customHeight="1" thickBot="1">
      <c r="B53" s="1205" t="s">
        <v>46</v>
      </c>
      <c r="C53" s="1206"/>
      <c r="D53" s="110"/>
      <c r="E53" s="1207" t="s">
        <v>47</v>
      </c>
      <c r="F53" s="1207"/>
      <c r="G53" s="1207"/>
      <c r="H53" s="1208"/>
      <c r="I53" s="361">
        <v>-4908</v>
      </c>
      <c r="J53" s="362">
        <v>-4485</v>
      </c>
      <c r="K53" s="362">
        <v>-4349</v>
      </c>
      <c r="L53" s="362">
        <v>-5145</v>
      </c>
      <c r="M53" s="363">
        <v>-5431</v>
      </c>
    </row>
    <row r="54" spans="2:13" ht="27.75" customHeight="1">
      <c r="B54" s="111" t="s">
        <v>48</v>
      </c>
      <c r="C54" s="112"/>
      <c r="D54" s="112"/>
      <c r="E54" s="113"/>
      <c r="F54" s="113"/>
      <c r="G54" s="113"/>
      <c r="H54" s="113"/>
      <c r="I54" s="114"/>
      <c r="J54" s="114"/>
      <c r="K54" s="114"/>
      <c r="L54" s="114"/>
      <c r="M54" s="114"/>
    </row>
    <row r="55" spans="2:13"/>
  </sheetData>
  <sheetProtection algorithmName="SHA-512" hashValue="E7o7/7gMqGfEjLwT1D3r6s0359rtnv/1qRZjKdUoV7DVIjKTTpHdDw859yS9KR1/OOM2JZ5oamCod7/Us80EEQ==" saltValue="RYsfoSp1p5ruZWAc7bnM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573</v>
      </c>
      <c r="G54" s="119" t="s">
        <v>574</v>
      </c>
      <c r="H54" s="120" t="s">
        <v>575</v>
      </c>
    </row>
    <row r="55" spans="2:8" ht="52.5" customHeight="1">
      <c r="B55" s="121"/>
      <c r="C55" s="1217" t="s">
        <v>50</v>
      </c>
      <c r="D55" s="1217"/>
      <c r="E55" s="1218"/>
      <c r="F55" s="122">
        <v>2234</v>
      </c>
      <c r="G55" s="122">
        <v>2484</v>
      </c>
      <c r="H55" s="123">
        <v>2784</v>
      </c>
    </row>
    <row r="56" spans="2:8" ht="52.5" customHeight="1">
      <c r="B56" s="124"/>
      <c r="C56" s="1219" t="s">
        <v>51</v>
      </c>
      <c r="D56" s="1219"/>
      <c r="E56" s="1220"/>
      <c r="F56" s="125">
        <v>784</v>
      </c>
      <c r="G56" s="125">
        <v>784</v>
      </c>
      <c r="H56" s="126">
        <v>784</v>
      </c>
    </row>
    <row r="57" spans="2:8" ht="53.25" customHeight="1">
      <c r="B57" s="124"/>
      <c r="C57" s="1221" t="s">
        <v>52</v>
      </c>
      <c r="D57" s="1221"/>
      <c r="E57" s="1222"/>
      <c r="F57" s="127">
        <v>13254</v>
      </c>
      <c r="G57" s="127">
        <v>13154</v>
      </c>
      <c r="H57" s="128">
        <v>13485</v>
      </c>
    </row>
    <row r="58" spans="2:8" ht="45.75" customHeight="1">
      <c r="B58" s="129"/>
      <c r="C58" s="1209" t="s">
        <v>611</v>
      </c>
      <c r="D58" s="1210"/>
      <c r="E58" s="1211"/>
      <c r="F58" s="130">
        <v>7688</v>
      </c>
      <c r="G58" s="130">
        <v>7684</v>
      </c>
      <c r="H58" s="131">
        <v>7668</v>
      </c>
    </row>
    <row r="59" spans="2:8" ht="45.75" customHeight="1">
      <c r="B59" s="129"/>
      <c r="C59" s="1209" t="s">
        <v>612</v>
      </c>
      <c r="D59" s="1210"/>
      <c r="E59" s="1211"/>
      <c r="F59" s="130">
        <v>1705</v>
      </c>
      <c r="G59" s="130">
        <v>1659</v>
      </c>
      <c r="H59" s="131">
        <v>1590</v>
      </c>
    </row>
    <row r="60" spans="2:8" ht="45.75" customHeight="1">
      <c r="B60" s="129"/>
      <c r="C60" s="1209" t="s">
        <v>613</v>
      </c>
      <c r="D60" s="1210"/>
      <c r="E60" s="1211"/>
      <c r="F60" s="130">
        <v>885</v>
      </c>
      <c r="G60" s="130">
        <v>950</v>
      </c>
      <c r="H60" s="131">
        <v>951</v>
      </c>
    </row>
    <row r="61" spans="2:8" ht="45.75" customHeight="1">
      <c r="B61" s="129"/>
      <c r="C61" s="1209" t="s">
        <v>614</v>
      </c>
      <c r="D61" s="1210"/>
      <c r="E61" s="1211"/>
      <c r="F61" s="130">
        <v>965</v>
      </c>
      <c r="G61" s="130">
        <v>888</v>
      </c>
      <c r="H61" s="131">
        <v>883</v>
      </c>
    </row>
    <row r="62" spans="2:8" ht="45.75" customHeight="1" thickBot="1">
      <c r="B62" s="132"/>
      <c r="C62" s="1212" t="s">
        <v>615</v>
      </c>
      <c r="D62" s="1213"/>
      <c r="E62" s="1214"/>
      <c r="F62" s="133" t="s">
        <v>616</v>
      </c>
      <c r="G62" s="133" t="s">
        <v>616</v>
      </c>
      <c r="H62" s="134">
        <v>510</v>
      </c>
    </row>
    <row r="63" spans="2:8" ht="52.5" customHeight="1" thickBot="1">
      <c r="B63" s="135"/>
      <c r="C63" s="1215" t="s">
        <v>53</v>
      </c>
      <c r="D63" s="1215"/>
      <c r="E63" s="1216"/>
      <c r="F63" s="136">
        <v>16272</v>
      </c>
      <c r="G63" s="136">
        <v>16422</v>
      </c>
      <c r="H63" s="137">
        <v>17054</v>
      </c>
    </row>
    <row r="64" spans="2:8"/>
  </sheetData>
  <sheetProtection algorithmName="SHA-512" hashValue="Zibgg0ZxSv/gFNYIqoh0Lp7aacxuQrQ5wBV3GEnjy2er2DTmjnX7ur4kHaEygNSnsg7WZj9INmKX9FNEv+PvLw==" saltValue="aV/J4ZxrhIceaTr6pG5W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568</v>
      </c>
      <c r="G2" s="151"/>
      <c r="H2" s="152"/>
    </row>
    <row r="3" spans="1:8">
      <c r="A3" s="148" t="s">
        <v>561</v>
      </c>
      <c r="B3" s="153"/>
      <c r="C3" s="154"/>
      <c r="D3" s="155">
        <v>54456</v>
      </c>
      <c r="E3" s="156"/>
      <c r="F3" s="157">
        <v>65080</v>
      </c>
      <c r="G3" s="158"/>
      <c r="H3" s="159"/>
    </row>
    <row r="4" spans="1:8">
      <c r="A4" s="160"/>
      <c r="B4" s="161"/>
      <c r="C4" s="162"/>
      <c r="D4" s="163">
        <v>25723</v>
      </c>
      <c r="E4" s="164"/>
      <c r="F4" s="165">
        <v>38201</v>
      </c>
      <c r="G4" s="166"/>
      <c r="H4" s="167"/>
    </row>
    <row r="5" spans="1:8">
      <c r="A5" s="148" t="s">
        <v>563</v>
      </c>
      <c r="B5" s="153"/>
      <c r="C5" s="154"/>
      <c r="D5" s="155">
        <v>65750</v>
      </c>
      <c r="E5" s="156"/>
      <c r="F5" s="157">
        <v>79288</v>
      </c>
      <c r="G5" s="158"/>
      <c r="H5" s="159"/>
    </row>
    <row r="6" spans="1:8">
      <c r="A6" s="160"/>
      <c r="B6" s="161"/>
      <c r="C6" s="162"/>
      <c r="D6" s="163">
        <v>39194</v>
      </c>
      <c r="E6" s="164"/>
      <c r="F6" s="165">
        <v>41870</v>
      </c>
      <c r="G6" s="166"/>
      <c r="H6" s="167"/>
    </row>
    <row r="7" spans="1:8">
      <c r="A7" s="148" t="s">
        <v>564</v>
      </c>
      <c r="B7" s="153"/>
      <c r="C7" s="154"/>
      <c r="D7" s="155">
        <v>70912</v>
      </c>
      <c r="E7" s="156"/>
      <c r="F7" s="157">
        <v>84962</v>
      </c>
      <c r="G7" s="158"/>
      <c r="H7" s="159"/>
    </row>
    <row r="8" spans="1:8">
      <c r="A8" s="160"/>
      <c r="B8" s="161"/>
      <c r="C8" s="162"/>
      <c r="D8" s="163">
        <v>51095</v>
      </c>
      <c r="E8" s="164"/>
      <c r="F8" s="165">
        <v>42793</v>
      </c>
      <c r="G8" s="166"/>
      <c r="H8" s="167"/>
    </row>
    <row r="9" spans="1:8">
      <c r="A9" s="148" t="s">
        <v>565</v>
      </c>
      <c r="B9" s="153"/>
      <c r="C9" s="154"/>
      <c r="D9" s="155">
        <v>126560</v>
      </c>
      <c r="E9" s="156"/>
      <c r="F9" s="157">
        <v>71279</v>
      </c>
      <c r="G9" s="158"/>
      <c r="H9" s="159"/>
    </row>
    <row r="10" spans="1:8">
      <c r="A10" s="160"/>
      <c r="B10" s="161"/>
      <c r="C10" s="162"/>
      <c r="D10" s="163">
        <v>80590</v>
      </c>
      <c r="E10" s="164"/>
      <c r="F10" s="165">
        <v>36731</v>
      </c>
      <c r="G10" s="166"/>
      <c r="H10" s="167"/>
    </row>
    <row r="11" spans="1:8">
      <c r="A11" s="148" t="s">
        <v>566</v>
      </c>
      <c r="B11" s="153"/>
      <c r="C11" s="154"/>
      <c r="D11" s="155">
        <v>147070</v>
      </c>
      <c r="E11" s="156"/>
      <c r="F11" s="157">
        <v>74994</v>
      </c>
      <c r="G11" s="158"/>
      <c r="H11" s="159"/>
    </row>
    <row r="12" spans="1:8">
      <c r="A12" s="160"/>
      <c r="B12" s="161"/>
      <c r="C12" s="168"/>
      <c r="D12" s="163">
        <v>51180</v>
      </c>
      <c r="E12" s="164"/>
      <c r="F12" s="165">
        <v>36188</v>
      </c>
      <c r="G12" s="166"/>
      <c r="H12" s="167"/>
    </row>
    <row r="13" spans="1:8">
      <c r="A13" s="148"/>
      <c r="B13" s="153"/>
      <c r="C13" s="169"/>
      <c r="D13" s="170">
        <v>92950</v>
      </c>
      <c r="E13" s="171"/>
      <c r="F13" s="172">
        <v>75121</v>
      </c>
      <c r="G13" s="173"/>
      <c r="H13" s="159"/>
    </row>
    <row r="14" spans="1:8">
      <c r="A14" s="160"/>
      <c r="B14" s="161"/>
      <c r="C14" s="162"/>
      <c r="D14" s="163">
        <v>49556</v>
      </c>
      <c r="E14" s="164"/>
      <c r="F14" s="165">
        <v>39157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4.84</v>
      </c>
      <c r="C19" s="174">
        <f>ROUND(VALUE(SUBSTITUTE(実質収支比率等に係る経年分析!G$48,"▲","-")),2)</f>
        <v>4.3099999999999996</v>
      </c>
      <c r="D19" s="174">
        <f>ROUND(VALUE(SUBSTITUTE(実質収支比率等に係る経年分析!H$48,"▲","-")),2)</f>
        <v>3.09</v>
      </c>
      <c r="E19" s="174">
        <f>ROUND(VALUE(SUBSTITUTE(実質収支比率等に係る経年分析!I$48,"▲","-")),2)</f>
        <v>7.33</v>
      </c>
      <c r="F19" s="174">
        <f>ROUND(VALUE(SUBSTITUTE(実質収支比率等に係る経年分析!J$48,"▲","-")),2)</f>
        <v>3.27</v>
      </c>
    </row>
    <row r="20" spans="1:11">
      <c r="A20" s="174" t="s">
        <v>57</v>
      </c>
      <c r="B20" s="174">
        <f>ROUND(VALUE(SUBSTITUTE(実質収支比率等に係る経年分析!F$47,"▲","-")),2)</f>
        <v>25.74</v>
      </c>
      <c r="C20" s="174">
        <f>ROUND(VALUE(SUBSTITUTE(実質収支比率等に係る経年分析!G$47,"▲","-")),2)</f>
        <v>18.760000000000002</v>
      </c>
      <c r="D20" s="174">
        <f>ROUND(VALUE(SUBSTITUTE(実質収支比率等に係る経年分析!H$47,"▲","-")),2)</f>
        <v>16.91</v>
      </c>
      <c r="E20" s="174">
        <f>ROUND(VALUE(SUBSTITUTE(実質収支比率等に係る経年分析!I$47,"▲","-")),2)</f>
        <v>18.27</v>
      </c>
      <c r="F20" s="174">
        <f>ROUND(VALUE(SUBSTITUTE(実質収支比率等に係る経年分析!J$47,"▲","-")),2)</f>
        <v>20.75</v>
      </c>
    </row>
    <row r="21" spans="1:11">
      <c r="A21" s="174" t="s">
        <v>58</v>
      </c>
      <c r="B21" s="174">
        <f>IF(ISNUMBER(VALUE(SUBSTITUTE(実質収支比率等に係る経年分析!F$49,"▲","-"))),ROUND(VALUE(SUBSTITUTE(実質収支比率等に係る経年分析!F$49,"▲","-")),2),NA())</f>
        <v>-4.66</v>
      </c>
      <c r="C21" s="174">
        <f>IF(ISNUMBER(VALUE(SUBSTITUTE(実質収支比率等に係る経年分析!G$49,"▲","-"))),ROUND(VALUE(SUBSTITUTE(実質収支比率等に係る経年分析!G$49,"▲","-")),2),NA())</f>
        <v>-9.77</v>
      </c>
      <c r="D21" s="174">
        <f>IF(ISNUMBER(VALUE(SUBSTITUTE(実質収支比率等に係る経年分析!H$49,"▲","-"))),ROUND(VALUE(SUBSTITUTE(実質収支比率等に係る経年分析!H$49,"▲","-")),2),NA())</f>
        <v>-4.9000000000000004</v>
      </c>
      <c r="E21" s="174">
        <f>IF(ISNUMBER(VALUE(SUBSTITUTE(実質収支比率等に係る経年分析!I$49,"▲","-"))),ROUND(VALUE(SUBSTITUTE(実質収支比率等に係る経年分析!I$49,"▲","-")),2),NA())</f>
        <v>4.32</v>
      </c>
      <c r="F21" s="174">
        <f>IF(ISNUMBER(VALUE(SUBSTITUTE(実質収支比率等に係る経年分析!J$49,"▲","-"))),ROUND(VALUE(SUBSTITUTE(実質収支比率等に係る経年分析!J$49,"▲","-")),2),NA())</f>
        <v>-5.64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3.89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急患医療特別会計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0.28000000000000003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c r="A32" s="175" t="str">
        <f>IF(連結実質赤字比率に係る赤字・黒字の構成分析!C$38="",NA(),連結実質赤字比率に係る赤字・黒字の構成分析!C$38)</f>
        <v>田川市等三線沿線地域交通体系整備事業基金特別会計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c r="A33" s="175" t="str">
        <f>IF(連結実質赤字比率に係る赤字・黒字の構成分析!C$37="",NA(),連結実質赤字比率に係る赤字・黒字の構成分析!C$37)</f>
        <v>住宅新築資金等貸付特別会計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0.96</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2.89</v>
      </c>
    </row>
    <row r="36" spans="1:16">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16.23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2320</v>
      </c>
      <c r="E42" s="176"/>
      <c r="F42" s="176"/>
      <c r="G42" s="176">
        <f>'実質公債費比率（分子）の構造'!L$52</f>
        <v>2291</v>
      </c>
      <c r="H42" s="176"/>
      <c r="I42" s="176"/>
      <c r="J42" s="176">
        <f>'実質公債費比率（分子）の構造'!M$52</f>
        <v>2312</v>
      </c>
      <c r="K42" s="176"/>
      <c r="L42" s="176"/>
      <c r="M42" s="176">
        <f>'実質公債費比率（分子）の構造'!N$52</f>
        <v>2285</v>
      </c>
      <c r="N42" s="176"/>
      <c r="O42" s="176"/>
      <c r="P42" s="176">
        <f>'実質公債費比率（分子）の構造'!O$52</f>
        <v>2322</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43</v>
      </c>
      <c r="C44" s="176"/>
      <c r="D44" s="176"/>
      <c r="E44" s="176">
        <f>'実質公債費比率（分子）の構造'!L$50</f>
        <v>43</v>
      </c>
      <c r="F44" s="176"/>
      <c r="G44" s="176"/>
      <c r="H44" s="176">
        <f>'実質公債費比率（分子）の構造'!M$50</f>
        <v>42</v>
      </c>
      <c r="I44" s="176"/>
      <c r="J44" s="176"/>
      <c r="K44" s="176">
        <f>'実質公債費比率（分子）の構造'!N$50</f>
        <v>42</v>
      </c>
      <c r="L44" s="176"/>
      <c r="M44" s="176"/>
      <c r="N44" s="176">
        <f>'実質公債費比率（分子）の構造'!O$50</f>
        <v>41</v>
      </c>
      <c r="O44" s="176"/>
      <c r="P44" s="176"/>
    </row>
    <row r="45" spans="1:16">
      <c r="A45" s="176" t="s">
        <v>68</v>
      </c>
      <c r="B45" s="176">
        <f>'実質公債費比率（分子）の構造'!K$49</f>
        <v>172</v>
      </c>
      <c r="C45" s="176"/>
      <c r="D45" s="176"/>
      <c r="E45" s="176">
        <f>'実質公債費比率（分子）の構造'!L$49</f>
        <v>176</v>
      </c>
      <c r="F45" s="176"/>
      <c r="G45" s="176"/>
      <c r="H45" s="176">
        <f>'実質公債費比率（分子）の構造'!M$49</f>
        <v>186</v>
      </c>
      <c r="I45" s="176"/>
      <c r="J45" s="176"/>
      <c r="K45" s="176">
        <f>'実質公債費比率（分子）の構造'!N$49</f>
        <v>184</v>
      </c>
      <c r="L45" s="176"/>
      <c r="M45" s="176"/>
      <c r="N45" s="176">
        <f>'実質公債費比率（分子）の構造'!O$49</f>
        <v>202</v>
      </c>
      <c r="O45" s="176"/>
      <c r="P45" s="176"/>
    </row>
    <row r="46" spans="1:16">
      <c r="A46" s="176" t="s">
        <v>69</v>
      </c>
      <c r="B46" s="176">
        <f>'実質公債費比率（分子）の構造'!K$48</f>
        <v>506</v>
      </c>
      <c r="C46" s="176"/>
      <c r="D46" s="176"/>
      <c r="E46" s="176">
        <f>'実質公債費比率（分子）の構造'!L$48</f>
        <v>472</v>
      </c>
      <c r="F46" s="176"/>
      <c r="G46" s="176"/>
      <c r="H46" s="176">
        <f>'実質公債費比率（分子）の構造'!M$48</f>
        <v>501</v>
      </c>
      <c r="I46" s="176"/>
      <c r="J46" s="176"/>
      <c r="K46" s="176">
        <f>'実質公債費比率（分子）の構造'!N$48</f>
        <v>520</v>
      </c>
      <c r="L46" s="176"/>
      <c r="M46" s="176"/>
      <c r="N46" s="176">
        <f>'実質公債費比率（分子）の構造'!O$48</f>
        <v>525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2505</v>
      </c>
      <c r="C49" s="176"/>
      <c r="D49" s="176"/>
      <c r="E49" s="176">
        <f>'実質公債費比率（分子）の構造'!L$45</f>
        <v>2502</v>
      </c>
      <c r="F49" s="176"/>
      <c r="G49" s="176"/>
      <c r="H49" s="176">
        <f>'実質公債費比率（分子）の構造'!M$45</f>
        <v>2508</v>
      </c>
      <c r="I49" s="176"/>
      <c r="J49" s="176"/>
      <c r="K49" s="176">
        <f>'実質公債費比率（分子）の構造'!N$45</f>
        <v>2457</v>
      </c>
      <c r="L49" s="176"/>
      <c r="M49" s="176"/>
      <c r="N49" s="176">
        <f>'実質公債費比率（分子）の構造'!O$45</f>
        <v>2651</v>
      </c>
      <c r="O49" s="176"/>
      <c r="P49" s="176"/>
    </row>
    <row r="50" spans="1:16">
      <c r="A50" s="176" t="s">
        <v>73</v>
      </c>
      <c r="B50" s="176" t="e">
        <f>NA()</f>
        <v>#N/A</v>
      </c>
      <c r="C50" s="176">
        <f>IF(ISNUMBER('実質公債費比率（分子）の構造'!K$53),'実質公債費比率（分子）の構造'!K$53,NA())</f>
        <v>906</v>
      </c>
      <c r="D50" s="176" t="e">
        <f>NA()</f>
        <v>#N/A</v>
      </c>
      <c r="E50" s="176" t="e">
        <f>NA()</f>
        <v>#N/A</v>
      </c>
      <c r="F50" s="176">
        <f>IF(ISNUMBER('実質公債費比率（分子）の構造'!L$53),'実質公債費比率（分子）の構造'!L$53,NA())</f>
        <v>902</v>
      </c>
      <c r="G50" s="176" t="e">
        <f>NA()</f>
        <v>#N/A</v>
      </c>
      <c r="H50" s="176" t="e">
        <f>NA()</f>
        <v>#N/A</v>
      </c>
      <c r="I50" s="176">
        <f>IF(ISNUMBER('実質公債費比率（分子）の構造'!M$53),'実質公債費比率（分子）の構造'!M$53,NA())</f>
        <v>925</v>
      </c>
      <c r="J50" s="176" t="e">
        <f>NA()</f>
        <v>#N/A</v>
      </c>
      <c r="K50" s="176" t="e">
        <f>NA()</f>
        <v>#N/A</v>
      </c>
      <c r="L50" s="176">
        <f>IF(ISNUMBER('実質公債費比率（分子）の構造'!N$53),'実質公債費比率（分子）の構造'!N$53,NA())</f>
        <v>918</v>
      </c>
      <c r="M50" s="176" t="e">
        <f>NA()</f>
        <v>#N/A</v>
      </c>
      <c r="N50" s="176" t="e">
        <f>NA()</f>
        <v>#N/A</v>
      </c>
      <c r="O50" s="176">
        <f>IF(ISNUMBER('実質公債費比率（分子）の構造'!O$53),'実質公債費比率（分子）の構造'!O$53,NA())</f>
        <v>1097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17093</v>
      </c>
      <c r="E56" s="175"/>
      <c r="F56" s="175"/>
      <c r="G56" s="175">
        <f>'将来負担比率（分子）の構造'!J$52</f>
        <v>16976</v>
      </c>
      <c r="H56" s="175"/>
      <c r="I56" s="175"/>
      <c r="J56" s="175">
        <f>'将来負担比率（分子）の構造'!K$52</f>
        <v>17594</v>
      </c>
      <c r="K56" s="175"/>
      <c r="L56" s="175"/>
      <c r="M56" s="175">
        <f>'将来負担比率（分子）の構造'!L$52</f>
        <v>20835</v>
      </c>
      <c r="N56" s="175"/>
      <c r="O56" s="175"/>
      <c r="P56" s="175">
        <f>'将来負担比率（分子）の構造'!M$52</f>
        <v>22230</v>
      </c>
    </row>
    <row r="57" spans="1:16">
      <c r="A57" s="175" t="s">
        <v>44</v>
      </c>
      <c r="B57" s="175"/>
      <c r="C57" s="175"/>
      <c r="D57" s="175">
        <f>'将来負担比率（分子）の構造'!I$51</f>
        <v>4351</v>
      </c>
      <c r="E57" s="175"/>
      <c r="F57" s="175"/>
      <c r="G57" s="175">
        <f>'将来負担比率（分子）の構造'!J$51</f>
        <v>3916</v>
      </c>
      <c r="H57" s="175"/>
      <c r="I57" s="175"/>
      <c r="J57" s="175">
        <f>'将来負担比率（分子）の構造'!K$51</f>
        <v>3520</v>
      </c>
      <c r="K57" s="175"/>
      <c r="L57" s="175"/>
      <c r="M57" s="175">
        <f>'将来負担比率（分子）の構造'!L$51</f>
        <v>3051</v>
      </c>
      <c r="N57" s="175"/>
      <c r="O57" s="175"/>
      <c r="P57" s="175">
        <f>'将来負担比率（分子）の構造'!M$51</f>
        <v>2653</v>
      </c>
    </row>
    <row r="58" spans="1:16">
      <c r="A58" s="175" t="s">
        <v>43</v>
      </c>
      <c r="B58" s="175"/>
      <c r="C58" s="175"/>
      <c r="D58" s="175">
        <f>'将来負担比率（分子）の構造'!I$50</f>
        <v>16555</v>
      </c>
      <c r="E58" s="175"/>
      <c r="F58" s="175"/>
      <c r="G58" s="175">
        <f>'将来負担比率（分子）の構造'!J$50</f>
        <v>16655</v>
      </c>
      <c r="H58" s="175"/>
      <c r="I58" s="175"/>
      <c r="J58" s="175">
        <f>'将来負担比率（分子）の構造'!K$50</f>
        <v>16406</v>
      </c>
      <c r="K58" s="175"/>
      <c r="L58" s="175"/>
      <c r="M58" s="175">
        <f>'将来負担比率（分子）の構造'!L$50</f>
        <v>16727</v>
      </c>
      <c r="N58" s="175"/>
      <c r="O58" s="175"/>
      <c r="P58" s="175">
        <f>'将来負担比率（分子）の構造'!M$50</f>
        <v>17459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3001</v>
      </c>
      <c r="C62" s="175"/>
      <c r="D62" s="175"/>
      <c r="E62" s="175">
        <f>'将来負担比率（分子）の構造'!J$45</f>
        <v>2981</v>
      </c>
      <c r="F62" s="175"/>
      <c r="G62" s="175"/>
      <c r="H62" s="175">
        <f>'将来負担比率（分子）の構造'!K$45</f>
        <v>3041</v>
      </c>
      <c r="I62" s="175"/>
      <c r="J62" s="175"/>
      <c r="K62" s="175">
        <f>'将来負担比率（分子）の構造'!L$45</f>
        <v>3099</v>
      </c>
      <c r="L62" s="175"/>
      <c r="M62" s="175"/>
      <c r="N62" s="175">
        <f>'将来負担比率（分子）の構造'!M$45</f>
        <v>3143</v>
      </c>
      <c r="O62" s="175"/>
      <c r="P62" s="175"/>
    </row>
    <row r="63" spans="1:16">
      <c r="A63" s="175" t="s">
        <v>36</v>
      </c>
      <c r="B63" s="175">
        <f>'将来負担比率（分子）の構造'!I$44</f>
        <v>825</v>
      </c>
      <c r="C63" s="175"/>
      <c r="D63" s="175"/>
      <c r="E63" s="175">
        <f>'将来負担比率（分子）の構造'!J$44</f>
        <v>841</v>
      </c>
      <c r="F63" s="175"/>
      <c r="G63" s="175"/>
      <c r="H63" s="175">
        <f>'将来負担比率（分子）の構造'!K$44</f>
        <v>869</v>
      </c>
      <c r="I63" s="175"/>
      <c r="J63" s="175"/>
      <c r="K63" s="175">
        <f>'将来負担比率（分子）の構造'!L$44</f>
        <v>670</v>
      </c>
      <c r="L63" s="175"/>
      <c r="M63" s="175"/>
      <c r="N63" s="175">
        <f>'将来負担比率（分子）の構造'!M$44</f>
        <v>480</v>
      </c>
      <c r="O63" s="175"/>
      <c r="P63" s="175"/>
    </row>
    <row r="64" spans="1:16">
      <c r="A64" s="175" t="s">
        <v>35</v>
      </c>
      <c r="B64" s="175">
        <f>'将来負担比率（分子）の構造'!I$43</f>
        <v>3792</v>
      </c>
      <c r="C64" s="175"/>
      <c r="D64" s="175"/>
      <c r="E64" s="175">
        <f>'将来負担比率（分子）の構造'!J$43</f>
        <v>3584</v>
      </c>
      <c r="F64" s="175"/>
      <c r="G64" s="175"/>
      <c r="H64" s="175">
        <f>'将来負担比率（分子）の構造'!K$43</f>
        <v>3202</v>
      </c>
      <c r="I64" s="175"/>
      <c r="J64" s="175"/>
      <c r="K64" s="175">
        <f>'将来負担比率（分子）の構造'!L$43</f>
        <v>2839</v>
      </c>
      <c r="L64" s="175"/>
      <c r="M64" s="175"/>
      <c r="N64" s="175">
        <f>'将来負担比率（分子）の構造'!M$43</f>
        <v>2912</v>
      </c>
      <c r="O64" s="175"/>
      <c r="P64" s="175"/>
    </row>
    <row r="65" spans="1:16">
      <c r="A65" s="175" t="s">
        <v>34</v>
      </c>
      <c r="B65" s="175">
        <f>'将来負担比率（分子）の構造'!I$42</f>
        <v>290</v>
      </c>
      <c r="C65" s="175"/>
      <c r="D65" s="175"/>
      <c r="E65" s="175">
        <f>'将来負担比率（分子）の構造'!J$42</f>
        <v>247</v>
      </c>
      <c r="F65" s="175"/>
      <c r="G65" s="175"/>
      <c r="H65" s="175">
        <f>'将来負担比率（分子）の構造'!K$42</f>
        <v>205</v>
      </c>
      <c r="I65" s="175"/>
      <c r="J65" s="175"/>
      <c r="K65" s="175">
        <f>'将来負担比率（分子）の構造'!L$42</f>
        <v>163</v>
      </c>
      <c r="L65" s="175"/>
      <c r="M65" s="175"/>
      <c r="N65" s="175" t="str">
        <f>'将来負担比率（分子）の構造'!M$42</f>
        <v>-</v>
      </c>
      <c r="O65" s="175"/>
      <c r="P65" s="175"/>
    </row>
    <row r="66" spans="1:16">
      <c r="A66" s="175" t="s">
        <v>33</v>
      </c>
      <c r="B66" s="175">
        <f>'将来負担比率（分子）の構造'!I$41</f>
        <v>25182</v>
      </c>
      <c r="C66" s="175"/>
      <c r="D66" s="175"/>
      <c r="E66" s="175">
        <f>'将来負担比率（分子）の構造'!J$41</f>
        <v>25409</v>
      </c>
      <c r="F66" s="175"/>
      <c r="G66" s="175"/>
      <c r="H66" s="175">
        <f>'将来負担比率（分子）の構造'!K$41</f>
        <v>25854</v>
      </c>
      <c r="I66" s="175"/>
      <c r="J66" s="175"/>
      <c r="K66" s="175">
        <f>'将来負担比率（分子）の構造'!L$41</f>
        <v>28696</v>
      </c>
      <c r="L66" s="175"/>
      <c r="M66" s="175"/>
      <c r="N66" s="175">
        <f>'将来負担比率（分子）の構造'!M$41</f>
        <v>30376</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2234</v>
      </c>
      <c r="C72" s="179">
        <f>基金残高に係る経年分析!G55</f>
        <v>2484</v>
      </c>
      <c r="D72" s="179">
        <f>基金残高に係る経年分析!H55</f>
        <v>2784</v>
      </c>
    </row>
    <row r="73" spans="1:16">
      <c r="A73" s="178" t="s">
        <v>80</v>
      </c>
      <c r="B73" s="179">
        <f>基金残高に係る経年分析!F56</f>
        <v>784</v>
      </c>
      <c r="C73" s="179">
        <f>基金残高に係る経年分析!G56</f>
        <v>784</v>
      </c>
      <c r="D73" s="179">
        <f>基金残高に係る経年分析!H56</f>
        <v>784</v>
      </c>
    </row>
    <row r="74" spans="1:16">
      <c r="A74" s="178" t="s">
        <v>81</v>
      </c>
      <c r="B74" s="179">
        <f>基金残高に係る経年分析!F57</f>
        <v>13254</v>
      </c>
      <c r="C74" s="179">
        <f>基金残高に係る経年分析!G57</f>
        <v>13154</v>
      </c>
      <c r="D74" s="179">
        <f>基金残高に係る経年分析!H57</f>
        <v>13485</v>
      </c>
    </row>
  </sheetData>
  <sheetProtection algorithmName="SHA-512" hashValue="v64ota2fuWspEf/EtFef80yRjGwu0VPixmxWiftOcnUhldc+s0zl3e4iJAIMAgxcRUZ7tCv1whWD4ShTWaf4pg==" saltValue="NfzB2OPQO+gwJJhct9Eo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235</v>
      </c>
      <c r="C5" s="610"/>
      <c r="D5" s="610"/>
      <c r="E5" s="610"/>
      <c r="F5" s="610"/>
      <c r="G5" s="610"/>
      <c r="H5" s="610"/>
      <c r="I5" s="610"/>
      <c r="J5" s="610"/>
      <c r="K5" s="610"/>
      <c r="L5" s="610"/>
      <c r="M5" s="610"/>
      <c r="N5" s="610"/>
      <c r="O5" s="610"/>
      <c r="P5" s="610"/>
      <c r="Q5" s="611"/>
      <c r="R5" s="612">
        <v>5270282</v>
      </c>
      <c r="S5" s="613"/>
      <c r="T5" s="613"/>
      <c r="U5" s="613"/>
      <c r="V5" s="613"/>
      <c r="W5" s="613"/>
      <c r="X5" s="613"/>
      <c r="Y5" s="614"/>
      <c r="Z5" s="615">
        <v>14.4</v>
      </c>
      <c r="AA5" s="615"/>
      <c r="AB5" s="615"/>
      <c r="AC5" s="615"/>
      <c r="AD5" s="616">
        <v>5270282</v>
      </c>
      <c r="AE5" s="616"/>
      <c r="AF5" s="616"/>
      <c r="AG5" s="616"/>
      <c r="AH5" s="616"/>
      <c r="AI5" s="616"/>
      <c r="AJ5" s="616"/>
      <c r="AK5" s="616"/>
      <c r="AL5" s="617">
        <v>38.700000000000003</v>
      </c>
      <c r="AM5" s="618"/>
      <c r="AN5" s="618"/>
      <c r="AO5" s="619"/>
      <c r="AP5" s="609" t="s">
        <v>236</v>
      </c>
      <c r="AQ5" s="610"/>
      <c r="AR5" s="610"/>
      <c r="AS5" s="610"/>
      <c r="AT5" s="610"/>
      <c r="AU5" s="610"/>
      <c r="AV5" s="610"/>
      <c r="AW5" s="610"/>
      <c r="AX5" s="610"/>
      <c r="AY5" s="610"/>
      <c r="AZ5" s="610"/>
      <c r="BA5" s="610"/>
      <c r="BB5" s="610"/>
      <c r="BC5" s="610"/>
      <c r="BD5" s="610"/>
      <c r="BE5" s="610"/>
      <c r="BF5" s="611"/>
      <c r="BG5" s="623">
        <v>5270282</v>
      </c>
      <c r="BH5" s="624"/>
      <c r="BI5" s="624"/>
      <c r="BJ5" s="624"/>
      <c r="BK5" s="624"/>
      <c r="BL5" s="624"/>
      <c r="BM5" s="624"/>
      <c r="BN5" s="625"/>
      <c r="BO5" s="626">
        <v>100</v>
      </c>
      <c r="BP5" s="626"/>
      <c r="BQ5" s="626"/>
      <c r="BR5" s="626"/>
      <c r="BS5" s="627">
        <v>208082</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c r="B6" s="620" t="s">
        <v>240</v>
      </c>
      <c r="C6" s="621"/>
      <c r="D6" s="621"/>
      <c r="E6" s="621"/>
      <c r="F6" s="621"/>
      <c r="G6" s="621"/>
      <c r="H6" s="621"/>
      <c r="I6" s="621"/>
      <c r="J6" s="621"/>
      <c r="K6" s="621"/>
      <c r="L6" s="621"/>
      <c r="M6" s="621"/>
      <c r="N6" s="621"/>
      <c r="O6" s="621"/>
      <c r="P6" s="621"/>
      <c r="Q6" s="622"/>
      <c r="R6" s="623">
        <v>155904</v>
      </c>
      <c r="S6" s="624"/>
      <c r="T6" s="624"/>
      <c r="U6" s="624"/>
      <c r="V6" s="624"/>
      <c r="W6" s="624"/>
      <c r="X6" s="624"/>
      <c r="Y6" s="625"/>
      <c r="Z6" s="626">
        <v>0.4</v>
      </c>
      <c r="AA6" s="626"/>
      <c r="AB6" s="626"/>
      <c r="AC6" s="626"/>
      <c r="AD6" s="627">
        <v>155904</v>
      </c>
      <c r="AE6" s="627"/>
      <c r="AF6" s="627"/>
      <c r="AG6" s="627"/>
      <c r="AH6" s="627"/>
      <c r="AI6" s="627"/>
      <c r="AJ6" s="627"/>
      <c r="AK6" s="627"/>
      <c r="AL6" s="628">
        <v>1.1000000000000001</v>
      </c>
      <c r="AM6" s="629"/>
      <c r="AN6" s="629"/>
      <c r="AO6" s="630"/>
      <c r="AP6" s="620" t="s">
        <v>241</v>
      </c>
      <c r="AQ6" s="621"/>
      <c r="AR6" s="621"/>
      <c r="AS6" s="621"/>
      <c r="AT6" s="621"/>
      <c r="AU6" s="621"/>
      <c r="AV6" s="621"/>
      <c r="AW6" s="621"/>
      <c r="AX6" s="621"/>
      <c r="AY6" s="621"/>
      <c r="AZ6" s="621"/>
      <c r="BA6" s="621"/>
      <c r="BB6" s="621"/>
      <c r="BC6" s="621"/>
      <c r="BD6" s="621"/>
      <c r="BE6" s="621"/>
      <c r="BF6" s="622"/>
      <c r="BG6" s="623">
        <v>5270282</v>
      </c>
      <c r="BH6" s="624"/>
      <c r="BI6" s="624"/>
      <c r="BJ6" s="624"/>
      <c r="BK6" s="624"/>
      <c r="BL6" s="624"/>
      <c r="BM6" s="624"/>
      <c r="BN6" s="625"/>
      <c r="BO6" s="626">
        <v>100</v>
      </c>
      <c r="BP6" s="626"/>
      <c r="BQ6" s="626"/>
      <c r="BR6" s="626"/>
      <c r="BS6" s="627">
        <v>208082</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214054</v>
      </c>
      <c r="CS6" s="624"/>
      <c r="CT6" s="624"/>
      <c r="CU6" s="624"/>
      <c r="CV6" s="624"/>
      <c r="CW6" s="624"/>
      <c r="CX6" s="624"/>
      <c r="CY6" s="625"/>
      <c r="CZ6" s="617">
        <v>0.6</v>
      </c>
      <c r="DA6" s="618"/>
      <c r="DB6" s="618"/>
      <c r="DC6" s="634"/>
      <c r="DD6" s="632">
        <v>2657</v>
      </c>
      <c r="DE6" s="624"/>
      <c r="DF6" s="624"/>
      <c r="DG6" s="624"/>
      <c r="DH6" s="624"/>
      <c r="DI6" s="624"/>
      <c r="DJ6" s="624"/>
      <c r="DK6" s="624"/>
      <c r="DL6" s="624"/>
      <c r="DM6" s="624"/>
      <c r="DN6" s="624"/>
      <c r="DO6" s="624"/>
      <c r="DP6" s="625"/>
      <c r="DQ6" s="632">
        <v>214054</v>
      </c>
      <c r="DR6" s="624"/>
      <c r="DS6" s="624"/>
      <c r="DT6" s="624"/>
      <c r="DU6" s="624"/>
      <c r="DV6" s="624"/>
      <c r="DW6" s="624"/>
      <c r="DX6" s="624"/>
      <c r="DY6" s="624"/>
      <c r="DZ6" s="624"/>
      <c r="EA6" s="624"/>
      <c r="EB6" s="624"/>
      <c r="EC6" s="633"/>
    </row>
    <row r="7" spans="2:143" ht="11.25" customHeight="1">
      <c r="B7" s="620" t="s">
        <v>243</v>
      </c>
      <c r="C7" s="621"/>
      <c r="D7" s="621"/>
      <c r="E7" s="621"/>
      <c r="F7" s="621"/>
      <c r="G7" s="621"/>
      <c r="H7" s="621"/>
      <c r="I7" s="621"/>
      <c r="J7" s="621"/>
      <c r="K7" s="621"/>
      <c r="L7" s="621"/>
      <c r="M7" s="621"/>
      <c r="N7" s="621"/>
      <c r="O7" s="621"/>
      <c r="P7" s="621"/>
      <c r="Q7" s="622"/>
      <c r="R7" s="623">
        <v>1248</v>
      </c>
      <c r="S7" s="624"/>
      <c r="T7" s="624"/>
      <c r="U7" s="624"/>
      <c r="V7" s="624"/>
      <c r="W7" s="624"/>
      <c r="X7" s="624"/>
      <c r="Y7" s="625"/>
      <c r="Z7" s="626">
        <v>0</v>
      </c>
      <c r="AA7" s="626"/>
      <c r="AB7" s="626"/>
      <c r="AC7" s="626"/>
      <c r="AD7" s="627">
        <v>1248</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2049721</v>
      </c>
      <c r="BH7" s="624"/>
      <c r="BI7" s="624"/>
      <c r="BJ7" s="624"/>
      <c r="BK7" s="624"/>
      <c r="BL7" s="624"/>
      <c r="BM7" s="624"/>
      <c r="BN7" s="625"/>
      <c r="BO7" s="626">
        <v>38.9</v>
      </c>
      <c r="BP7" s="626"/>
      <c r="BQ7" s="626"/>
      <c r="BR7" s="626"/>
      <c r="BS7" s="627">
        <v>46992</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3662214</v>
      </c>
      <c r="CS7" s="624"/>
      <c r="CT7" s="624"/>
      <c r="CU7" s="624"/>
      <c r="CV7" s="624"/>
      <c r="CW7" s="624"/>
      <c r="CX7" s="624"/>
      <c r="CY7" s="625"/>
      <c r="CZ7" s="626">
        <v>10.199999999999999</v>
      </c>
      <c r="DA7" s="626"/>
      <c r="DB7" s="626"/>
      <c r="DC7" s="626"/>
      <c r="DD7" s="632">
        <v>66690</v>
      </c>
      <c r="DE7" s="624"/>
      <c r="DF7" s="624"/>
      <c r="DG7" s="624"/>
      <c r="DH7" s="624"/>
      <c r="DI7" s="624"/>
      <c r="DJ7" s="624"/>
      <c r="DK7" s="624"/>
      <c r="DL7" s="624"/>
      <c r="DM7" s="624"/>
      <c r="DN7" s="624"/>
      <c r="DO7" s="624"/>
      <c r="DP7" s="625"/>
      <c r="DQ7" s="632">
        <v>2946682</v>
      </c>
      <c r="DR7" s="624"/>
      <c r="DS7" s="624"/>
      <c r="DT7" s="624"/>
      <c r="DU7" s="624"/>
      <c r="DV7" s="624"/>
      <c r="DW7" s="624"/>
      <c r="DX7" s="624"/>
      <c r="DY7" s="624"/>
      <c r="DZ7" s="624"/>
      <c r="EA7" s="624"/>
      <c r="EB7" s="624"/>
      <c r="EC7" s="633"/>
    </row>
    <row r="8" spans="2:143" ht="11.25" customHeight="1">
      <c r="B8" s="620" t="s">
        <v>246</v>
      </c>
      <c r="C8" s="621"/>
      <c r="D8" s="621"/>
      <c r="E8" s="621"/>
      <c r="F8" s="621"/>
      <c r="G8" s="621"/>
      <c r="H8" s="621"/>
      <c r="I8" s="621"/>
      <c r="J8" s="621"/>
      <c r="K8" s="621"/>
      <c r="L8" s="621"/>
      <c r="M8" s="621"/>
      <c r="N8" s="621"/>
      <c r="O8" s="621"/>
      <c r="P8" s="621"/>
      <c r="Q8" s="622"/>
      <c r="R8" s="623">
        <v>20119</v>
      </c>
      <c r="S8" s="624"/>
      <c r="T8" s="624"/>
      <c r="U8" s="624"/>
      <c r="V8" s="624"/>
      <c r="W8" s="624"/>
      <c r="X8" s="624"/>
      <c r="Y8" s="625"/>
      <c r="Z8" s="626">
        <v>0.1</v>
      </c>
      <c r="AA8" s="626"/>
      <c r="AB8" s="626"/>
      <c r="AC8" s="626"/>
      <c r="AD8" s="627">
        <v>20119</v>
      </c>
      <c r="AE8" s="627"/>
      <c r="AF8" s="627"/>
      <c r="AG8" s="627"/>
      <c r="AH8" s="627"/>
      <c r="AI8" s="627"/>
      <c r="AJ8" s="627"/>
      <c r="AK8" s="627"/>
      <c r="AL8" s="628">
        <v>0.1</v>
      </c>
      <c r="AM8" s="629"/>
      <c r="AN8" s="629"/>
      <c r="AO8" s="630"/>
      <c r="AP8" s="620" t="s">
        <v>247</v>
      </c>
      <c r="AQ8" s="621"/>
      <c r="AR8" s="621"/>
      <c r="AS8" s="621"/>
      <c r="AT8" s="621"/>
      <c r="AU8" s="621"/>
      <c r="AV8" s="621"/>
      <c r="AW8" s="621"/>
      <c r="AX8" s="621"/>
      <c r="AY8" s="621"/>
      <c r="AZ8" s="621"/>
      <c r="BA8" s="621"/>
      <c r="BB8" s="621"/>
      <c r="BC8" s="621"/>
      <c r="BD8" s="621"/>
      <c r="BE8" s="621"/>
      <c r="BF8" s="622"/>
      <c r="BG8" s="623">
        <v>70014</v>
      </c>
      <c r="BH8" s="624"/>
      <c r="BI8" s="624"/>
      <c r="BJ8" s="624"/>
      <c r="BK8" s="624"/>
      <c r="BL8" s="624"/>
      <c r="BM8" s="624"/>
      <c r="BN8" s="625"/>
      <c r="BO8" s="626">
        <v>1.3</v>
      </c>
      <c r="BP8" s="626"/>
      <c r="BQ8" s="626"/>
      <c r="BR8" s="626"/>
      <c r="BS8" s="627" t="s">
        <v>142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14746259</v>
      </c>
      <c r="CS8" s="624"/>
      <c r="CT8" s="624"/>
      <c r="CU8" s="624"/>
      <c r="CV8" s="624"/>
      <c r="CW8" s="624"/>
      <c r="CX8" s="624"/>
      <c r="CY8" s="625"/>
      <c r="CZ8" s="626">
        <v>40.9</v>
      </c>
      <c r="DA8" s="626"/>
      <c r="DB8" s="626"/>
      <c r="DC8" s="626"/>
      <c r="DD8" s="632">
        <v>3862</v>
      </c>
      <c r="DE8" s="624"/>
      <c r="DF8" s="624"/>
      <c r="DG8" s="624"/>
      <c r="DH8" s="624"/>
      <c r="DI8" s="624"/>
      <c r="DJ8" s="624"/>
      <c r="DK8" s="624"/>
      <c r="DL8" s="624"/>
      <c r="DM8" s="624"/>
      <c r="DN8" s="624"/>
      <c r="DO8" s="624"/>
      <c r="DP8" s="625"/>
      <c r="DQ8" s="632">
        <v>5789199</v>
      </c>
      <c r="DR8" s="624"/>
      <c r="DS8" s="624"/>
      <c r="DT8" s="624"/>
      <c r="DU8" s="624"/>
      <c r="DV8" s="624"/>
      <c r="DW8" s="624"/>
      <c r="DX8" s="624"/>
      <c r="DY8" s="624"/>
      <c r="DZ8" s="624"/>
      <c r="EA8" s="624"/>
      <c r="EB8" s="624"/>
      <c r="EC8" s="633"/>
    </row>
    <row r="9" spans="2:143" ht="11.25" customHeight="1">
      <c r="B9" s="620" t="s">
        <v>249</v>
      </c>
      <c r="C9" s="621"/>
      <c r="D9" s="621"/>
      <c r="E9" s="621"/>
      <c r="F9" s="621"/>
      <c r="G9" s="621"/>
      <c r="H9" s="621"/>
      <c r="I9" s="621"/>
      <c r="J9" s="621"/>
      <c r="K9" s="621"/>
      <c r="L9" s="621"/>
      <c r="M9" s="621"/>
      <c r="N9" s="621"/>
      <c r="O9" s="621"/>
      <c r="P9" s="621"/>
      <c r="Q9" s="622"/>
      <c r="R9" s="623">
        <v>16703</v>
      </c>
      <c r="S9" s="624"/>
      <c r="T9" s="624"/>
      <c r="U9" s="624"/>
      <c r="V9" s="624"/>
      <c r="W9" s="624"/>
      <c r="X9" s="624"/>
      <c r="Y9" s="625"/>
      <c r="Z9" s="626">
        <v>0</v>
      </c>
      <c r="AA9" s="626"/>
      <c r="AB9" s="626"/>
      <c r="AC9" s="626"/>
      <c r="AD9" s="627">
        <v>16703</v>
      </c>
      <c r="AE9" s="627"/>
      <c r="AF9" s="627"/>
      <c r="AG9" s="627"/>
      <c r="AH9" s="627"/>
      <c r="AI9" s="627"/>
      <c r="AJ9" s="627"/>
      <c r="AK9" s="627"/>
      <c r="AL9" s="628">
        <v>0.1</v>
      </c>
      <c r="AM9" s="629"/>
      <c r="AN9" s="629"/>
      <c r="AO9" s="630"/>
      <c r="AP9" s="620" t="s">
        <v>250</v>
      </c>
      <c r="AQ9" s="621"/>
      <c r="AR9" s="621"/>
      <c r="AS9" s="621"/>
      <c r="AT9" s="621"/>
      <c r="AU9" s="621"/>
      <c r="AV9" s="621"/>
      <c r="AW9" s="621"/>
      <c r="AX9" s="621"/>
      <c r="AY9" s="621"/>
      <c r="AZ9" s="621"/>
      <c r="BA9" s="621"/>
      <c r="BB9" s="621"/>
      <c r="BC9" s="621"/>
      <c r="BD9" s="621"/>
      <c r="BE9" s="621"/>
      <c r="BF9" s="622"/>
      <c r="BG9" s="623">
        <v>1689718</v>
      </c>
      <c r="BH9" s="624"/>
      <c r="BI9" s="624"/>
      <c r="BJ9" s="624"/>
      <c r="BK9" s="624"/>
      <c r="BL9" s="624"/>
      <c r="BM9" s="624"/>
      <c r="BN9" s="625"/>
      <c r="BO9" s="626">
        <v>32.1</v>
      </c>
      <c r="BP9" s="626"/>
      <c r="BQ9" s="626"/>
      <c r="BR9" s="626"/>
      <c r="BS9" s="627" t="s">
        <v>251</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4086611</v>
      </c>
      <c r="CS9" s="624"/>
      <c r="CT9" s="624"/>
      <c r="CU9" s="624"/>
      <c r="CV9" s="624"/>
      <c r="CW9" s="624"/>
      <c r="CX9" s="624"/>
      <c r="CY9" s="625"/>
      <c r="CZ9" s="626">
        <v>11.3</v>
      </c>
      <c r="DA9" s="626"/>
      <c r="DB9" s="626"/>
      <c r="DC9" s="626"/>
      <c r="DD9" s="632">
        <v>299194</v>
      </c>
      <c r="DE9" s="624"/>
      <c r="DF9" s="624"/>
      <c r="DG9" s="624"/>
      <c r="DH9" s="624"/>
      <c r="DI9" s="624"/>
      <c r="DJ9" s="624"/>
      <c r="DK9" s="624"/>
      <c r="DL9" s="624"/>
      <c r="DM9" s="624"/>
      <c r="DN9" s="624"/>
      <c r="DO9" s="624"/>
      <c r="DP9" s="625"/>
      <c r="DQ9" s="632">
        <v>2328696</v>
      </c>
      <c r="DR9" s="624"/>
      <c r="DS9" s="624"/>
      <c r="DT9" s="624"/>
      <c r="DU9" s="624"/>
      <c r="DV9" s="624"/>
      <c r="DW9" s="624"/>
      <c r="DX9" s="624"/>
      <c r="DY9" s="624"/>
      <c r="DZ9" s="624"/>
      <c r="EA9" s="624"/>
      <c r="EB9" s="624"/>
      <c r="EC9" s="633"/>
    </row>
    <row r="10" spans="2:143" ht="11.25" customHeight="1">
      <c r="B10" s="620" t="s">
        <v>253</v>
      </c>
      <c r="C10" s="621"/>
      <c r="D10" s="621"/>
      <c r="E10" s="621"/>
      <c r="F10" s="621"/>
      <c r="G10" s="621"/>
      <c r="H10" s="621"/>
      <c r="I10" s="621"/>
      <c r="J10" s="621"/>
      <c r="K10" s="621"/>
      <c r="L10" s="621"/>
      <c r="M10" s="621"/>
      <c r="N10" s="621"/>
      <c r="O10" s="621"/>
      <c r="P10" s="621"/>
      <c r="Q10" s="622"/>
      <c r="R10" s="623" t="s">
        <v>251</v>
      </c>
      <c r="S10" s="624"/>
      <c r="T10" s="624"/>
      <c r="U10" s="624"/>
      <c r="V10" s="624"/>
      <c r="W10" s="624"/>
      <c r="X10" s="624"/>
      <c r="Y10" s="625"/>
      <c r="Z10" s="626" t="s">
        <v>142</v>
      </c>
      <c r="AA10" s="626"/>
      <c r="AB10" s="626"/>
      <c r="AC10" s="626"/>
      <c r="AD10" s="627" t="s">
        <v>142</v>
      </c>
      <c r="AE10" s="627"/>
      <c r="AF10" s="627"/>
      <c r="AG10" s="627"/>
      <c r="AH10" s="627"/>
      <c r="AI10" s="627"/>
      <c r="AJ10" s="627"/>
      <c r="AK10" s="627"/>
      <c r="AL10" s="628" t="s">
        <v>251</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125533</v>
      </c>
      <c r="BH10" s="624"/>
      <c r="BI10" s="624"/>
      <c r="BJ10" s="624"/>
      <c r="BK10" s="624"/>
      <c r="BL10" s="624"/>
      <c r="BM10" s="624"/>
      <c r="BN10" s="625"/>
      <c r="BO10" s="626">
        <v>2.4</v>
      </c>
      <c r="BP10" s="626"/>
      <c r="BQ10" s="626"/>
      <c r="BR10" s="626"/>
      <c r="BS10" s="627" t="s">
        <v>142</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25431</v>
      </c>
      <c r="CS10" s="624"/>
      <c r="CT10" s="624"/>
      <c r="CU10" s="624"/>
      <c r="CV10" s="624"/>
      <c r="CW10" s="624"/>
      <c r="CX10" s="624"/>
      <c r="CY10" s="625"/>
      <c r="CZ10" s="626">
        <v>0.1</v>
      </c>
      <c r="DA10" s="626"/>
      <c r="DB10" s="626"/>
      <c r="DC10" s="626"/>
      <c r="DD10" s="632" t="s">
        <v>142</v>
      </c>
      <c r="DE10" s="624"/>
      <c r="DF10" s="624"/>
      <c r="DG10" s="624"/>
      <c r="DH10" s="624"/>
      <c r="DI10" s="624"/>
      <c r="DJ10" s="624"/>
      <c r="DK10" s="624"/>
      <c r="DL10" s="624"/>
      <c r="DM10" s="624"/>
      <c r="DN10" s="624"/>
      <c r="DO10" s="624"/>
      <c r="DP10" s="625"/>
      <c r="DQ10" s="632">
        <v>12074</v>
      </c>
      <c r="DR10" s="624"/>
      <c r="DS10" s="624"/>
      <c r="DT10" s="624"/>
      <c r="DU10" s="624"/>
      <c r="DV10" s="624"/>
      <c r="DW10" s="624"/>
      <c r="DX10" s="624"/>
      <c r="DY10" s="624"/>
      <c r="DZ10" s="624"/>
      <c r="EA10" s="624"/>
      <c r="EB10" s="624"/>
      <c r="EC10" s="633"/>
    </row>
    <row r="11" spans="2:143" ht="11.25" customHeight="1">
      <c r="B11" s="620" t="s">
        <v>256</v>
      </c>
      <c r="C11" s="621"/>
      <c r="D11" s="621"/>
      <c r="E11" s="621"/>
      <c r="F11" s="621"/>
      <c r="G11" s="621"/>
      <c r="H11" s="621"/>
      <c r="I11" s="621"/>
      <c r="J11" s="621"/>
      <c r="K11" s="621"/>
      <c r="L11" s="621"/>
      <c r="M11" s="621"/>
      <c r="N11" s="621"/>
      <c r="O11" s="621"/>
      <c r="P11" s="621"/>
      <c r="Q11" s="622"/>
      <c r="R11" s="623">
        <v>1178080</v>
      </c>
      <c r="S11" s="624"/>
      <c r="T11" s="624"/>
      <c r="U11" s="624"/>
      <c r="V11" s="624"/>
      <c r="W11" s="624"/>
      <c r="X11" s="624"/>
      <c r="Y11" s="625"/>
      <c r="Z11" s="628">
        <v>3.2</v>
      </c>
      <c r="AA11" s="629"/>
      <c r="AB11" s="629"/>
      <c r="AC11" s="635"/>
      <c r="AD11" s="632">
        <v>1178080</v>
      </c>
      <c r="AE11" s="624"/>
      <c r="AF11" s="624"/>
      <c r="AG11" s="624"/>
      <c r="AH11" s="624"/>
      <c r="AI11" s="624"/>
      <c r="AJ11" s="624"/>
      <c r="AK11" s="625"/>
      <c r="AL11" s="628">
        <v>8.6</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164456</v>
      </c>
      <c r="BH11" s="624"/>
      <c r="BI11" s="624"/>
      <c r="BJ11" s="624"/>
      <c r="BK11" s="624"/>
      <c r="BL11" s="624"/>
      <c r="BM11" s="624"/>
      <c r="BN11" s="625"/>
      <c r="BO11" s="626">
        <v>3.1</v>
      </c>
      <c r="BP11" s="626"/>
      <c r="BQ11" s="626"/>
      <c r="BR11" s="626"/>
      <c r="BS11" s="627">
        <v>46992</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594340</v>
      </c>
      <c r="CS11" s="624"/>
      <c r="CT11" s="624"/>
      <c r="CU11" s="624"/>
      <c r="CV11" s="624"/>
      <c r="CW11" s="624"/>
      <c r="CX11" s="624"/>
      <c r="CY11" s="625"/>
      <c r="CZ11" s="626">
        <v>1.7</v>
      </c>
      <c r="DA11" s="626"/>
      <c r="DB11" s="626"/>
      <c r="DC11" s="626"/>
      <c r="DD11" s="632">
        <v>322730</v>
      </c>
      <c r="DE11" s="624"/>
      <c r="DF11" s="624"/>
      <c r="DG11" s="624"/>
      <c r="DH11" s="624"/>
      <c r="DI11" s="624"/>
      <c r="DJ11" s="624"/>
      <c r="DK11" s="624"/>
      <c r="DL11" s="624"/>
      <c r="DM11" s="624"/>
      <c r="DN11" s="624"/>
      <c r="DO11" s="624"/>
      <c r="DP11" s="625"/>
      <c r="DQ11" s="632">
        <v>189451</v>
      </c>
      <c r="DR11" s="624"/>
      <c r="DS11" s="624"/>
      <c r="DT11" s="624"/>
      <c r="DU11" s="624"/>
      <c r="DV11" s="624"/>
      <c r="DW11" s="624"/>
      <c r="DX11" s="624"/>
      <c r="DY11" s="624"/>
      <c r="DZ11" s="624"/>
      <c r="EA11" s="624"/>
      <c r="EB11" s="624"/>
      <c r="EC11" s="633"/>
    </row>
    <row r="12" spans="2:143" ht="11.25" customHeight="1">
      <c r="B12" s="620" t="s">
        <v>259</v>
      </c>
      <c r="C12" s="621"/>
      <c r="D12" s="621"/>
      <c r="E12" s="621"/>
      <c r="F12" s="621"/>
      <c r="G12" s="621"/>
      <c r="H12" s="621"/>
      <c r="I12" s="621"/>
      <c r="J12" s="621"/>
      <c r="K12" s="621"/>
      <c r="L12" s="621"/>
      <c r="M12" s="621"/>
      <c r="N12" s="621"/>
      <c r="O12" s="621"/>
      <c r="P12" s="621"/>
      <c r="Q12" s="622"/>
      <c r="R12" s="623" t="s">
        <v>251</v>
      </c>
      <c r="S12" s="624"/>
      <c r="T12" s="624"/>
      <c r="U12" s="624"/>
      <c r="V12" s="624"/>
      <c r="W12" s="624"/>
      <c r="X12" s="624"/>
      <c r="Y12" s="625"/>
      <c r="Z12" s="626" t="s">
        <v>251</v>
      </c>
      <c r="AA12" s="626"/>
      <c r="AB12" s="626"/>
      <c r="AC12" s="626"/>
      <c r="AD12" s="627" t="s">
        <v>142</v>
      </c>
      <c r="AE12" s="627"/>
      <c r="AF12" s="627"/>
      <c r="AG12" s="627"/>
      <c r="AH12" s="627"/>
      <c r="AI12" s="627"/>
      <c r="AJ12" s="627"/>
      <c r="AK12" s="627"/>
      <c r="AL12" s="628" t="s">
        <v>260</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2460394</v>
      </c>
      <c r="BH12" s="624"/>
      <c r="BI12" s="624"/>
      <c r="BJ12" s="624"/>
      <c r="BK12" s="624"/>
      <c r="BL12" s="624"/>
      <c r="BM12" s="624"/>
      <c r="BN12" s="625"/>
      <c r="BO12" s="626">
        <v>46.7</v>
      </c>
      <c r="BP12" s="626"/>
      <c r="BQ12" s="626"/>
      <c r="BR12" s="626"/>
      <c r="BS12" s="627">
        <v>161090</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598402</v>
      </c>
      <c r="CS12" s="624"/>
      <c r="CT12" s="624"/>
      <c r="CU12" s="624"/>
      <c r="CV12" s="624"/>
      <c r="CW12" s="624"/>
      <c r="CX12" s="624"/>
      <c r="CY12" s="625"/>
      <c r="CZ12" s="626">
        <v>1.7</v>
      </c>
      <c r="DA12" s="626"/>
      <c r="DB12" s="626"/>
      <c r="DC12" s="626"/>
      <c r="DD12" s="632">
        <v>162224</v>
      </c>
      <c r="DE12" s="624"/>
      <c r="DF12" s="624"/>
      <c r="DG12" s="624"/>
      <c r="DH12" s="624"/>
      <c r="DI12" s="624"/>
      <c r="DJ12" s="624"/>
      <c r="DK12" s="624"/>
      <c r="DL12" s="624"/>
      <c r="DM12" s="624"/>
      <c r="DN12" s="624"/>
      <c r="DO12" s="624"/>
      <c r="DP12" s="625"/>
      <c r="DQ12" s="632">
        <v>435160</v>
      </c>
      <c r="DR12" s="624"/>
      <c r="DS12" s="624"/>
      <c r="DT12" s="624"/>
      <c r="DU12" s="624"/>
      <c r="DV12" s="624"/>
      <c r="DW12" s="624"/>
      <c r="DX12" s="624"/>
      <c r="DY12" s="624"/>
      <c r="DZ12" s="624"/>
      <c r="EA12" s="624"/>
      <c r="EB12" s="624"/>
      <c r="EC12" s="633"/>
    </row>
    <row r="13" spans="2:143" ht="11.25" customHeight="1">
      <c r="B13" s="620" t="s">
        <v>263</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251</v>
      </c>
      <c r="AA13" s="626"/>
      <c r="AB13" s="626"/>
      <c r="AC13" s="626"/>
      <c r="AD13" s="627" t="s">
        <v>251</v>
      </c>
      <c r="AE13" s="627"/>
      <c r="AF13" s="627"/>
      <c r="AG13" s="627"/>
      <c r="AH13" s="627"/>
      <c r="AI13" s="627"/>
      <c r="AJ13" s="627"/>
      <c r="AK13" s="627"/>
      <c r="AL13" s="628" t="s">
        <v>142</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2430104</v>
      </c>
      <c r="BH13" s="624"/>
      <c r="BI13" s="624"/>
      <c r="BJ13" s="624"/>
      <c r="BK13" s="624"/>
      <c r="BL13" s="624"/>
      <c r="BM13" s="624"/>
      <c r="BN13" s="625"/>
      <c r="BO13" s="626">
        <v>46.1</v>
      </c>
      <c r="BP13" s="626"/>
      <c r="BQ13" s="626"/>
      <c r="BR13" s="626"/>
      <c r="BS13" s="627">
        <v>161090</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2265713</v>
      </c>
      <c r="CS13" s="624"/>
      <c r="CT13" s="624"/>
      <c r="CU13" s="624"/>
      <c r="CV13" s="624"/>
      <c r="CW13" s="624"/>
      <c r="CX13" s="624"/>
      <c r="CY13" s="625"/>
      <c r="CZ13" s="626">
        <v>6.3</v>
      </c>
      <c r="DA13" s="626"/>
      <c r="DB13" s="626"/>
      <c r="DC13" s="626"/>
      <c r="DD13" s="632">
        <v>1287309</v>
      </c>
      <c r="DE13" s="624"/>
      <c r="DF13" s="624"/>
      <c r="DG13" s="624"/>
      <c r="DH13" s="624"/>
      <c r="DI13" s="624"/>
      <c r="DJ13" s="624"/>
      <c r="DK13" s="624"/>
      <c r="DL13" s="624"/>
      <c r="DM13" s="624"/>
      <c r="DN13" s="624"/>
      <c r="DO13" s="624"/>
      <c r="DP13" s="625"/>
      <c r="DQ13" s="632">
        <v>593136</v>
      </c>
      <c r="DR13" s="624"/>
      <c r="DS13" s="624"/>
      <c r="DT13" s="624"/>
      <c r="DU13" s="624"/>
      <c r="DV13" s="624"/>
      <c r="DW13" s="624"/>
      <c r="DX13" s="624"/>
      <c r="DY13" s="624"/>
      <c r="DZ13" s="624"/>
      <c r="EA13" s="624"/>
      <c r="EB13" s="624"/>
      <c r="EC13" s="633"/>
    </row>
    <row r="14" spans="2:143" ht="11.25" customHeight="1">
      <c r="B14" s="620" t="s">
        <v>266</v>
      </c>
      <c r="C14" s="621"/>
      <c r="D14" s="621"/>
      <c r="E14" s="621"/>
      <c r="F14" s="621"/>
      <c r="G14" s="621"/>
      <c r="H14" s="621"/>
      <c r="I14" s="621"/>
      <c r="J14" s="621"/>
      <c r="K14" s="621"/>
      <c r="L14" s="621"/>
      <c r="M14" s="621"/>
      <c r="N14" s="621"/>
      <c r="O14" s="621"/>
      <c r="P14" s="621"/>
      <c r="Q14" s="622"/>
      <c r="R14" s="623" t="s">
        <v>251</v>
      </c>
      <c r="S14" s="624"/>
      <c r="T14" s="624"/>
      <c r="U14" s="624"/>
      <c r="V14" s="624"/>
      <c r="W14" s="624"/>
      <c r="X14" s="624"/>
      <c r="Y14" s="625"/>
      <c r="Z14" s="626" t="s">
        <v>142</v>
      </c>
      <c r="AA14" s="626"/>
      <c r="AB14" s="626"/>
      <c r="AC14" s="626"/>
      <c r="AD14" s="627" t="s">
        <v>251</v>
      </c>
      <c r="AE14" s="627"/>
      <c r="AF14" s="627"/>
      <c r="AG14" s="627"/>
      <c r="AH14" s="627"/>
      <c r="AI14" s="627"/>
      <c r="AJ14" s="627"/>
      <c r="AK14" s="627"/>
      <c r="AL14" s="628" t="s">
        <v>251</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168670</v>
      </c>
      <c r="BH14" s="624"/>
      <c r="BI14" s="624"/>
      <c r="BJ14" s="624"/>
      <c r="BK14" s="624"/>
      <c r="BL14" s="624"/>
      <c r="BM14" s="624"/>
      <c r="BN14" s="625"/>
      <c r="BO14" s="626">
        <v>3.2</v>
      </c>
      <c r="BP14" s="626"/>
      <c r="BQ14" s="626"/>
      <c r="BR14" s="626"/>
      <c r="BS14" s="627" t="s">
        <v>142</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771802</v>
      </c>
      <c r="CS14" s="624"/>
      <c r="CT14" s="624"/>
      <c r="CU14" s="624"/>
      <c r="CV14" s="624"/>
      <c r="CW14" s="624"/>
      <c r="CX14" s="624"/>
      <c r="CY14" s="625"/>
      <c r="CZ14" s="626">
        <v>2.1</v>
      </c>
      <c r="DA14" s="626"/>
      <c r="DB14" s="626"/>
      <c r="DC14" s="626"/>
      <c r="DD14" s="632">
        <v>27905</v>
      </c>
      <c r="DE14" s="624"/>
      <c r="DF14" s="624"/>
      <c r="DG14" s="624"/>
      <c r="DH14" s="624"/>
      <c r="DI14" s="624"/>
      <c r="DJ14" s="624"/>
      <c r="DK14" s="624"/>
      <c r="DL14" s="624"/>
      <c r="DM14" s="624"/>
      <c r="DN14" s="624"/>
      <c r="DO14" s="624"/>
      <c r="DP14" s="625"/>
      <c r="DQ14" s="632">
        <v>732255</v>
      </c>
      <c r="DR14" s="624"/>
      <c r="DS14" s="624"/>
      <c r="DT14" s="624"/>
      <c r="DU14" s="624"/>
      <c r="DV14" s="624"/>
      <c r="DW14" s="624"/>
      <c r="DX14" s="624"/>
      <c r="DY14" s="624"/>
      <c r="DZ14" s="624"/>
      <c r="EA14" s="624"/>
      <c r="EB14" s="624"/>
      <c r="EC14" s="633"/>
    </row>
    <row r="15" spans="2:143" ht="11.25" customHeight="1">
      <c r="B15" s="620" t="s">
        <v>269</v>
      </c>
      <c r="C15" s="621"/>
      <c r="D15" s="621"/>
      <c r="E15" s="621"/>
      <c r="F15" s="621"/>
      <c r="G15" s="621"/>
      <c r="H15" s="621"/>
      <c r="I15" s="621"/>
      <c r="J15" s="621"/>
      <c r="K15" s="621"/>
      <c r="L15" s="621"/>
      <c r="M15" s="621"/>
      <c r="N15" s="621"/>
      <c r="O15" s="621"/>
      <c r="P15" s="621"/>
      <c r="Q15" s="622"/>
      <c r="R15" s="623" t="s">
        <v>142</v>
      </c>
      <c r="S15" s="624"/>
      <c r="T15" s="624"/>
      <c r="U15" s="624"/>
      <c r="V15" s="624"/>
      <c r="W15" s="624"/>
      <c r="X15" s="624"/>
      <c r="Y15" s="625"/>
      <c r="Z15" s="626" t="s">
        <v>142</v>
      </c>
      <c r="AA15" s="626"/>
      <c r="AB15" s="626"/>
      <c r="AC15" s="626"/>
      <c r="AD15" s="627" t="s">
        <v>251</v>
      </c>
      <c r="AE15" s="627"/>
      <c r="AF15" s="627"/>
      <c r="AG15" s="627"/>
      <c r="AH15" s="627"/>
      <c r="AI15" s="627"/>
      <c r="AJ15" s="627"/>
      <c r="AK15" s="627"/>
      <c r="AL15" s="628" t="s">
        <v>142</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587893</v>
      </c>
      <c r="BH15" s="624"/>
      <c r="BI15" s="624"/>
      <c r="BJ15" s="624"/>
      <c r="BK15" s="624"/>
      <c r="BL15" s="624"/>
      <c r="BM15" s="624"/>
      <c r="BN15" s="625"/>
      <c r="BO15" s="626">
        <v>11.2</v>
      </c>
      <c r="BP15" s="626"/>
      <c r="BQ15" s="626"/>
      <c r="BR15" s="626"/>
      <c r="BS15" s="627" t="s">
        <v>251</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6303782</v>
      </c>
      <c r="CS15" s="624"/>
      <c r="CT15" s="624"/>
      <c r="CU15" s="624"/>
      <c r="CV15" s="624"/>
      <c r="CW15" s="624"/>
      <c r="CX15" s="624"/>
      <c r="CY15" s="625"/>
      <c r="CZ15" s="626">
        <v>17.5</v>
      </c>
      <c r="DA15" s="626"/>
      <c r="DB15" s="626"/>
      <c r="DC15" s="626"/>
      <c r="DD15" s="632">
        <v>4549120</v>
      </c>
      <c r="DE15" s="624"/>
      <c r="DF15" s="624"/>
      <c r="DG15" s="624"/>
      <c r="DH15" s="624"/>
      <c r="DI15" s="624"/>
      <c r="DJ15" s="624"/>
      <c r="DK15" s="624"/>
      <c r="DL15" s="624"/>
      <c r="DM15" s="624"/>
      <c r="DN15" s="624"/>
      <c r="DO15" s="624"/>
      <c r="DP15" s="625"/>
      <c r="DQ15" s="632">
        <v>1742966</v>
      </c>
      <c r="DR15" s="624"/>
      <c r="DS15" s="624"/>
      <c r="DT15" s="624"/>
      <c r="DU15" s="624"/>
      <c r="DV15" s="624"/>
      <c r="DW15" s="624"/>
      <c r="DX15" s="624"/>
      <c r="DY15" s="624"/>
      <c r="DZ15" s="624"/>
      <c r="EA15" s="624"/>
      <c r="EB15" s="624"/>
      <c r="EC15" s="633"/>
    </row>
    <row r="16" spans="2:143" ht="11.25" customHeight="1">
      <c r="B16" s="620" t="s">
        <v>272</v>
      </c>
      <c r="C16" s="621"/>
      <c r="D16" s="621"/>
      <c r="E16" s="621"/>
      <c r="F16" s="621"/>
      <c r="G16" s="621"/>
      <c r="H16" s="621"/>
      <c r="I16" s="621"/>
      <c r="J16" s="621"/>
      <c r="K16" s="621"/>
      <c r="L16" s="621"/>
      <c r="M16" s="621"/>
      <c r="N16" s="621"/>
      <c r="O16" s="621"/>
      <c r="P16" s="621"/>
      <c r="Q16" s="622"/>
      <c r="R16" s="623">
        <v>22732</v>
      </c>
      <c r="S16" s="624"/>
      <c r="T16" s="624"/>
      <c r="U16" s="624"/>
      <c r="V16" s="624"/>
      <c r="W16" s="624"/>
      <c r="X16" s="624"/>
      <c r="Y16" s="625"/>
      <c r="Z16" s="626">
        <v>0.1</v>
      </c>
      <c r="AA16" s="626"/>
      <c r="AB16" s="626"/>
      <c r="AC16" s="626"/>
      <c r="AD16" s="627">
        <v>22732</v>
      </c>
      <c r="AE16" s="627"/>
      <c r="AF16" s="627"/>
      <c r="AG16" s="627"/>
      <c r="AH16" s="627"/>
      <c r="AI16" s="627"/>
      <c r="AJ16" s="627"/>
      <c r="AK16" s="627"/>
      <c r="AL16" s="628">
        <v>0.2</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v>3604</v>
      </c>
      <c r="BH16" s="624"/>
      <c r="BI16" s="624"/>
      <c r="BJ16" s="624"/>
      <c r="BK16" s="624"/>
      <c r="BL16" s="624"/>
      <c r="BM16" s="624"/>
      <c r="BN16" s="625"/>
      <c r="BO16" s="626">
        <v>0.1</v>
      </c>
      <c r="BP16" s="626"/>
      <c r="BQ16" s="626"/>
      <c r="BR16" s="626"/>
      <c r="BS16" s="627" t="s">
        <v>251</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v>99894</v>
      </c>
      <c r="CS16" s="624"/>
      <c r="CT16" s="624"/>
      <c r="CU16" s="624"/>
      <c r="CV16" s="624"/>
      <c r="CW16" s="624"/>
      <c r="CX16" s="624"/>
      <c r="CY16" s="625"/>
      <c r="CZ16" s="626">
        <v>0.3</v>
      </c>
      <c r="DA16" s="626"/>
      <c r="DB16" s="626"/>
      <c r="DC16" s="626"/>
      <c r="DD16" s="632" t="s">
        <v>251</v>
      </c>
      <c r="DE16" s="624"/>
      <c r="DF16" s="624"/>
      <c r="DG16" s="624"/>
      <c r="DH16" s="624"/>
      <c r="DI16" s="624"/>
      <c r="DJ16" s="624"/>
      <c r="DK16" s="624"/>
      <c r="DL16" s="624"/>
      <c r="DM16" s="624"/>
      <c r="DN16" s="624"/>
      <c r="DO16" s="624"/>
      <c r="DP16" s="625"/>
      <c r="DQ16" s="632">
        <v>33898</v>
      </c>
      <c r="DR16" s="624"/>
      <c r="DS16" s="624"/>
      <c r="DT16" s="624"/>
      <c r="DU16" s="624"/>
      <c r="DV16" s="624"/>
      <c r="DW16" s="624"/>
      <c r="DX16" s="624"/>
      <c r="DY16" s="624"/>
      <c r="DZ16" s="624"/>
      <c r="EA16" s="624"/>
      <c r="EB16" s="624"/>
      <c r="EC16" s="633"/>
    </row>
    <row r="17" spans="2:133" ht="11.25" customHeight="1">
      <c r="B17" s="620" t="s">
        <v>275</v>
      </c>
      <c r="C17" s="621"/>
      <c r="D17" s="621"/>
      <c r="E17" s="621"/>
      <c r="F17" s="621"/>
      <c r="G17" s="621"/>
      <c r="H17" s="621"/>
      <c r="I17" s="621"/>
      <c r="J17" s="621"/>
      <c r="K17" s="621"/>
      <c r="L17" s="621"/>
      <c r="M17" s="621"/>
      <c r="N17" s="621"/>
      <c r="O17" s="621"/>
      <c r="P17" s="621"/>
      <c r="Q17" s="622"/>
      <c r="R17" s="623">
        <v>105468</v>
      </c>
      <c r="S17" s="624"/>
      <c r="T17" s="624"/>
      <c r="U17" s="624"/>
      <c r="V17" s="624"/>
      <c r="W17" s="624"/>
      <c r="X17" s="624"/>
      <c r="Y17" s="625"/>
      <c r="Z17" s="626">
        <v>0.3</v>
      </c>
      <c r="AA17" s="626"/>
      <c r="AB17" s="626"/>
      <c r="AC17" s="626"/>
      <c r="AD17" s="627">
        <v>105468</v>
      </c>
      <c r="AE17" s="627"/>
      <c r="AF17" s="627"/>
      <c r="AG17" s="627"/>
      <c r="AH17" s="627"/>
      <c r="AI17" s="627"/>
      <c r="AJ17" s="627"/>
      <c r="AK17" s="627"/>
      <c r="AL17" s="628">
        <v>0.8</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142</v>
      </c>
      <c r="BH17" s="624"/>
      <c r="BI17" s="624"/>
      <c r="BJ17" s="624"/>
      <c r="BK17" s="624"/>
      <c r="BL17" s="624"/>
      <c r="BM17" s="624"/>
      <c r="BN17" s="625"/>
      <c r="BO17" s="626" t="s">
        <v>251</v>
      </c>
      <c r="BP17" s="626"/>
      <c r="BQ17" s="626"/>
      <c r="BR17" s="626"/>
      <c r="BS17" s="627" t="s">
        <v>251</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2650888</v>
      </c>
      <c r="CS17" s="624"/>
      <c r="CT17" s="624"/>
      <c r="CU17" s="624"/>
      <c r="CV17" s="624"/>
      <c r="CW17" s="624"/>
      <c r="CX17" s="624"/>
      <c r="CY17" s="625"/>
      <c r="CZ17" s="626">
        <v>7.4</v>
      </c>
      <c r="DA17" s="626"/>
      <c r="DB17" s="626"/>
      <c r="DC17" s="626"/>
      <c r="DD17" s="632" t="s">
        <v>142</v>
      </c>
      <c r="DE17" s="624"/>
      <c r="DF17" s="624"/>
      <c r="DG17" s="624"/>
      <c r="DH17" s="624"/>
      <c r="DI17" s="624"/>
      <c r="DJ17" s="624"/>
      <c r="DK17" s="624"/>
      <c r="DL17" s="624"/>
      <c r="DM17" s="624"/>
      <c r="DN17" s="624"/>
      <c r="DO17" s="624"/>
      <c r="DP17" s="625"/>
      <c r="DQ17" s="632">
        <v>2150563</v>
      </c>
      <c r="DR17" s="624"/>
      <c r="DS17" s="624"/>
      <c r="DT17" s="624"/>
      <c r="DU17" s="624"/>
      <c r="DV17" s="624"/>
      <c r="DW17" s="624"/>
      <c r="DX17" s="624"/>
      <c r="DY17" s="624"/>
      <c r="DZ17" s="624"/>
      <c r="EA17" s="624"/>
      <c r="EB17" s="624"/>
      <c r="EC17" s="633"/>
    </row>
    <row r="18" spans="2:133" ht="11.25" customHeight="1">
      <c r="B18" s="620" t="s">
        <v>278</v>
      </c>
      <c r="C18" s="621"/>
      <c r="D18" s="621"/>
      <c r="E18" s="621"/>
      <c r="F18" s="621"/>
      <c r="G18" s="621"/>
      <c r="H18" s="621"/>
      <c r="I18" s="621"/>
      <c r="J18" s="621"/>
      <c r="K18" s="621"/>
      <c r="L18" s="621"/>
      <c r="M18" s="621"/>
      <c r="N18" s="621"/>
      <c r="O18" s="621"/>
      <c r="P18" s="621"/>
      <c r="Q18" s="622"/>
      <c r="R18" s="623">
        <v>29857</v>
      </c>
      <c r="S18" s="624"/>
      <c r="T18" s="624"/>
      <c r="U18" s="624"/>
      <c r="V18" s="624"/>
      <c r="W18" s="624"/>
      <c r="X18" s="624"/>
      <c r="Y18" s="625"/>
      <c r="Z18" s="626">
        <v>0.1</v>
      </c>
      <c r="AA18" s="626"/>
      <c r="AB18" s="626"/>
      <c r="AC18" s="626"/>
      <c r="AD18" s="627">
        <v>29857</v>
      </c>
      <c r="AE18" s="627"/>
      <c r="AF18" s="627"/>
      <c r="AG18" s="627"/>
      <c r="AH18" s="627"/>
      <c r="AI18" s="627"/>
      <c r="AJ18" s="627"/>
      <c r="AK18" s="627"/>
      <c r="AL18" s="628">
        <v>0.2</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142</v>
      </c>
      <c r="BH18" s="624"/>
      <c r="BI18" s="624"/>
      <c r="BJ18" s="624"/>
      <c r="BK18" s="624"/>
      <c r="BL18" s="624"/>
      <c r="BM18" s="624"/>
      <c r="BN18" s="625"/>
      <c r="BO18" s="626" t="s">
        <v>142</v>
      </c>
      <c r="BP18" s="626"/>
      <c r="BQ18" s="626"/>
      <c r="BR18" s="626"/>
      <c r="BS18" s="627" t="s">
        <v>142</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142</v>
      </c>
      <c r="CS18" s="624"/>
      <c r="CT18" s="624"/>
      <c r="CU18" s="624"/>
      <c r="CV18" s="624"/>
      <c r="CW18" s="624"/>
      <c r="CX18" s="624"/>
      <c r="CY18" s="625"/>
      <c r="CZ18" s="626" t="s">
        <v>142</v>
      </c>
      <c r="DA18" s="626"/>
      <c r="DB18" s="626"/>
      <c r="DC18" s="626"/>
      <c r="DD18" s="632" t="s">
        <v>251</v>
      </c>
      <c r="DE18" s="624"/>
      <c r="DF18" s="624"/>
      <c r="DG18" s="624"/>
      <c r="DH18" s="624"/>
      <c r="DI18" s="624"/>
      <c r="DJ18" s="624"/>
      <c r="DK18" s="624"/>
      <c r="DL18" s="624"/>
      <c r="DM18" s="624"/>
      <c r="DN18" s="624"/>
      <c r="DO18" s="624"/>
      <c r="DP18" s="625"/>
      <c r="DQ18" s="632" t="s">
        <v>142</v>
      </c>
      <c r="DR18" s="624"/>
      <c r="DS18" s="624"/>
      <c r="DT18" s="624"/>
      <c r="DU18" s="624"/>
      <c r="DV18" s="624"/>
      <c r="DW18" s="624"/>
      <c r="DX18" s="624"/>
      <c r="DY18" s="624"/>
      <c r="DZ18" s="624"/>
      <c r="EA18" s="624"/>
      <c r="EB18" s="624"/>
      <c r="EC18" s="633"/>
    </row>
    <row r="19" spans="2:133" ht="11.25" customHeight="1">
      <c r="B19" s="620" t="s">
        <v>281</v>
      </c>
      <c r="C19" s="621"/>
      <c r="D19" s="621"/>
      <c r="E19" s="621"/>
      <c r="F19" s="621"/>
      <c r="G19" s="621"/>
      <c r="H19" s="621"/>
      <c r="I19" s="621"/>
      <c r="J19" s="621"/>
      <c r="K19" s="621"/>
      <c r="L19" s="621"/>
      <c r="M19" s="621"/>
      <c r="N19" s="621"/>
      <c r="O19" s="621"/>
      <c r="P19" s="621"/>
      <c r="Q19" s="622"/>
      <c r="R19" s="623">
        <v>29633</v>
      </c>
      <c r="S19" s="624"/>
      <c r="T19" s="624"/>
      <c r="U19" s="624"/>
      <c r="V19" s="624"/>
      <c r="W19" s="624"/>
      <c r="X19" s="624"/>
      <c r="Y19" s="625"/>
      <c r="Z19" s="626">
        <v>0.1</v>
      </c>
      <c r="AA19" s="626"/>
      <c r="AB19" s="626"/>
      <c r="AC19" s="626"/>
      <c r="AD19" s="627">
        <v>29633</v>
      </c>
      <c r="AE19" s="627"/>
      <c r="AF19" s="627"/>
      <c r="AG19" s="627"/>
      <c r="AH19" s="627"/>
      <c r="AI19" s="627"/>
      <c r="AJ19" s="627"/>
      <c r="AK19" s="627"/>
      <c r="AL19" s="628">
        <v>0.2</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142</v>
      </c>
      <c r="BH19" s="624"/>
      <c r="BI19" s="624"/>
      <c r="BJ19" s="624"/>
      <c r="BK19" s="624"/>
      <c r="BL19" s="624"/>
      <c r="BM19" s="624"/>
      <c r="BN19" s="625"/>
      <c r="BO19" s="626" t="s">
        <v>142</v>
      </c>
      <c r="BP19" s="626"/>
      <c r="BQ19" s="626"/>
      <c r="BR19" s="626"/>
      <c r="BS19" s="627" t="s">
        <v>142</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142</v>
      </c>
      <c r="CS19" s="624"/>
      <c r="CT19" s="624"/>
      <c r="CU19" s="624"/>
      <c r="CV19" s="624"/>
      <c r="CW19" s="624"/>
      <c r="CX19" s="624"/>
      <c r="CY19" s="625"/>
      <c r="CZ19" s="626" t="s">
        <v>142</v>
      </c>
      <c r="DA19" s="626"/>
      <c r="DB19" s="626"/>
      <c r="DC19" s="626"/>
      <c r="DD19" s="632" t="s">
        <v>251</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c r="B20" s="636" t="s">
        <v>284</v>
      </c>
      <c r="C20" s="637"/>
      <c r="D20" s="637"/>
      <c r="E20" s="637"/>
      <c r="F20" s="637"/>
      <c r="G20" s="637"/>
      <c r="H20" s="637"/>
      <c r="I20" s="637"/>
      <c r="J20" s="637"/>
      <c r="K20" s="637"/>
      <c r="L20" s="637"/>
      <c r="M20" s="637"/>
      <c r="N20" s="637"/>
      <c r="O20" s="637"/>
      <c r="P20" s="637"/>
      <c r="Q20" s="638"/>
      <c r="R20" s="623">
        <v>224</v>
      </c>
      <c r="S20" s="624"/>
      <c r="T20" s="624"/>
      <c r="U20" s="624"/>
      <c r="V20" s="624"/>
      <c r="W20" s="624"/>
      <c r="X20" s="624"/>
      <c r="Y20" s="625"/>
      <c r="Z20" s="626">
        <v>0</v>
      </c>
      <c r="AA20" s="626"/>
      <c r="AB20" s="626"/>
      <c r="AC20" s="626"/>
      <c r="AD20" s="627">
        <v>224</v>
      </c>
      <c r="AE20" s="627"/>
      <c r="AF20" s="627"/>
      <c r="AG20" s="627"/>
      <c r="AH20" s="627"/>
      <c r="AI20" s="627"/>
      <c r="AJ20" s="627"/>
      <c r="AK20" s="627"/>
      <c r="AL20" s="628">
        <v>0</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142</v>
      </c>
      <c r="BH20" s="624"/>
      <c r="BI20" s="624"/>
      <c r="BJ20" s="624"/>
      <c r="BK20" s="624"/>
      <c r="BL20" s="624"/>
      <c r="BM20" s="624"/>
      <c r="BN20" s="625"/>
      <c r="BO20" s="626" t="s">
        <v>251</v>
      </c>
      <c r="BP20" s="626"/>
      <c r="BQ20" s="626"/>
      <c r="BR20" s="626"/>
      <c r="BS20" s="627" t="s">
        <v>142</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36019390</v>
      </c>
      <c r="CS20" s="624"/>
      <c r="CT20" s="624"/>
      <c r="CU20" s="624"/>
      <c r="CV20" s="624"/>
      <c r="CW20" s="624"/>
      <c r="CX20" s="624"/>
      <c r="CY20" s="625"/>
      <c r="CZ20" s="626">
        <v>100</v>
      </c>
      <c r="DA20" s="626"/>
      <c r="DB20" s="626"/>
      <c r="DC20" s="626"/>
      <c r="DD20" s="632">
        <v>6721691</v>
      </c>
      <c r="DE20" s="624"/>
      <c r="DF20" s="624"/>
      <c r="DG20" s="624"/>
      <c r="DH20" s="624"/>
      <c r="DI20" s="624"/>
      <c r="DJ20" s="624"/>
      <c r="DK20" s="624"/>
      <c r="DL20" s="624"/>
      <c r="DM20" s="624"/>
      <c r="DN20" s="624"/>
      <c r="DO20" s="624"/>
      <c r="DP20" s="625"/>
      <c r="DQ20" s="632">
        <v>17168134</v>
      </c>
      <c r="DR20" s="624"/>
      <c r="DS20" s="624"/>
      <c r="DT20" s="624"/>
      <c r="DU20" s="624"/>
      <c r="DV20" s="624"/>
      <c r="DW20" s="624"/>
      <c r="DX20" s="624"/>
      <c r="DY20" s="624"/>
      <c r="DZ20" s="624"/>
      <c r="EA20" s="624"/>
      <c r="EB20" s="624"/>
      <c r="EC20" s="633"/>
    </row>
    <row r="21" spans="2:133" ht="11.25" customHeight="1">
      <c r="B21" s="620" t="s">
        <v>287</v>
      </c>
      <c r="C21" s="621"/>
      <c r="D21" s="621"/>
      <c r="E21" s="621"/>
      <c r="F21" s="621"/>
      <c r="G21" s="621"/>
      <c r="H21" s="621"/>
      <c r="I21" s="621"/>
      <c r="J21" s="621"/>
      <c r="K21" s="621"/>
      <c r="L21" s="621"/>
      <c r="M21" s="621"/>
      <c r="N21" s="621"/>
      <c r="O21" s="621"/>
      <c r="P21" s="621"/>
      <c r="Q21" s="622"/>
      <c r="R21" s="623">
        <v>7899429</v>
      </c>
      <c r="S21" s="624"/>
      <c r="T21" s="624"/>
      <c r="U21" s="624"/>
      <c r="V21" s="624"/>
      <c r="W21" s="624"/>
      <c r="X21" s="624"/>
      <c r="Y21" s="625"/>
      <c r="Z21" s="626">
        <v>21.6</v>
      </c>
      <c r="AA21" s="626"/>
      <c r="AB21" s="626"/>
      <c r="AC21" s="626"/>
      <c r="AD21" s="627">
        <v>6775920</v>
      </c>
      <c r="AE21" s="627"/>
      <c r="AF21" s="627"/>
      <c r="AG21" s="627"/>
      <c r="AH21" s="627"/>
      <c r="AI21" s="627"/>
      <c r="AJ21" s="627"/>
      <c r="AK21" s="627"/>
      <c r="AL21" s="628">
        <v>49.7</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142</v>
      </c>
      <c r="BH21" s="624"/>
      <c r="BI21" s="624"/>
      <c r="BJ21" s="624"/>
      <c r="BK21" s="624"/>
      <c r="BL21" s="624"/>
      <c r="BM21" s="624"/>
      <c r="BN21" s="625"/>
      <c r="BO21" s="626" t="s">
        <v>142</v>
      </c>
      <c r="BP21" s="626"/>
      <c r="BQ21" s="626"/>
      <c r="BR21" s="626"/>
      <c r="BS21" s="627" t="s">
        <v>142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289</v>
      </c>
      <c r="C22" s="621"/>
      <c r="D22" s="621"/>
      <c r="E22" s="621"/>
      <c r="F22" s="621"/>
      <c r="G22" s="621"/>
      <c r="H22" s="621"/>
      <c r="I22" s="621"/>
      <c r="J22" s="621"/>
      <c r="K22" s="621"/>
      <c r="L22" s="621"/>
      <c r="M22" s="621"/>
      <c r="N22" s="621"/>
      <c r="O22" s="621"/>
      <c r="P22" s="621"/>
      <c r="Q22" s="622"/>
      <c r="R22" s="623">
        <v>6775920</v>
      </c>
      <c r="S22" s="624"/>
      <c r="T22" s="624"/>
      <c r="U22" s="624"/>
      <c r="V22" s="624"/>
      <c r="W22" s="624"/>
      <c r="X22" s="624"/>
      <c r="Y22" s="625"/>
      <c r="Z22" s="626">
        <v>18.5</v>
      </c>
      <c r="AA22" s="626"/>
      <c r="AB22" s="626"/>
      <c r="AC22" s="626"/>
      <c r="AD22" s="627">
        <v>6775920</v>
      </c>
      <c r="AE22" s="627"/>
      <c r="AF22" s="627"/>
      <c r="AG22" s="627"/>
      <c r="AH22" s="627"/>
      <c r="AI22" s="627"/>
      <c r="AJ22" s="627"/>
      <c r="AK22" s="627"/>
      <c r="AL22" s="628">
        <v>49.7</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142</v>
      </c>
      <c r="BH22" s="624"/>
      <c r="BI22" s="624"/>
      <c r="BJ22" s="624"/>
      <c r="BK22" s="624"/>
      <c r="BL22" s="624"/>
      <c r="BM22" s="624"/>
      <c r="BN22" s="625"/>
      <c r="BO22" s="626" t="s">
        <v>142</v>
      </c>
      <c r="BP22" s="626"/>
      <c r="BQ22" s="626"/>
      <c r="BR22" s="626"/>
      <c r="BS22" s="627" t="s">
        <v>142</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292</v>
      </c>
      <c r="C23" s="621"/>
      <c r="D23" s="621"/>
      <c r="E23" s="621"/>
      <c r="F23" s="621"/>
      <c r="G23" s="621"/>
      <c r="H23" s="621"/>
      <c r="I23" s="621"/>
      <c r="J23" s="621"/>
      <c r="K23" s="621"/>
      <c r="L23" s="621"/>
      <c r="M23" s="621"/>
      <c r="N23" s="621"/>
      <c r="O23" s="621"/>
      <c r="P23" s="621"/>
      <c r="Q23" s="622"/>
      <c r="R23" s="623">
        <v>1123509</v>
      </c>
      <c r="S23" s="624"/>
      <c r="T23" s="624"/>
      <c r="U23" s="624"/>
      <c r="V23" s="624"/>
      <c r="W23" s="624"/>
      <c r="X23" s="624"/>
      <c r="Y23" s="625"/>
      <c r="Z23" s="626">
        <v>3.1</v>
      </c>
      <c r="AA23" s="626"/>
      <c r="AB23" s="626"/>
      <c r="AC23" s="626"/>
      <c r="AD23" s="627" t="s">
        <v>251</v>
      </c>
      <c r="AE23" s="627"/>
      <c r="AF23" s="627"/>
      <c r="AG23" s="627"/>
      <c r="AH23" s="627"/>
      <c r="AI23" s="627"/>
      <c r="AJ23" s="627"/>
      <c r="AK23" s="627"/>
      <c r="AL23" s="628" t="s">
        <v>251</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142</v>
      </c>
      <c r="BH23" s="624"/>
      <c r="BI23" s="624"/>
      <c r="BJ23" s="624"/>
      <c r="BK23" s="624"/>
      <c r="BL23" s="624"/>
      <c r="BM23" s="624"/>
      <c r="BN23" s="625"/>
      <c r="BO23" s="626" t="s">
        <v>142</v>
      </c>
      <c r="BP23" s="626"/>
      <c r="BQ23" s="626"/>
      <c r="BR23" s="626"/>
      <c r="BS23" s="627" t="s">
        <v>260</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c r="B24" s="620" t="s">
        <v>299</v>
      </c>
      <c r="C24" s="621"/>
      <c r="D24" s="621"/>
      <c r="E24" s="621"/>
      <c r="F24" s="621"/>
      <c r="G24" s="621"/>
      <c r="H24" s="621"/>
      <c r="I24" s="621"/>
      <c r="J24" s="621"/>
      <c r="K24" s="621"/>
      <c r="L24" s="621"/>
      <c r="M24" s="621"/>
      <c r="N24" s="621"/>
      <c r="O24" s="621"/>
      <c r="P24" s="621"/>
      <c r="Q24" s="622"/>
      <c r="R24" s="623" t="s">
        <v>142</v>
      </c>
      <c r="S24" s="624"/>
      <c r="T24" s="624"/>
      <c r="U24" s="624"/>
      <c r="V24" s="624"/>
      <c r="W24" s="624"/>
      <c r="X24" s="624"/>
      <c r="Y24" s="625"/>
      <c r="Z24" s="626" t="s">
        <v>251</v>
      </c>
      <c r="AA24" s="626"/>
      <c r="AB24" s="626"/>
      <c r="AC24" s="626"/>
      <c r="AD24" s="627" t="s">
        <v>142</v>
      </c>
      <c r="AE24" s="627"/>
      <c r="AF24" s="627"/>
      <c r="AG24" s="627"/>
      <c r="AH24" s="627"/>
      <c r="AI24" s="627"/>
      <c r="AJ24" s="627"/>
      <c r="AK24" s="627"/>
      <c r="AL24" s="628" t="s">
        <v>142</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251</v>
      </c>
      <c r="BP24" s="626"/>
      <c r="BQ24" s="626"/>
      <c r="BR24" s="626"/>
      <c r="BS24" s="627" t="s">
        <v>142</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17206882</v>
      </c>
      <c r="CS24" s="613"/>
      <c r="CT24" s="613"/>
      <c r="CU24" s="613"/>
      <c r="CV24" s="613"/>
      <c r="CW24" s="613"/>
      <c r="CX24" s="613"/>
      <c r="CY24" s="614"/>
      <c r="CZ24" s="617">
        <v>47.8</v>
      </c>
      <c r="DA24" s="618"/>
      <c r="DB24" s="618"/>
      <c r="DC24" s="634"/>
      <c r="DD24" s="658">
        <v>8097790</v>
      </c>
      <c r="DE24" s="613"/>
      <c r="DF24" s="613"/>
      <c r="DG24" s="613"/>
      <c r="DH24" s="613"/>
      <c r="DI24" s="613"/>
      <c r="DJ24" s="613"/>
      <c r="DK24" s="614"/>
      <c r="DL24" s="658">
        <v>7970967</v>
      </c>
      <c r="DM24" s="613"/>
      <c r="DN24" s="613"/>
      <c r="DO24" s="613"/>
      <c r="DP24" s="613"/>
      <c r="DQ24" s="613"/>
      <c r="DR24" s="613"/>
      <c r="DS24" s="613"/>
      <c r="DT24" s="613"/>
      <c r="DU24" s="613"/>
      <c r="DV24" s="614"/>
      <c r="DW24" s="617">
        <v>57.7</v>
      </c>
      <c r="DX24" s="618"/>
      <c r="DY24" s="618"/>
      <c r="DZ24" s="618"/>
      <c r="EA24" s="618"/>
      <c r="EB24" s="618"/>
      <c r="EC24" s="619"/>
    </row>
    <row r="25" spans="2:133" ht="11.25" customHeight="1">
      <c r="B25" s="620" t="s">
        <v>302</v>
      </c>
      <c r="C25" s="621"/>
      <c r="D25" s="621"/>
      <c r="E25" s="621"/>
      <c r="F25" s="621"/>
      <c r="G25" s="621"/>
      <c r="H25" s="621"/>
      <c r="I25" s="621"/>
      <c r="J25" s="621"/>
      <c r="K25" s="621"/>
      <c r="L25" s="621"/>
      <c r="M25" s="621"/>
      <c r="N25" s="621"/>
      <c r="O25" s="621"/>
      <c r="P25" s="621"/>
      <c r="Q25" s="622"/>
      <c r="R25" s="623">
        <v>14699822</v>
      </c>
      <c r="S25" s="624"/>
      <c r="T25" s="624"/>
      <c r="U25" s="624"/>
      <c r="V25" s="624"/>
      <c r="W25" s="624"/>
      <c r="X25" s="624"/>
      <c r="Y25" s="625"/>
      <c r="Z25" s="626">
        <v>40.1</v>
      </c>
      <c r="AA25" s="626"/>
      <c r="AB25" s="626"/>
      <c r="AC25" s="626"/>
      <c r="AD25" s="627">
        <v>13576313</v>
      </c>
      <c r="AE25" s="627"/>
      <c r="AF25" s="627"/>
      <c r="AG25" s="627"/>
      <c r="AH25" s="627"/>
      <c r="AI25" s="627"/>
      <c r="AJ25" s="627"/>
      <c r="AK25" s="627"/>
      <c r="AL25" s="628">
        <v>99.6</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142</v>
      </c>
      <c r="BH25" s="624"/>
      <c r="BI25" s="624"/>
      <c r="BJ25" s="624"/>
      <c r="BK25" s="624"/>
      <c r="BL25" s="624"/>
      <c r="BM25" s="624"/>
      <c r="BN25" s="625"/>
      <c r="BO25" s="626" t="s">
        <v>251</v>
      </c>
      <c r="BP25" s="626"/>
      <c r="BQ25" s="626"/>
      <c r="BR25" s="626"/>
      <c r="BS25" s="627" t="s">
        <v>142</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3782117</v>
      </c>
      <c r="CS25" s="655"/>
      <c r="CT25" s="655"/>
      <c r="CU25" s="655"/>
      <c r="CV25" s="655"/>
      <c r="CW25" s="655"/>
      <c r="CX25" s="655"/>
      <c r="CY25" s="656"/>
      <c r="CZ25" s="628">
        <v>10.5</v>
      </c>
      <c r="DA25" s="653"/>
      <c r="DB25" s="653"/>
      <c r="DC25" s="657"/>
      <c r="DD25" s="632">
        <v>3277826</v>
      </c>
      <c r="DE25" s="655"/>
      <c r="DF25" s="655"/>
      <c r="DG25" s="655"/>
      <c r="DH25" s="655"/>
      <c r="DI25" s="655"/>
      <c r="DJ25" s="655"/>
      <c r="DK25" s="656"/>
      <c r="DL25" s="632">
        <v>3166751</v>
      </c>
      <c r="DM25" s="655"/>
      <c r="DN25" s="655"/>
      <c r="DO25" s="655"/>
      <c r="DP25" s="655"/>
      <c r="DQ25" s="655"/>
      <c r="DR25" s="655"/>
      <c r="DS25" s="655"/>
      <c r="DT25" s="655"/>
      <c r="DU25" s="655"/>
      <c r="DV25" s="656"/>
      <c r="DW25" s="628">
        <v>22.9</v>
      </c>
      <c r="DX25" s="653"/>
      <c r="DY25" s="653"/>
      <c r="DZ25" s="653"/>
      <c r="EA25" s="653"/>
      <c r="EB25" s="653"/>
      <c r="EC25" s="654"/>
    </row>
    <row r="26" spans="2:133" ht="11.25" customHeight="1">
      <c r="B26" s="620" t="s">
        <v>305</v>
      </c>
      <c r="C26" s="621"/>
      <c r="D26" s="621"/>
      <c r="E26" s="621"/>
      <c r="F26" s="621"/>
      <c r="G26" s="621"/>
      <c r="H26" s="621"/>
      <c r="I26" s="621"/>
      <c r="J26" s="621"/>
      <c r="K26" s="621"/>
      <c r="L26" s="621"/>
      <c r="M26" s="621"/>
      <c r="N26" s="621"/>
      <c r="O26" s="621"/>
      <c r="P26" s="621"/>
      <c r="Q26" s="622"/>
      <c r="R26" s="623">
        <v>8510</v>
      </c>
      <c r="S26" s="624"/>
      <c r="T26" s="624"/>
      <c r="U26" s="624"/>
      <c r="V26" s="624"/>
      <c r="W26" s="624"/>
      <c r="X26" s="624"/>
      <c r="Y26" s="625"/>
      <c r="Z26" s="626">
        <v>0</v>
      </c>
      <c r="AA26" s="626"/>
      <c r="AB26" s="626"/>
      <c r="AC26" s="626"/>
      <c r="AD26" s="627">
        <v>8510</v>
      </c>
      <c r="AE26" s="627"/>
      <c r="AF26" s="627"/>
      <c r="AG26" s="627"/>
      <c r="AH26" s="627"/>
      <c r="AI26" s="627"/>
      <c r="AJ26" s="627"/>
      <c r="AK26" s="627"/>
      <c r="AL26" s="628">
        <v>0.1</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260</v>
      </c>
      <c r="BH26" s="624"/>
      <c r="BI26" s="624"/>
      <c r="BJ26" s="624"/>
      <c r="BK26" s="624"/>
      <c r="BL26" s="624"/>
      <c r="BM26" s="624"/>
      <c r="BN26" s="625"/>
      <c r="BO26" s="626" t="s">
        <v>142</v>
      </c>
      <c r="BP26" s="626"/>
      <c r="BQ26" s="626"/>
      <c r="BR26" s="626"/>
      <c r="BS26" s="627" t="s">
        <v>142</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2268132</v>
      </c>
      <c r="CS26" s="624"/>
      <c r="CT26" s="624"/>
      <c r="CU26" s="624"/>
      <c r="CV26" s="624"/>
      <c r="CW26" s="624"/>
      <c r="CX26" s="624"/>
      <c r="CY26" s="625"/>
      <c r="CZ26" s="628">
        <v>6.3</v>
      </c>
      <c r="DA26" s="653"/>
      <c r="DB26" s="653"/>
      <c r="DC26" s="657"/>
      <c r="DD26" s="632">
        <v>1979516</v>
      </c>
      <c r="DE26" s="624"/>
      <c r="DF26" s="624"/>
      <c r="DG26" s="624"/>
      <c r="DH26" s="624"/>
      <c r="DI26" s="624"/>
      <c r="DJ26" s="624"/>
      <c r="DK26" s="625"/>
      <c r="DL26" s="632" t="s">
        <v>142</v>
      </c>
      <c r="DM26" s="624"/>
      <c r="DN26" s="624"/>
      <c r="DO26" s="624"/>
      <c r="DP26" s="624"/>
      <c r="DQ26" s="624"/>
      <c r="DR26" s="624"/>
      <c r="DS26" s="624"/>
      <c r="DT26" s="624"/>
      <c r="DU26" s="624"/>
      <c r="DV26" s="625"/>
      <c r="DW26" s="628" t="s">
        <v>251</v>
      </c>
      <c r="DX26" s="653"/>
      <c r="DY26" s="653"/>
      <c r="DZ26" s="653"/>
      <c r="EA26" s="653"/>
      <c r="EB26" s="653"/>
      <c r="EC26" s="654"/>
    </row>
    <row r="27" spans="2:133" ht="11.25" customHeight="1">
      <c r="B27" s="620" t="s">
        <v>308</v>
      </c>
      <c r="C27" s="621"/>
      <c r="D27" s="621"/>
      <c r="E27" s="621"/>
      <c r="F27" s="621"/>
      <c r="G27" s="621"/>
      <c r="H27" s="621"/>
      <c r="I27" s="621"/>
      <c r="J27" s="621"/>
      <c r="K27" s="621"/>
      <c r="L27" s="621"/>
      <c r="M27" s="621"/>
      <c r="N27" s="621"/>
      <c r="O27" s="621"/>
      <c r="P27" s="621"/>
      <c r="Q27" s="622"/>
      <c r="R27" s="623">
        <v>562623</v>
      </c>
      <c r="S27" s="624"/>
      <c r="T27" s="624"/>
      <c r="U27" s="624"/>
      <c r="V27" s="624"/>
      <c r="W27" s="624"/>
      <c r="X27" s="624"/>
      <c r="Y27" s="625"/>
      <c r="Z27" s="626">
        <v>1.5</v>
      </c>
      <c r="AA27" s="626"/>
      <c r="AB27" s="626"/>
      <c r="AC27" s="626"/>
      <c r="AD27" s="627" t="s">
        <v>251</v>
      </c>
      <c r="AE27" s="627"/>
      <c r="AF27" s="627"/>
      <c r="AG27" s="627"/>
      <c r="AH27" s="627"/>
      <c r="AI27" s="627"/>
      <c r="AJ27" s="627"/>
      <c r="AK27" s="627"/>
      <c r="AL27" s="628" t="s">
        <v>142</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5270282</v>
      </c>
      <c r="BH27" s="624"/>
      <c r="BI27" s="624"/>
      <c r="BJ27" s="624"/>
      <c r="BK27" s="624"/>
      <c r="BL27" s="624"/>
      <c r="BM27" s="624"/>
      <c r="BN27" s="625"/>
      <c r="BO27" s="626">
        <v>100</v>
      </c>
      <c r="BP27" s="626"/>
      <c r="BQ27" s="626"/>
      <c r="BR27" s="626"/>
      <c r="BS27" s="627">
        <v>208082</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10773877</v>
      </c>
      <c r="CS27" s="655"/>
      <c r="CT27" s="655"/>
      <c r="CU27" s="655"/>
      <c r="CV27" s="655"/>
      <c r="CW27" s="655"/>
      <c r="CX27" s="655"/>
      <c r="CY27" s="656"/>
      <c r="CZ27" s="628">
        <v>29.9</v>
      </c>
      <c r="DA27" s="653"/>
      <c r="DB27" s="653"/>
      <c r="DC27" s="657"/>
      <c r="DD27" s="632">
        <v>2669401</v>
      </c>
      <c r="DE27" s="655"/>
      <c r="DF27" s="655"/>
      <c r="DG27" s="655"/>
      <c r="DH27" s="655"/>
      <c r="DI27" s="655"/>
      <c r="DJ27" s="655"/>
      <c r="DK27" s="656"/>
      <c r="DL27" s="632">
        <v>2653653</v>
      </c>
      <c r="DM27" s="655"/>
      <c r="DN27" s="655"/>
      <c r="DO27" s="655"/>
      <c r="DP27" s="655"/>
      <c r="DQ27" s="655"/>
      <c r="DR27" s="655"/>
      <c r="DS27" s="655"/>
      <c r="DT27" s="655"/>
      <c r="DU27" s="655"/>
      <c r="DV27" s="656"/>
      <c r="DW27" s="628">
        <v>19.2</v>
      </c>
      <c r="DX27" s="653"/>
      <c r="DY27" s="653"/>
      <c r="DZ27" s="653"/>
      <c r="EA27" s="653"/>
      <c r="EB27" s="653"/>
      <c r="EC27" s="654"/>
    </row>
    <row r="28" spans="2:133" ht="11.25" customHeight="1">
      <c r="B28" s="620" t="s">
        <v>311</v>
      </c>
      <c r="C28" s="621"/>
      <c r="D28" s="621"/>
      <c r="E28" s="621"/>
      <c r="F28" s="621"/>
      <c r="G28" s="621"/>
      <c r="H28" s="621"/>
      <c r="I28" s="621"/>
      <c r="J28" s="621"/>
      <c r="K28" s="621"/>
      <c r="L28" s="621"/>
      <c r="M28" s="621"/>
      <c r="N28" s="621"/>
      <c r="O28" s="621"/>
      <c r="P28" s="621"/>
      <c r="Q28" s="622"/>
      <c r="R28" s="623">
        <v>1064331</v>
      </c>
      <c r="S28" s="624"/>
      <c r="T28" s="624"/>
      <c r="U28" s="624"/>
      <c r="V28" s="624"/>
      <c r="W28" s="624"/>
      <c r="X28" s="624"/>
      <c r="Y28" s="625"/>
      <c r="Z28" s="626">
        <v>2.9</v>
      </c>
      <c r="AA28" s="626"/>
      <c r="AB28" s="626"/>
      <c r="AC28" s="626"/>
      <c r="AD28" s="627">
        <v>25100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2650888</v>
      </c>
      <c r="CS28" s="624"/>
      <c r="CT28" s="624"/>
      <c r="CU28" s="624"/>
      <c r="CV28" s="624"/>
      <c r="CW28" s="624"/>
      <c r="CX28" s="624"/>
      <c r="CY28" s="625"/>
      <c r="CZ28" s="628">
        <v>7.4</v>
      </c>
      <c r="DA28" s="653"/>
      <c r="DB28" s="653"/>
      <c r="DC28" s="657"/>
      <c r="DD28" s="632">
        <v>2150563</v>
      </c>
      <c r="DE28" s="624"/>
      <c r="DF28" s="624"/>
      <c r="DG28" s="624"/>
      <c r="DH28" s="624"/>
      <c r="DI28" s="624"/>
      <c r="DJ28" s="624"/>
      <c r="DK28" s="625"/>
      <c r="DL28" s="632">
        <v>2150563</v>
      </c>
      <c r="DM28" s="624"/>
      <c r="DN28" s="624"/>
      <c r="DO28" s="624"/>
      <c r="DP28" s="624"/>
      <c r="DQ28" s="624"/>
      <c r="DR28" s="624"/>
      <c r="DS28" s="624"/>
      <c r="DT28" s="624"/>
      <c r="DU28" s="624"/>
      <c r="DV28" s="625"/>
      <c r="DW28" s="628">
        <v>15.6</v>
      </c>
      <c r="DX28" s="653"/>
      <c r="DY28" s="653"/>
      <c r="DZ28" s="653"/>
      <c r="EA28" s="653"/>
      <c r="EB28" s="653"/>
      <c r="EC28" s="654"/>
    </row>
    <row r="29" spans="2:133" ht="11.25" customHeight="1">
      <c r="B29" s="620" t="s">
        <v>313</v>
      </c>
      <c r="C29" s="621"/>
      <c r="D29" s="621"/>
      <c r="E29" s="621"/>
      <c r="F29" s="621"/>
      <c r="G29" s="621"/>
      <c r="H29" s="621"/>
      <c r="I29" s="621"/>
      <c r="J29" s="621"/>
      <c r="K29" s="621"/>
      <c r="L29" s="621"/>
      <c r="M29" s="621"/>
      <c r="N29" s="621"/>
      <c r="O29" s="621"/>
      <c r="P29" s="621"/>
      <c r="Q29" s="622"/>
      <c r="R29" s="623">
        <v>189504</v>
      </c>
      <c r="S29" s="624"/>
      <c r="T29" s="624"/>
      <c r="U29" s="624"/>
      <c r="V29" s="624"/>
      <c r="W29" s="624"/>
      <c r="X29" s="624"/>
      <c r="Y29" s="625"/>
      <c r="Z29" s="626">
        <v>0.5</v>
      </c>
      <c r="AA29" s="626"/>
      <c r="AB29" s="626"/>
      <c r="AC29" s="626"/>
      <c r="AD29" s="627" t="s">
        <v>142</v>
      </c>
      <c r="AE29" s="627"/>
      <c r="AF29" s="627"/>
      <c r="AG29" s="627"/>
      <c r="AH29" s="627"/>
      <c r="AI29" s="627"/>
      <c r="AJ29" s="627"/>
      <c r="AK29" s="627"/>
      <c r="AL29" s="628" t="s">
        <v>260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314</v>
      </c>
      <c r="CE29" s="660"/>
      <c r="CF29" s="620" t="s">
        <v>72</v>
      </c>
      <c r="CG29" s="621"/>
      <c r="CH29" s="621"/>
      <c r="CI29" s="621"/>
      <c r="CJ29" s="621"/>
      <c r="CK29" s="621"/>
      <c r="CL29" s="621"/>
      <c r="CM29" s="621"/>
      <c r="CN29" s="621"/>
      <c r="CO29" s="621"/>
      <c r="CP29" s="621"/>
      <c r="CQ29" s="622"/>
      <c r="CR29" s="623">
        <v>2650857</v>
      </c>
      <c r="CS29" s="655"/>
      <c r="CT29" s="655"/>
      <c r="CU29" s="655"/>
      <c r="CV29" s="655"/>
      <c r="CW29" s="655"/>
      <c r="CX29" s="655"/>
      <c r="CY29" s="656"/>
      <c r="CZ29" s="628">
        <v>7.4</v>
      </c>
      <c r="DA29" s="653"/>
      <c r="DB29" s="653"/>
      <c r="DC29" s="657"/>
      <c r="DD29" s="632">
        <v>2150532</v>
      </c>
      <c r="DE29" s="655"/>
      <c r="DF29" s="655"/>
      <c r="DG29" s="655"/>
      <c r="DH29" s="655"/>
      <c r="DI29" s="655"/>
      <c r="DJ29" s="655"/>
      <c r="DK29" s="656"/>
      <c r="DL29" s="632">
        <v>2150532</v>
      </c>
      <c r="DM29" s="655"/>
      <c r="DN29" s="655"/>
      <c r="DO29" s="655"/>
      <c r="DP29" s="655"/>
      <c r="DQ29" s="655"/>
      <c r="DR29" s="655"/>
      <c r="DS29" s="655"/>
      <c r="DT29" s="655"/>
      <c r="DU29" s="655"/>
      <c r="DV29" s="656"/>
      <c r="DW29" s="628">
        <v>15.6</v>
      </c>
      <c r="DX29" s="653"/>
      <c r="DY29" s="653"/>
      <c r="DZ29" s="653"/>
      <c r="EA29" s="653"/>
      <c r="EB29" s="653"/>
      <c r="EC29" s="654"/>
    </row>
    <row r="30" spans="2:133" ht="11.25" customHeight="1">
      <c r="B30" s="620" t="s">
        <v>315</v>
      </c>
      <c r="C30" s="621"/>
      <c r="D30" s="621"/>
      <c r="E30" s="621"/>
      <c r="F30" s="621"/>
      <c r="G30" s="621"/>
      <c r="H30" s="621"/>
      <c r="I30" s="621"/>
      <c r="J30" s="621"/>
      <c r="K30" s="621"/>
      <c r="L30" s="621"/>
      <c r="M30" s="621"/>
      <c r="N30" s="621"/>
      <c r="O30" s="621"/>
      <c r="P30" s="621"/>
      <c r="Q30" s="622"/>
      <c r="R30" s="623">
        <v>10568911</v>
      </c>
      <c r="S30" s="624"/>
      <c r="T30" s="624"/>
      <c r="U30" s="624"/>
      <c r="V30" s="624"/>
      <c r="W30" s="624"/>
      <c r="X30" s="624"/>
      <c r="Y30" s="625"/>
      <c r="Z30" s="626">
        <v>28.9</v>
      </c>
      <c r="AA30" s="626"/>
      <c r="AB30" s="626"/>
      <c r="AC30" s="626"/>
      <c r="AD30" s="627" t="s">
        <v>142</v>
      </c>
      <c r="AE30" s="627"/>
      <c r="AF30" s="627"/>
      <c r="AG30" s="627"/>
      <c r="AH30" s="627"/>
      <c r="AI30" s="627"/>
      <c r="AJ30" s="627"/>
      <c r="AK30" s="627"/>
      <c r="AL30" s="628" t="s">
        <v>251</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2530729</v>
      </c>
      <c r="CS30" s="624"/>
      <c r="CT30" s="624"/>
      <c r="CU30" s="624"/>
      <c r="CV30" s="624"/>
      <c r="CW30" s="624"/>
      <c r="CX30" s="624"/>
      <c r="CY30" s="625"/>
      <c r="CZ30" s="628">
        <v>7</v>
      </c>
      <c r="DA30" s="653"/>
      <c r="DB30" s="653"/>
      <c r="DC30" s="657"/>
      <c r="DD30" s="632">
        <v>2056788</v>
      </c>
      <c r="DE30" s="624"/>
      <c r="DF30" s="624"/>
      <c r="DG30" s="624"/>
      <c r="DH30" s="624"/>
      <c r="DI30" s="624"/>
      <c r="DJ30" s="624"/>
      <c r="DK30" s="625"/>
      <c r="DL30" s="632">
        <v>2056788</v>
      </c>
      <c r="DM30" s="624"/>
      <c r="DN30" s="624"/>
      <c r="DO30" s="624"/>
      <c r="DP30" s="624"/>
      <c r="DQ30" s="624"/>
      <c r="DR30" s="624"/>
      <c r="DS30" s="624"/>
      <c r="DT30" s="624"/>
      <c r="DU30" s="624"/>
      <c r="DV30" s="625"/>
      <c r="DW30" s="628">
        <v>14.9</v>
      </c>
      <c r="DX30" s="653"/>
      <c r="DY30" s="653"/>
      <c r="DZ30" s="653"/>
      <c r="EA30" s="653"/>
      <c r="EB30" s="653"/>
      <c r="EC30" s="654"/>
    </row>
    <row r="31" spans="2:133" ht="11.25" customHeight="1">
      <c r="B31" s="636" t="s">
        <v>319</v>
      </c>
      <c r="C31" s="637"/>
      <c r="D31" s="637"/>
      <c r="E31" s="637"/>
      <c r="F31" s="637"/>
      <c r="G31" s="637"/>
      <c r="H31" s="637"/>
      <c r="I31" s="637"/>
      <c r="J31" s="637"/>
      <c r="K31" s="637"/>
      <c r="L31" s="637"/>
      <c r="M31" s="637"/>
      <c r="N31" s="637"/>
      <c r="O31" s="637"/>
      <c r="P31" s="637"/>
      <c r="Q31" s="638"/>
      <c r="R31" s="623" t="s">
        <v>251</v>
      </c>
      <c r="S31" s="624"/>
      <c r="T31" s="624"/>
      <c r="U31" s="624"/>
      <c r="V31" s="624"/>
      <c r="W31" s="624"/>
      <c r="X31" s="624"/>
      <c r="Y31" s="625"/>
      <c r="Z31" s="626" t="s">
        <v>142</v>
      </c>
      <c r="AA31" s="626"/>
      <c r="AB31" s="626"/>
      <c r="AC31" s="626"/>
      <c r="AD31" s="627" t="s">
        <v>142</v>
      </c>
      <c r="AE31" s="627"/>
      <c r="AF31" s="627"/>
      <c r="AG31" s="627"/>
      <c r="AH31" s="627"/>
      <c r="AI31" s="627"/>
      <c r="AJ31" s="627"/>
      <c r="AK31" s="627"/>
      <c r="AL31" s="628" t="s">
        <v>142</v>
      </c>
      <c r="AM31" s="629"/>
      <c r="AN31" s="629"/>
      <c r="AO31" s="630"/>
      <c r="AP31" s="669" t="s">
        <v>320</v>
      </c>
      <c r="AQ31" s="670"/>
      <c r="AR31" s="670"/>
      <c r="AS31" s="670"/>
      <c r="AT31" s="675" t="s">
        <v>321</v>
      </c>
      <c r="AU31" s="218"/>
      <c r="AV31" s="218"/>
      <c r="AW31" s="218"/>
      <c r="AX31" s="609" t="s">
        <v>193</v>
      </c>
      <c r="AY31" s="610"/>
      <c r="AZ31" s="610"/>
      <c r="BA31" s="610"/>
      <c r="BB31" s="610"/>
      <c r="BC31" s="610"/>
      <c r="BD31" s="610"/>
      <c r="BE31" s="610"/>
      <c r="BF31" s="611"/>
      <c r="BG31" s="679">
        <v>98.9</v>
      </c>
      <c r="BH31" s="667"/>
      <c r="BI31" s="667"/>
      <c r="BJ31" s="667"/>
      <c r="BK31" s="667"/>
      <c r="BL31" s="667"/>
      <c r="BM31" s="618">
        <v>95.1</v>
      </c>
      <c r="BN31" s="667"/>
      <c r="BO31" s="667"/>
      <c r="BP31" s="667"/>
      <c r="BQ31" s="668"/>
      <c r="BR31" s="679">
        <v>98.8</v>
      </c>
      <c r="BS31" s="667"/>
      <c r="BT31" s="667"/>
      <c r="BU31" s="667"/>
      <c r="BV31" s="667"/>
      <c r="BW31" s="667"/>
      <c r="BX31" s="618">
        <v>94.9</v>
      </c>
      <c r="BY31" s="667"/>
      <c r="BZ31" s="667"/>
      <c r="CA31" s="667"/>
      <c r="CB31" s="668"/>
      <c r="CD31" s="661"/>
      <c r="CE31" s="662"/>
      <c r="CF31" s="620" t="s">
        <v>322</v>
      </c>
      <c r="CG31" s="621"/>
      <c r="CH31" s="621"/>
      <c r="CI31" s="621"/>
      <c r="CJ31" s="621"/>
      <c r="CK31" s="621"/>
      <c r="CL31" s="621"/>
      <c r="CM31" s="621"/>
      <c r="CN31" s="621"/>
      <c r="CO31" s="621"/>
      <c r="CP31" s="621"/>
      <c r="CQ31" s="622"/>
      <c r="CR31" s="623">
        <v>120128</v>
      </c>
      <c r="CS31" s="655"/>
      <c r="CT31" s="655"/>
      <c r="CU31" s="655"/>
      <c r="CV31" s="655"/>
      <c r="CW31" s="655"/>
      <c r="CX31" s="655"/>
      <c r="CY31" s="656"/>
      <c r="CZ31" s="628">
        <v>0.3</v>
      </c>
      <c r="DA31" s="653"/>
      <c r="DB31" s="653"/>
      <c r="DC31" s="657"/>
      <c r="DD31" s="632">
        <v>93744</v>
      </c>
      <c r="DE31" s="655"/>
      <c r="DF31" s="655"/>
      <c r="DG31" s="655"/>
      <c r="DH31" s="655"/>
      <c r="DI31" s="655"/>
      <c r="DJ31" s="655"/>
      <c r="DK31" s="656"/>
      <c r="DL31" s="632">
        <v>93744</v>
      </c>
      <c r="DM31" s="655"/>
      <c r="DN31" s="655"/>
      <c r="DO31" s="655"/>
      <c r="DP31" s="655"/>
      <c r="DQ31" s="655"/>
      <c r="DR31" s="655"/>
      <c r="DS31" s="655"/>
      <c r="DT31" s="655"/>
      <c r="DU31" s="655"/>
      <c r="DV31" s="656"/>
      <c r="DW31" s="628">
        <v>0.7</v>
      </c>
      <c r="DX31" s="653"/>
      <c r="DY31" s="653"/>
      <c r="DZ31" s="653"/>
      <c r="EA31" s="653"/>
      <c r="EB31" s="653"/>
      <c r="EC31" s="654"/>
    </row>
    <row r="32" spans="2:133" ht="11.25" customHeight="1">
      <c r="B32" s="620" t="s">
        <v>323</v>
      </c>
      <c r="C32" s="621"/>
      <c r="D32" s="621"/>
      <c r="E32" s="621"/>
      <c r="F32" s="621"/>
      <c r="G32" s="621"/>
      <c r="H32" s="621"/>
      <c r="I32" s="621"/>
      <c r="J32" s="621"/>
      <c r="K32" s="621"/>
      <c r="L32" s="621"/>
      <c r="M32" s="621"/>
      <c r="N32" s="621"/>
      <c r="O32" s="621"/>
      <c r="P32" s="621"/>
      <c r="Q32" s="622"/>
      <c r="R32" s="623">
        <v>2159535</v>
      </c>
      <c r="S32" s="624"/>
      <c r="T32" s="624"/>
      <c r="U32" s="624"/>
      <c r="V32" s="624"/>
      <c r="W32" s="624"/>
      <c r="X32" s="624"/>
      <c r="Y32" s="625"/>
      <c r="Z32" s="626">
        <v>5.9</v>
      </c>
      <c r="AA32" s="626"/>
      <c r="AB32" s="626"/>
      <c r="AC32" s="626"/>
      <c r="AD32" s="627" t="s">
        <v>260</v>
      </c>
      <c r="AE32" s="627"/>
      <c r="AF32" s="627"/>
      <c r="AG32" s="627"/>
      <c r="AH32" s="627"/>
      <c r="AI32" s="627"/>
      <c r="AJ32" s="627"/>
      <c r="AK32" s="627"/>
      <c r="AL32" s="628" t="s">
        <v>142</v>
      </c>
      <c r="AM32" s="629"/>
      <c r="AN32" s="629"/>
      <c r="AO32" s="630"/>
      <c r="AP32" s="671"/>
      <c r="AQ32" s="672"/>
      <c r="AR32" s="672"/>
      <c r="AS32" s="672"/>
      <c r="AT32" s="676"/>
      <c r="AU32" s="214" t="s">
        <v>324</v>
      </c>
      <c r="AX32" s="620" t="s">
        <v>325</v>
      </c>
      <c r="AY32" s="621"/>
      <c r="AZ32" s="621"/>
      <c r="BA32" s="621"/>
      <c r="BB32" s="621"/>
      <c r="BC32" s="621"/>
      <c r="BD32" s="621"/>
      <c r="BE32" s="621"/>
      <c r="BF32" s="622"/>
      <c r="BG32" s="680">
        <v>98.9</v>
      </c>
      <c r="BH32" s="655"/>
      <c r="BI32" s="655"/>
      <c r="BJ32" s="655"/>
      <c r="BK32" s="655"/>
      <c r="BL32" s="655"/>
      <c r="BM32" s="629">
        <v>97.2</v>
      </c>
      <c r="BN32" s="655"/>
      <c r="BO32" s="655"/>
      <c r="BP32" s="655"/>
      <c r="BQ32" s="678"/>
      <c r="BR32" s="680">
        <v>99.1</v>
      </c>
      <c r="BS32" s="655"/>
      <c r="BT32" s="655"/>
      <c r="BU32" s="655"/>
      <c r="BV32" s="655"/>
      <c r="BW32" s="655"/>
      <c r="BX32" s="629">
        <v>97.4</v>
      </c>
      <c r="BY32" s="655"/>
      <c r="BZ32" s="655"/>
      <c r="CA32" s="655"/>
      <c r="CB32" s="678"/>
      <c r="CD32" s="663"/>
      <c r="CE32" s="664"/>
      <c r="CF32" s="620" t="s">
        <v>326</v>
      </c>
      <c r="CG32" s="621"/>
      <c r="CH32" s="621"/>
      <c r="CI32" s="621"/>
      <c r="CJ32" s="621"/>
      <c r="CK32" s="621"/>
      <c r="CL32" s="621"/>
      <c r="CM32" s="621"/>
      <c r="CN32" s="621"/>
      <c r="CO32" s="621"/>
      <c r="CP32" s="621"/>
      <c r="CQ32" s="622"/>
      <c r="CR32" s="623">
        <v>31</v>
      </c>
      <c r="CS32" s="624"/>
      <c r="CT32" s="624"/>
      <c r="CU32" s="624"/>
      <c r="CV32" s="624"/>
      <c r="CW32" s="624"/>
      <c r="CX32" s="624"/>
      <c r="CY32" s="625"/>
      <c r="CZ32" s="628">
        <v>0</v>
      </c>
      <c r="DA32" s="653"/>
      <c r="DB32" s="653"/>
      <c r="DC32" s="657"/>
      <c r="DD32" s="632">
        <v>31</v>
      </c>
      <c r="DE32" s="624"/>
      <c r="DF32" s="624"/>
      <c r="DG32" s="624"/>
      <c r="DH32" s="624"/>
      <c r="DI32" s="624"/>
      <c r="DJ32" s="624"/>
      <c r="DK32" s="625"/>
      <c r="DL32" s="632">
        <v>31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327</v>
      </c>
      <c r="C33" s="621"/>
      <c r="D33" s="621"/>
      <c r="E33" s="621"/>
      <c r="F33" s="621"/>
      <c r="G33" s="621"/>
      <c r="H33" s="621"/>
      <c r="I33" s="621"/>
      <c r="J33" s="621"/>
      <c r="K33" s="621"/>
      <c r="L33" s="621"/>
      <c r="M33" s="621"/>
      <c r="N33" s="621"/>
      <c r="O33" s="621"/>
      <c r="P33" s="621"/>
      <c r="Q33" s="622"/>
      <c r="R33" s="623">
        <v>413072</v>
      </c>
      <c r="S33" s="624"/>
      <c r="T33" s="624"/>
      <c r="U33" s="624"/>
      <c r="V33" s="624"/>
      <c r="W33" s="624"/>
      <c r="X33" s="624"/>
      <c r="Y33" s="625"/>
      <c r="Z33" s="626">
        <v>1.1000000000000001</v>
      </c>
      <c r="AA33" s="626"/>
      <c r="AB33" s="626"/>
      <c r="AC33" s="626"/>
      <c r="AD33" s="627">
        <v>17378</v>
      </c>
      <c r="AE33" s="627"/>
      <c r="AF33" s="627"/>
      <c r="AG33" s="627"/>
      <c r="AH33" s="627"/>
      <c r="AI33" s="627"/>
      <c r="AJ33" s="627"/>
      <c r="AK33" s="627"/>
      <c r="AL33" s="628">
        <v>0.1</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98.7</v>
      </c>
      <c r="BH33" s="682"/>
      <c r="BI33" s="682"/>
      <c r="BJ33" s="682"/>
      <c r="BK33" s="682"/>
      <c r="BL33" s="682"/>
      <c r="BM33" s="683">
        <v>92.6</v>
      </c>
      <c r="BN33" s="682"/>
      <c r="BO33" s="682"/>
      <c r="BP33" s="682"/>
      <c r="BQ33" s="684"/>
      <c r="BR33" s="681">
        <v>98.5</v>
      </c>
      <c r="BS33" s="682"/>
      <c r="BT33" s="682"/>
      <c r="BU33" s="682"/>
      <c r="BV33" s="682"/>
      <c r="BW33" s="682"/>
      <c r="BX33" s="683">
        <v>92.1</v>
      </c>
      <c r="BY33" s="682"/>
      <c r="BZ33" s="682"/>
      <c r="CA33" s="682"/>
      <c r="CB33" s="684"/>
      <c r="CD33" s="620" t="s">
        <v>329</v>
      </c>
      <c r="CE33" s="621"/>
      <c r="CF33" s="621"/>
      <c r="CG33" s="621"/>
      <c r="CH33" s="621"/>
      <c r="CI33" s="621"/>
      <c r="CJ33" s="621"/>
      <c r="CK33" s="621"/>
      <c r="CL33" s="621"/>
      <c r="CM33" s="621"/>
      <c r="CN33" s="621"/>
      <c r="CO33" s="621"/>
      <c r="CP33" s="621"/>
      <c r="CQ33" s="622"/>
      <c r="CR33" s="623">
        <v>11990923</v>
      </c>
      <c r="CS33" s="655"/>
      <c r="CT33" s="655"/>
      <c r="CU33" s="655"/>
      <c r="CV33" s="655"/>
      <c r="CW33" s="655"/>
      <c r="CX33" s="655"/>
      <c r="CY33" s="656"/>
      <c r="CZ33" s="628">
        <v>33.299999999999997</v>
      </c>
      <c r="DA33" s="653"/>
      <c r="DB33" s="653"/>
      <c r="DC33" s="657"/>
      <c r="DD33" s="632">
        <v>8450199</v>
      </c>
      <c r="DE33" s="655"/>
      <c r="DF33" s="655"/>
      <c r="DG33" s="655"/>
      <c r="DH33" s="655"/>
      <c r="DI33" s="655"/>
      <c r="DJ33" s="655"/>
      <c r="DK33" s="656"/>
      <c r="DL33" s="632">
        <v>5819262</v>
      </c>
      <c r="DM33" s="655"/>
      <c r="DN33" s="655"/>
      <c r="DO33" s="655"/>
      <c r="DP33" s="655"/>
      <c r="DQ33" s="655"/>
      <c r="DR33" s="655"/>
      <c r="DS33" s="655"/>
      <c r="DT33" s="655"/>
      <c r="DU33" s="655"/>
      <c r="DV33" s="656"/>
      <c r="DW33" s="628">
        <v>42.1</v>
      </c>
      <c r="DX33" s="653"/>
      <c r="DY33" s="653"/>
      <c r="DZ33" s="653"/>
      <c r="EA33" s="653"/>
      <c r="EB33" s="653"/>
      <c r="EC33" s="654"/>
    </row>
    <row r="34" spans="2:133" ht="11.25" customHeight="1">
      <c r="B34" s="620" t="s">
        <v>330</v>
      </c>
      <c r="C34" s="621"/>
      <c r="D34" s="621"/>
      <c r="E34" s="621"/>
      <c r="F34" s="621"/>
      <c r="G34" s="621"/>
      <c r="H34" s="621"/>
      <c r="I34" s="621"/>
      <c r="J34" s="621"/>
      <c r="K34" s="621"/>
      <c r="L34" s="621"/>
      <c r="M34" s="621"/>
      <c r="N34" s="621"/>
      <c r="O34" s="621"/>
      <c r="P34" s="621"/>
      <c r="Q34" s="622"/>
      <c r="R34" s="623">
        <v>799040</v>
      </c>
      <c r="S34" s="624"/>
      <c r="T34" s="624"/>
      <c r="U34" s="624"/>
      <c r="V34" s="624"/>
      <c r="W34" s="624"/>
      <c r="X34" s="624"/>
      <c r="Y34" s="625"/>
      <c r="Z34" s="626">
        <v>2.2000000000000002</v>
      </c>
      <c r="AA34" s="626"/>
      <c r="AB34" s="626"/>
      <c r="AC34" s="626"/>
      <c r="AD34" s="627" t="s">
        <v>142</v>
      </c>
      <c r="AE34" s="627"/>
      <c r="AF34" s="627"/>
      <c r="AG34" s="627"/>
      <c r="AH34" s="627"/>
      <c r="AI34" s="627"/>
      <c r="AJ34" s="627"/>
      <c r="AK34" s="627"/>
      <c r="AL34" s="628" t="s">
        <v>142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3902601</v>
      </c>
      <c r="CS34" s="624"/>
      <c r="CT34" s="624"/>
      <c r="CU34" s="624"/>
      <c r="CV34" s="624"/>
      <c r="CW34" s="624"/>
      <c r="CX34" s="624"/>
      <c r="CY34" s="625"/>
      <c r="CZ34" s="628">
        <v>10.8</v>
      </c>
      <c r="DA34" s="653"/>
      <c r="DB34" s="653"/>
      <c r="DC34" s="657"/>
      <c r="DD34" s="632">
        <v>2269285</v>
      </c>
      <c r="DE34" s="624"/>
      <c r="DF34" s="624"/>
      <c r="DG34" s="624"/>
      <c r="DH34" s="624"/>
      <c r="DI34" s="624"/>
      <c r="DJ34" s="624"/>
      <c r="DK34" s="625"/>
      <c r="DL34" s="632">
        <v>1620275</v>
      </c>
      <c r="DM34" s="624"/>
      <c r="DN34" s="624"/>
      <c r="DO34" s="624"/>
      <c r="DP34" s="624"/>
      <c r="DQ34" s="624"/>
      <c r="DR34" s="624"/>
      <c r="DS34" s="624"/>
      <c r="DT34" s="624"/>
      <c r="DU34" s="624"/>
      <c r="DV34" s="625"/>
      <c r="DW34" s="628">
        <v>11.7</v>
      </c>
      <c r="DX34" s="653"/>
      <c r="DY34" s="653"/>
      <c r="DZ34" s="653"/>
      <c r="EA34" s="653"/>
      <c r="EB34" s="653"/>
      <c r="EC34" s="654"/>
    </row>
    <row r="35" spans="2:133" ht="11.25" customHeight="1">
      <c r="B35" s="620" t="s">
        <v>332</v>
      </c>
      <c r="C35" s="621"/>
      <c r="D35" s="621"/>
      <c r="E35" s="621"/>
      <c r="F35" s="621"/>
      <c r="G35" s="621"/>
      <c r="H35" s="621"/>
      <c r="I35" s="621"/>
      <c r="J35" s="621"/>
      <c r="K35" s="621"/>
      <c r="L35" s="621"/>
      <c r="M35" s="621"/>
      <c r="N35" s="621"/>
      <c r="O35" s="621"/>
      <c r="P35" s="621"/>
      <c r="Q35" s="622"/>
      <c r="R35" s="623">
        <v>555587</v>
      </c>
      <c r="S35" s="624"/>
      <c r="T35" s="624"/>
      <c r="U35" s="624"/>
      <c r="V35" s="624"/>
      <c r="W35" s="624"/>
      <c r="X35" s="624"/>
      <c r="Y35" s="625"/>
      <c r="Z35" s="626">
        <v>1.5</v>
      </c>
      <c r="AA35" s="626"/>
      <c r="AB35" s="626"/>
      <c r="AC35" s="626"/>
      <c r="AD35" s="627" t="s">
        <v>251</v>
      </c>
      <c r="AE35" s="627"/>
      <c r="AF35" s="627"/>
      <c r="AG35" s="627"/>
      <c r="AH35" s="627"/>
      <c r="AI35" s="627"/>
      <c r="AJ35" s="627"/>
      <c r="AK35" s="627"/>
      <c r="AL35" s="628" t="s">
        <v>251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216542</v>
      </c>
      <c r="CS35" s="655"/>
      <c r="CT35" s="655"/>
      <c r="CU35" s="655"/>
      <c r="CV35" s="655"/>
      <c r="CW35" s="655"/>
      <c r="CX35" s="655"/>
      <c r="CY35" s="656"/>
      <c r="CZ35" s="628">
        <v>0.6</v>
      </c>
      <c r="DA35" s="653"/>
      <c r="DB35" s="653"/>
      <c r="DC35" s="657"/>
      <c r="DD35" s="632">
        <v>182213</v>
      </c>
      <c r="DE35" s="655"/>
      <c r="DF35" s="655"/>
      <c r="DG35" s="655"/>
      <c r="DH35" s="655"/>
      <c r="DI35" s="655"/>
      <c r="DJ35" s="655"/>
      <c r="DK35" s="656"/>
      <c r="DL35" s="632">
        <v>182192</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20" t="s">
        <v>336</v>
      </c>
      <c r="C36" s="621"/>
      <c r="D36" s="621"/>
      <c r="E36" s="621"/>
      <c r="F36" s="621"/>
      <c r="G36" s="621"/>
      <c r="H36" s="621"/>
      <c r="I36" s="621"/>
      <c r="J36" s="621"/>
      <c r="K36" s="621"/>
      <c r="L36" s="621"/>
      <c r="M36" s="621"/>
      <c r="N36" s="621"/>
      <c r="O36" s="621"/>
      <c r="P36" s="621"/>
      <c r="Q36" s="622"/>
      <c r="R36" s="623">
        <v>633401</v>
      </c>
      <c r="S36" s="624"/>
      <c r="T36" s="624"/>
      <c r="U36" s="624"/>
      <c r="V36" s="624"/>
      <c r="W36" s="624"/>
      <c r="X36" s="624"/>
      <c r="Y36" s="625"/>
      <c r="Z36" s="626">
        <v>1.7</v>
      </c>
      <c r="AA36" s="626"/>
      <c r="AB36" s="626"/>
      <c r="AC36" s="626"/>
      <c r="AD36" s="627" t="s">
        <v>142</v>
      </c>
      <c r="AE36" s="627"/>
      <c r="AF36" s="627"/>
      <c r="AG36" s="627"/>
      <c r="AH36" s="627"/>
      <c r="AI36" s="627"/>
      <c r="AJ36" s="627"/>
      <c r="AK36" s="627"/>
      <c r="AL36" s="628" t="s">
        <v>142</v>
      </c>
      <c r="AM36" s="629"/>
      <c r="AN36" s="629"/>
      <c r="AO36" s="630"/>
      <c r="AP36" s="222"/>
      <c r="AQ36" s="689" t="s">
        <v>337</v>
      </c>
      <c r="AR36" s="690"/>
      <c r="AS36" s="690"/>
      <c r="AT36" s="690"/>
      <c r="AU36" s="690"/>
      <c r="AV36" s="690"/>
      <c r="AW36" s="690"/>
      <c r="AX36" s="690"/>
      <c r="AY36" s="691"/>
      <c r="AZ36" s="612">
        <v>3801015</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129627</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4076581</v>
      </c>
      <c r="CS36" s="624"/>
      <c r="CT36" s="624"/>
      <c r="CU36" s="624"/>
      <c r="CV36" s="624"/>
      <c r="CW36" s="624"/>
      <c r="CX36" s="624"/>
      <c r="CY36" s="625"/>
      <c r="CZ36" s="628">
        <v>11.3</v>
      </c>
      <c r="DA36" s="653"/>
      <c r="DB36" s="653"/>
      <c r="DC36" s="657"/>
      <c r="DD36" s="632">
        <v>3610123</v>
      </c>
      <c r="DE36" s="624"/>
      <c r="DF36" s="624"/>
      <c r="DG36" s="624"/>
      <c r="DH36" s="624"/>
      <c r="DI36" s="624"/>
      <c r="DJ36" s="624"/>
      <c r="DK36" s="625"/>
      <c r="DL36" s="632">
        <v>2279760</v>
      </c>
      <c r="DM36" s="624"/>
      <c r="DN36" s="624"/>
      <c r="DO36" s="624"/>
      <c r="DP36" s="624"/>
      <c r="DQ36" s="624"/>
      <c r="DR36" s="624"/>
      <c r="DS36" s="624"/>
      <c r="DT36" s="624"/>
      <c r="DU36" s="624"/>
      <c r="DV36" s="625"/>
      <c r="DW36" s="628">
        <v>16.5</v>
      </c>
      <c r="DX36" s="653"/>
      <c r="DY36" s="653"/>
      <c r="DZ36" s="653"/>
      <c r="EA36" s="653"/>
      <c r="EB36" s="653"/>
      <c r="EC36" s="654"/>
    </row>
    <row r="37" spans="2:133" ht="11.25" customHeight="1">
      <c r="B37" s="620" t="s">
        <v>340</v>
      </c>
      <c r="C37" s="621"/>
      <c r="D37" s="621"/>
      <c r="E37" s="621"/>
      <c r="F37" s="621"/>
      <c r="G37" s="621"/>
      <c r="H37" s="621"/>
      <c r="I37" s="621"/>
      <c r="J37" s="621"/>
      <c r="K37" s="621"/>
      <c r="L37" s="621"/>
      <c r="M37" s="621"/>
      <c r="N37" s="621"/>
      <c r="O37" s="621"/>
      <c r="P37" s="621"/>
      <c r="Q37" s="622"/>
      <c r="R37" s="623">
        <v>751431</v>
      </c>
      <c r="S37" s="624"/>
      <c r="T37" s="624"/>
      <c r="U37" s="624"/>
      <c r="V37" s="624"/>
      <c r="W37" s="624"/>
      <c r="X37" s="624"/>
      <c r="Y37" s="625"/>
      <c r="Z37" s="626">
        <v>2.1</v>
      </c>
      <c r="AA37" s="626"/>
      <c r="AB37" s="626"/>
      <c r="AC37" s="626"/>
      <c r="AD37" s="627">
        <v>4273</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v>848060</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33537</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1448158</v>
      </c>
      <c r="CS37" s="655"/>
      <c r="CT37" s="655"/>
      <c r="CU37" s="655"/>
      <c r="CV37" s="655"/>
      <c r="CW37" s="655"/>
      <c r="CX37" s="655"/>
      <c r="CY37" s="656"/>
      <c r="CZ37" s="628">
        <v>4</v>
      </c>
      <c r="DA37" s="653"/>
      <c r="DB37" s="653"/>
      <c r="DC37" s="657"/>
      <c r="DD37" s="632">
        <v>1411450</v>
      </c>
      <c r="DE37" s="655"/>
      <c r="DF37" s="655"/>
      <c r="DG37" s="655"/>
      <c r="DH37" s="655"/>
      <c r="DI37" s="655"/>
      <c r="DJ37" s="655"/>
      <c r="DK37" s="656"/>
      <c r="DL37" s="632">
        <v>1191021</v>
      </c>
      <c r="DM37" s="655"/>
      <c r="DN37" s="655"/>
      <c r="DO37" s="655"/>
      <c r="DP37" s="655"/>
      <c r="DQ37" s="655"/>
      <c r="DR37" s="655"/>
      <c r="DS37" s="655"/>
      <c r="DT37" s="655"/>
      <c r="DU37" s="655"/>
      <c r="DV37" s="656"/>
      <c r="DW37" s="628">
        <v>8.6</v>
      </c>
      <c r="DX37" s="653"/>
      <c r="DY37" s="653"/>
      <c r="DZ37" s="653"/>
      <c r="EA37" s="653"/>
      <c r="EB37" s="653"/>
      <c r="EC37" s="654"/>
    </row>
    <row r="38" spans="2:133" ht="11.25" customHeight="1">
      <c r="B38" s="620" t="s">
        <v>344</v>
      </c>
      <c r="C38" s="621"/>
      <c r="D38" s="621"/>
      <c r="E38" s="621"/>
      <c r="F38" s="621"/>
      <c r="G38" s="621"/>
      <c r="H38" s="621"/>
      <c r="I38" s="621"/>
      <c r="J38" s="621"/>
      <c r="K38" s="621"/>
      <c r="L38" s="621"/>
      <c r="M38" s="621"/>
      <c r="N38" s="621"/>
      <c r="O38" s="621"/>
      <c r="P38" s="621"/>
      <c r="Q38" s="622"/>
      <c r="R38" s="623">
        <v>4210125</v>
      </c>
      <c r="S38" s="624"/>
      <c r="T38" s="624"/>
      <c r="U38" s="624"/>
      <c r="V38" s="624"/>
      <c r="W38" s="624"/>
      <c r="X38" s="624"/>
      <c r="Y38" s="625"/>
      <c r="Z38" s="626">
        <v>11.5</v>
      </c>
      <c r="AA38" s="626"/>
      <c r="AB38" s="626"/>
      <c r="AC38" s="626"/>
      <c r="AD38" s="627" t="s">
        <v>251</v>
      </c>
      <c r="AE38" s="627"/>
      <c r="AF38" s="627"/>
      <c r="AG38" s="627"/>
      <c r="AH38" s="627"/>
      <c r="AI38" s="627"/>
      <c r="AJ38" s="627"/>
      <c r="AK38" s="627"/>
      <c r="AL38" s="628" t="s">
        <v>251</v>
      </c>
      <c r="AM38" s="629"/>
      <c r="AN38" s="629"/>
      <c r="AO38" s="630"/>
      <c r="AQ38" s="686" t="s">
        <v>345</v>
      </c>
      <c r="AR38" s="687"/>
      <c r="AS38" s="687"/>
      <c r="AT38" s="687"/>
      <c r="AU38" s="687"/>
      <c r="AV38" s="687"/>
      <c r="AW38" s="687"/>
      <c r="AX38" s="687"/>
      <c r="AY38" s="688"/>
      <c r="AZ38" s="623">
        <v>658946</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6303</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2294009</v>
      </c>
      <c r="CS38" s="624"/>
      <c r="CT38" s="624"/>
      <c r="CU38" s="624"/>
      <c r="CV38" s="624"/>
      <c r="CW38" s="624"/>
      <c r="CX38" s="624"/>
      <c r="CY38" s="625"/>
      <c r="CZ38" s="628">
        <v>6.4</v>
      </c>
      <c r="DA38" s="653"/>
      <c r="DB38" s="653"/>
      <c r="DC38" s="657"/>
      <c r="DD38" s="632">
        <v>1850759</v>
      </c>
      <c r="DE38" s="624"/>
      <c r="DF38" s="624"/>
      <c r="DG38" s="624"/>
      <c r="DH38" s="624"/>
      <c r="DI38" s="624"/>
      <c r="DJ38" s="624"/>
      <c r="DK38" s="625"/>
      <c r="DL38" s="632">
        <v>1737035</v>
      </c>
      <c r="DM38" s="624"/>
      <c r="DN38" s="624"/>
      <c r="DO38" s="624"/>
      <c r="DP38" s="624"/>
      <c r="DQ38" s="624"/>
      <c r="DR38" s="624"/>
      <c r="DS38" s="624"/>
      <c r="DT38" s="624"/>
      <c r="DU38" s="624"/>
      <c r="DV38" s="625"/>
      <c r="DW38" s="628">
        <v>12.6</v>
      </c>
      <c r="DX38" s="653"/>
      <c r="DY38" s="653"/>
      <c r="DZ38" s="653"/>
      <c r="EA38" s="653"/>
      <c r="EB38" s="653"/>
      <c r="EC38" s="654"/>
    </row>
    <row r="39" spans="2:133" ht="11.25" customHeight="1">
      <c r="B39" s="620" t="s">
        <v>348</v>
      </c>
      <c r="C39" s="621"/>
      <c r="D39" s="621"/>
      <c r="E39" s="621"/>
      <c r="F39" s="621"/>
      <c r="G39" s="621"/>
      <c r="H39" s="621"/>
      <c r="I39" s="621"/>
      <c r="J39" s="621"/>
      <c r="K39" s="621"/>
      <c r="L39" s="621"/>
      <c r="M39" s="621"/>
      <c r="N39" s="621"/>
      <c r="O39" s="621"/>
      <c r="P39" s="621"/>
      <c r="Q39" s="622"/>
      <c r="R39" s="623" t="s">
        <v>251</v>
      </c>
      <c r="S39" s="624"/>
      <c r="T39" s="624"/>
      <c r="U39" s="624"/>
      <c r="V39" s="624"/>
      <c r="W39" s="624"/>
      <c r="X39" s="624"/>
      <c r="Y39" s="625"/>
      <c r="Z39" s="626" t="s">
        <v>251</v>
      </c>
      <c r="AA39" s="626"/>
      <c r="AB39" s="626"/>
      <c r="AC39" s="626"/>
      <c r="AD39" s="627" t="s">
        <v>142</v>
      </c>
      <c r="AE39" s="627"/>
      <c r="AF39" s="627"/>
      <c r="AG39" s="627"/>
      <c r="AH39" s="627"/>
      <c r="AI39" s="627"/>
      <c r="AJ39" s="627"/>
      <c r="AK39" s="627"/>
      <c r="AL39" s="628" t="s">
        <v>251</v>
      </c>
      <c r="AM39" s="629"/>
      <c r="AN39" s="629"/>
      <c r="AO39" s="630"/>
      <c r="AQ39" s="686" t="s">
        <v>349</v>
      </c>
      <c r="AR39" s="687"/>
      <c r="AS39" s="687"/>
      <c r="AT39" s="687"/>
      <c r="AU39" s="687"/>
      <c r="AV39" s="687"/>
      <c r="AW39" s="687"/>
      <c r="AX39" s="687"/>
      <c r="AY39" s="688"/>
      <c r="AZ39" s="623" t="s">
        <v>142</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9398</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687350</v>
      </c>
      <c r="CS39" s="655"/>
      <c r="CT39" s="655"/>
      <c r="CU39" s="655"/>
      <c r="CV39" s="655"/>
      <c r="CW39" s="655"/>
      <c r="CX39" s="655"/>
      <c r="CY39" s="656"/>
      <c r="CZ39" s="628">
        <v>1.9</v>
      </c>
      <c r="DA39" s="653"/>
      <c r="DB39" s="653"/>
      <c r="DC39" s="657"/>
      <c r="DD39" s="632">
        <v>537819</v>
      </c>
      <c r="DE39" s="655"/>
      <c r="DF39" s="655"/>
      <c r="DG39" s="655"/>
      <c r="DH39" s="655"/>
      <c r="DI39" s="655"/>
      <c r="DJ39" s="655"/>
      <c r="DK39" s="656"/>
      <c r="DL39" s="632" t="s">
        <v>251</v>
      </c>
      <c r="DM39" s="655"/>
      <c r="DN39" s="655"/>
      <c r="DO39" s="655"/>
      <c r="DP39" s="655"/>
      <c r="DQ39" s="655"/>
      <c r="DR39" s="655"/>
      <c r="DS39" s="655"/>
      <c r="DT39" s="655"/>
      <c r="DU39" s="655"/>
      <c r="DV39" s="656"/>
      <c r="DW39" s="628" t="s">
        <v>251</v>
      </c>
      <c r="DX39" s="653"/>
      <c r="DY39" s="653"/>
      <c r="DZ39" s="653"/>
      <c r="EA39" s="653"/>
      <c r="EB39" s="653"/>
      <c r="EC39" s="654"/>
    </row>
    <row r="40" spans="2:133" ht="11.25" customHeight="1">
      <c r="B40" s="620" t="s">
        <v>352</v>
      </c>
      <c r="C40" s="621"/>
      <c r="D40" s="621"/>
      <c r="E40" s="621"/>
      <c r="F40" s="621"/>
      <c r="G40" s="621"/>
      <c r="H40" s="621"/>
      <c r="I40" s="621"/>
      <c r="J40" s="621"/>
      <c r="K40" s="621"/>
      <c r="L40" s="621"/>
      <c r="M40" s="621"/>
      <c r="N40" s="621"/>
      <c r="O40" s="621"/>
      <c r="P40" s="621"/>
      <c r="Q40" s="622"/>
      <c r="R40" s="623">
        <v>178707</v>
      </c>
      <c r="S40" s="624"/>
      <c r="T40" s="624"/>
      <c r="U40" s="624"/>
      <c r="V40" s="624"/>
      <c r="W40" s="624"/>
      <c r="X40" s="624"/>
      <c r="Y40" s="625"/>
      <c r="Z40" s="626">
        <v>0.5</v>
      </c>
      <c r="AA40" s="626"/>
      <c r="AB40" s="626"/>
      <c r="AC40" s="626"/>
      <c r="AD40" s="627" t="s">
        <v>251</v>
      </c>
      <c r="AE40" s="627"/>
      <c r="AF40" s="627"/>
      <c r="AG40" s="627"/>
      <c r="AH40" s="627"/>
      <c r="AI40" s="627"/>
      <c r="AJ40" s="627"/>
      <c r="AK40" s="627"/>
      <c r="AL40" s="628" t="s">
        <v>251</v>
      </c>
      <c r="AM40" s="629"/>
      <c r="AN40" s="629"/>
      <c r="AO40" s="630"/>
      <c r="AQ40" s="686" t="s">
        <v>353</v>
      </c>
      <c r="AR40" s="687"/>
      <c r="AS40" s="687"/>
      <c r="AT40" s="687"/>
      <c r="AU40" s="687"/>
      <c r="AV40" s="687"/>
      <c r="AW40" s="687"/>
      <c r="AX40" s="687"/>
      <c r="AY40" s="688"/>
      <c r="AZ40" s="623" t="s">
        <v>251</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75</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813840</v>
      </c>
      <c r="CS40" s="624"/>
      <c r="CT40" s="624"/>
      <c r="CU40" s="624"/>
      <c r="CV40" s="624"/>
      <c r="CW40" s="624"/>
      <c r="CX40" s="624"/>
      <c r="CY40" s="625"/>
      <c r="CZ40" s="628">
        <v>2.2999999999999998</v>
      </c>
      <c r="DA40" s="653"/>
      <c r="DB40" s="653"/>
      <c r="DC40" s="657"/>
      <c r="DD40" s="632" t="s">
        <v>142</v>
      </c>
      <c r="DE40" s="624"/>
      <c r="DF40" s="624"/>
      <c r="DG40" s="624"/>
      <c r="DH40" s="624"/>
      <c r="DI40" s="624"/>
      <c r="DJ40" s="624"/>
      <c r="DK40" s="625"/>
      <c r="DL40" s="632" t="s">
        <v>142</v>
      </c>
      <c r="DM40" s="624"/>
      <c r="DN40" s="624"/>
      <c r="DO40" s="624"/>
      <c r="DP40" s="624"/>
      <c r="DQ40" s="624"/>
      <c r="DR40" s="624"/>
      <c r="DS40" s="624"/>
      <c r="DT40" s="624"/>
      <c r="DU40" s="624"/>
      <c r="DV40" s="625"/>
      <c r="DW40" s="628" t="s">
        <v>142</v>
      </c>
      <c r="DX40" s="653"/>
      <c r="DY40" s="653"/>
      <c r="DZ40" s="653"/>
      <c r="EA40" s="653"/>
      <c r="EB40" s="653"/>
      <c r="EC40" s="654"/>
    </row>
    <row r="41" spans="2:133" ht="11.25" customHeight="1">
      <c r="B41" s="644" t="s">
        <v>357</v>
      </c>
      <c r="C41" s="645"/>
      <c r="D41" s="645"/>
      <c r="E41" s="645"/>
      <c r="F41" s="645"/>
      <c r="G41" s="645"/>
      <c r="H41" s="645"/>
      <c r="I41" s="645"/>
      <c r="J41" s="645"/>
      <c r="K41" s="645"/>
      <c r="L41" s="645"/>
      <c r="M41" s="645"/>
      <c r="N41" s="645"/>
      <c r="O41" s="645"/>
      <c r="P41" s="645"/>
      <c r="Q41" s="646"/>
      <c r="R41" s="695">
        <v>36615892</v>
      </c>
      <c r="S41" s="696"/>
      <c r="T41" s="696"/>
      <c r="U41" s="696"/>
      <c r="V41" s="696"/>
      <c r="W41" s="696"/>
      <c r="X41" s="696"/>
      <c r="Y41" s="700"/>
      <c r="Z41" s="701">
        <v>100</v>
      </c>
      <c r="AA41" s="701"/>
      <c r="AB41" s="701"/>
      <c r="AC41" s="701"/>
      <c r="AD41" s="702">
        <v>13631574</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515386</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251</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251</v>
      </c>
      <c r="CS41" s="655"/>
      <c r="CT41" s="655"/>
      <c r="CU41" s="655"/>
      <c r="CV41" s="655"/>
      <c r="CW41" s="655"/>
      <c r="CX41" s="655"/>
      <c r="CY41" s="656"/>
      <c r="CZ41" s="628" t="s">
        <v>251</v>
      </c>
      <c r="DA41" s="653"/>
      <c r="DB41" s="653"/>
      <c r="DC41" s="657"/>
      <c r="DD41" s="632" t="s">
        <v>142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361</v>
      </c>
      <c r="AR42" s="693"/>
      <c r="AS42" s="693"/>
      <c r="AT42" s="693"/>
      <c r="AU42" s="693"/>
      <c r="AV42" s="693"/>
      <c r="AW42" s="693"/>
      <c r="AX42" s="693"/>
      <c r="AY42" s="694"/>
      <c r="AZ42" s="695">
        <v>1778623</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396</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6821585</v>
      </c>
      <c r="CS42" s="655"/>
      <c r="CT42" s="655"/>
      <c r="CU42" s="655"/>
      <c r="CV42" s="655"/>
      <c r="CW42" s="655"/>
      <c r="CX42" s="655"/>
      <c r="CY42" s="656"/>
      <c r="CZ42" s="628">
        <v>18.899999999999999</v>
      </c>
      <c r="DA42" s="653"/>
      <c r="DB42" s="653"/>
      <c r="DC42" s="657"/>
      <c r="DD42" s="632">
        <v>620145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364</v>
      </c>
      <c r="CD43" s="620" t="s">
        <v>365</v>
      </c>
      <c r="CE43" s="621"/>
      <c r="CF43" s="621"/>
      <c r="CG43" s="621"/>
      <c r="CH43" s="621"/>
      <c r="CI43" s="621"/>
      <c r="CJ43" s="621"/>
      <c r="CK43" s="621"/>
      <c r="CL43" s="621"/>
      <c r="CM43" s="621"/>
      <c r="CN43" s="621"/>
      <c r="CO43" s="621"/>
      <c r="CP43" s="621"/>
      <c r="CQ43" s="622"/>
      <c r="CR43" s="623">
        <v>38854</v>
      </c>
      <c r="CS43" s="655"/>
      <c r="CT43" s="655"/>
      <c r="CU43" s="655"/>
      <c r="CV43" s="655"/>
      <c r="CW43" s="655"/>
      <c r="CX43" s="655"/>
      <c r="CY43" s="656"/>
      <c r="CZ43" s="628">
        <v>0.1</v>
      </c>
      <c r="DA43" s="653"/>
      <c r="DB43" s="653"/>
      <c r="DC43" s="657"/>
      <c r="DD43" s="632">
        <v>1476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314</v>
      </c>
      <c r="CE44" s="660"/>
      <c r="CF44" s="620" t="s">
        <v>367</v>
      </c>
      <c r="CG44" s="621"/>
      <c r="CH44" s="621"/>
      <c r="CI44" s="621"/>
      <c r="CJ44" s="621"/>
      <c r="CK44" s="621"/>
      <c r="CL44" s="621"/>
      <c r="CM44" s="621"/>
      <c r="CN44" s="621"/>
      <c r="CO44" s="621"/>
      <c r="CP44" s="621"/>
      <c r="CQ44" s="622"/>
      <c r="CR44" s="623">
        <v>6721691</v>
      </c>
      <c r="CS44" s="624"/>
      <c r="CT44" s="624"/>
      <c r="CU44" s="624"/>
      <c r="CV44" s="624"/>
      <c r="CW44" s="624"/>
      <c r="CX44" s="624"/>
      <c r="CY44" s="625"/>
      <c r="CZ44" s="628">
        <v>18.7</v>
      </c>
      <c r="DA44" s="629"/>
      <c r="DB44" s="629"/>
      <c r="DC44" s="635"/>
      <c r="DD44" s="632">
        <v>586247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4354339</v>
      </c>
      <c r="CS45" s="655"/>
      <c r="CT45" s="655"/>
      <c r="CU45" s="655"/>
      <c r="CV45" s="655"/>
      <c r="CW45" s="655"/>
      <c r="CX45" s="655"/>
      <c r="CY45" s="656"/>
      <c r="CZ45" s="628">
        <v>12.1</v>
      </c>
      <c r="DA45" s="653"/>
      <c r="DB45" s="653"/>
      <c r="DC45" s="657"/>
      <c r="DD45" s="632">
        <v>21543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370</v>
      </c>
      <c r="CG46" s="621"/>
      <c r="CH46" s="621"/>
      <c r="CI46" s="621"/>
      <c r="CJ46" s="621"/>
      <c r="CK46" s="621"/>
      <c r="CL46" s="621"/>
      <c r="CM46" s="621"/>
      <c r="CN46" s="621"/>
      <c r="CO46" s="621"/>
      <c r="CP46" s="621"/>
      <c r="CQ46" s="622"/>
      <c r="CR46" s="623">
        <v>2339119</v>
      </c>
      <c r="CS46" s="624"/>
      <c r="CT46" s="624"/>
      <c r="CU46" s="624"/>
      <c r="CV46" s="624"/>
      <c r="CW46" s="624"/>
      <c r="CX46" s="624"/>
      <c r="CY46" s="625"/>
      <c r="CZ46" s="628">
        <v>6.5</v>
      </c>
      <c r="DA46" s="629"/>
      <c r="DB46" s="629"/>
      <c r="DC46" s="635"/>
      <c r="DD46" s="632">
        <v>560871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371</v>
      </c>
      <c r="CG47" s="621"/>
      <c r="CH47" s="621"/>
      <c r="CI47" s="621"/>
      <c r="CJ47" s="621"/>
      <c r="CK47" s="621"/>
      <c r="CL47" s="621"/>
      <c r="CM47" s="621"/>
      <c r="CN47" s="621"/>
      <c r="CO47" s="621"/>
      <c r="CP47" s="621"/>
      <c r="CQ47" s="622"/>
      <c r="CR47" s="623">
        <v>99894</v>
      </c>
      <c r="CS47" s="655"/>
      <c r="CT47" s="655"/>
      <c r="CU47" s="655"/>
      <c r="CV47" s="655"/>
      <c r="CW47" s="655"/>
      <c r="CX47" s="655"/>
      <c r="CY47" s="656"/>
      <c r="CZ47" s="628">
        <v>0.3</v>
      </c>
      <c r="DA47" s="653"/>
      <c r="DB47" s="653"/>
      <c r="DC47" s="657"/>
      <c r="DD47" s="632">
        <v>33898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372</v>
      </c>
      <c r="CG48" s="621"/>
      <c r="CH48" s="621"/>
      <c r="CI48" s="621"/>
      <c r="CJ48" s="621"/>
      <c r="CK48" s="621"/>
      <c r="CL48" s="621"/>
      <c r="CM48" s="621"/>
      <c r="CN48" s="621"/>
      <c r="CO48" s="621"/>
      <c r="CP48" s="621"/>
      <c r="CQ48" s="622"/>
      <c r="CR48" s="623" t="s">
        <v>142</v>
      </c>
      <c r="CS48" s="624"/>
      <c r="CT48" s="624"/>
      <c r="CU48" s="624"/>
      <c r="CV48" s="624"/>
      <c r="CW48" s="624"/>
      <c r="CX48" s="624"/>
      <c r="CY48" s="625"/>
      <c r="CZ48" s="628" t="s">
        <v>251</v>
      </c>
      <c r="DA48" s="629"/>
      <c r="DB48" s="629"/>
      <c r="DC48" s="635"/>
      <c r="DD48" s="632" t="s">
        <v>251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373</v>
      </c>
      <c r="CE49" s="645"/>
      <c r="CF49" s="645"/>
      <c r="CG49" s="645"/>
      <c r="CH49" s="645"/>
      <c r="CI49" s="645"/>
      <c r="CJ49" s="645"/>
      <c r="CK49" s="645"/>
      <c r="CL49" s="645"/>
      <c r="CM49" s="645"/>
      <c r="CN49" s="645"/>
      <c r="CO49" s="645"/>
      <c r="CP49" s="645"/>
      <c r="CQ49" s="646"/>
      <c r="CR49" s="695">
        <v>36019390</v>
      </c>
      <c r="CS49" s="682"/>
      <c r="CT49" s="682"/>
      <c r="CU49" s="682"/>
      <c r="CV49" s="682"/>
      <c r="CW49" s="682"/>
      <c r="CX49" s="682"/>
      <c r="CY49" s="711"/>
      <c r="CZ49" s="703">
        <v>100</v>
      </c>
      <c r="DA49" s="712"/>
      <c r="DB49" s="712"/>
      <c r="DC49" s="713"/>
      <c r="DD49" s="714">
        <v>17168134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IiRA8Ws64VREv2D12rKcD+GwaJ/+4Y3y2gZsltQ2yj2CVI4HwXdSBvC6YbCriwWMvdGtOPLhBXEj0RzFUDT5Q==" saltValue="CqCfvcVSGSNoSGDO5xYH3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396</v>
      </c>
      <c r="C7" s="750"/>
      <c r="D7" s="750"/>
      <c r="E7" s="750"/>
      <c r="F7" s="750"/>
      <c r="G7" s="750"/>
      <c r="H7" s="750"/>
      <c r="I7" s="750"/>
      <c r="J7" s="750"/>
      <c r="K7" s="750"/>
      <c r="L7" s="750"/>
      <c r="M7" s="750"/>
      <c r="N7" s="750"/>
      <c r="O7" s="750"/>
      <c r="P7" s="751"/>
      <c r="Q7" s="752">
        <v>36295</v>
      </c>
      <c r="R7" s="753"/>
      <c r="S7" s="753"/>
      <c r="T7" s="753"/>
      <c r="U7" s="753"/>
      <c r="V7" s="753">
        <v>35749</v>
      </c>
      <c r="W7" s="753"/>
      <c r="X7" s="753"/>
      <c r="Y7" s="753"/>
      <c r="Z7" s="753"/>
      <c r="AA7" s="753">
        <v>546</v>
      </c>
      <c r="AB7" s="753"/>
      <c r="AC7" s="753"/>
      <c r="AD7" s="753"/>
      <c r="AE7" s="754"/>
      <c r="AF7" s="755">
        <v>389</v>
      </c>
      <c r="AG7" s="756"/>
      <c r="AH7" s="756"/>
      <c r="AI7" s="756"/>
      <c r="AJ7" s="757"/>
      <c r="AK7" s="758">
        <v>532</v>
      </c>
      <c r="AL7" s="759"/>
      <c r="AM7" s="759"/>
      <c r="AN7" s="759"/>
      <c r="AO7" s="759"/>
      <c r="AP7" s="759">
        <v>30359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62"/>
      <c r="CH7" s="743">
        <v>0</v>
      </c>
      <c r="CI7" s="744"/>
      <c r="CJ7" s="744"/>
      <c r="CK7" s="744"/>
      <c r="CL7" s="745"/>
      <c r="CM7" s="743">
        <v>105</v>
      </c>
      <c r="CN7" s="744"/>
      <c r="CO7" s="744"/>
      <c r="CP7" s="744"/>
      <c r="CQ7" s="745"/>
      <c r="CR7" s="743">
        <v>100</v>
      </c>
      <c r="CS7" s="744"/>
      <c r="CT7" s="744"/>
      <c r="CU7" s="744"/>
      <c r="CV7" s="745"/>
      <c r="CW7" s="743" t="s">
        <v>610</v>
      </c>
      <c r="CX7" s="744"/>
      <c r="CY7" s="744"/>
      <c r="CZ7" s="744"/>
      <c r="DA7" s="745"/>
      <c r="DB7" s="743" t="s">
        <v>610</v>
      </c>
      <c r="DC7" s="744"/>
      <c r="DD7" s="744"/>
      <c r="DE7" s="744"/>
      <c r="DF7" s="745"/>
      <c r="DG7" s="743" t="s">
        <v>610</v>
      </c>
      <c r="DH7" s="744"/>
      <c r="DI7" s="744"/>
      <c r="DJ7" s="744"/>
      <c r="DK7" s="745"/>
      <c r="DL7" s="743" t="s">
        <v>610</v>
      </c>
      <c r="DM7" s="744"/>
      <c r="DN7" s="744"/>
      <c r="DO7" s="744"/>
      <c r="DP7" s="745"/>
      <c r="DQ7" s="743" t="s">
        <v>610</v>
      </c>
      <c r="DR7" s="744"/>
      <c r="DS7" s="744"/>
      <c r="DT7" s="744"/>
      <c r="DU7" s="745"/>
      <c r="DV7" s="746"/>
      <c r="DW7" s="747"/>
      <c r="DX7" s="747"/>
      <c r="DY7" s="747"/>
      <c r="DZ7" s="748"/>
      <c r="EA7" s="234"/>
    </row>
    <row r="8" spans="1:131" s="235" customFormat="1" ht="26.25" customHeight="1">
      <c r="A8" s="238">
        <v>2</v>
      </c>
      <c r="B8" s="780" t="s">
        <v>397</v>
      </c>
      <c r="C8" s="781"/>
      <c r="D8" s="781"/>
      <c r="E8" s="781"/>
      <c r="F8" s="781"/>
      <c r="G8" s="781"/>
      <c r="H8" s="781"/>
      <c r="I8" s="781"/>
      <c r="J8" s="781"/>
      <c r="K8" s="781"/>
      <c r="L8" s="781"/>
      <c r="M8" s="781"/>
      <c r="N8" s="781"/>
      <c r="O8" s="781"/>
      <c r="P8" s="782"/>
      <c r="Q8" s="783">
        <v>131</v>
      </c>
      <c r="R8" s="784"/>
      <c r="S8" s="784"/>
      <c r="T8" s="784"/>
      <c r="U8" s="784"/>
      <c r="V8" s="784">
        <v>131</v>
      </c>
      <c r="W8" s="784"/>
      <c r="X8" s="784"/>
      <c r="Y8" s="784"/>
      <c r="Z8" s="784"/>
      <c r="AA8" s="784" t="s">
        <v>595</v>
      </c>
      <c r="AB8" s="784"/>
      <c r="AC8" s="784"/>
      <c r="AD8" s="784"/>
      <c r="AE8" s="785"/>
      <c r="AF8" s="786">
        <v>0</v>
      </c>
      <c r="AG8" s="787"/>
      <c r="AH8" s="787"/>
      <c r="AI8" s="787"/>
      <c r="AJ8" s="788"/>
      <c r="AK8" s="769">
        <v>52</v>
      </c>
      <c r="AL8" s="770"/>
      <c r="AM8" s="770"/>
      <c r="AN8" s="770"/>
      <c r="AO8" s="770"/>
      <c r="AP8" s="770" t="s">
        <v>595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609</v>
      </c>
      <c r="BT8" s="774"/>
      <c r="BU8" s="774"/>
      <c r="BV8" s="774"/>
      <c r="BW8" s="774"/>
      <c r="BX8" s="774"/>
      <c r="BY8" s="774"/>
      <c r="BZ8" s="774"/>
      <c r="CA8" s="774"/>
      <c r="CB8" s="774"/>
      <c r="CC8" s="774"/>
      <c r="CD8" s="774"/>
      <c r="CE8" s="774"/>
      <c r="CF8" s="774"/>
      <c r="CG8" s="775"/>
      <c r="CH8" s="776">
        <v>19</v>
      </c>
      <c r="CI8" s="777"/>
      <c r="CJ8" s="777"/>
      <c r="CK8" s="777"/>
      <c r="CL8" s="778"/>
      <c r="CM8" s="776">
        <v>48</v>
      </c>
      <c r="CN8" s="777"/>
      <c r="CO8" s="777"/>
      <c r="CP8" s="777"/>
      <c r="CQ8" s="778"/>
      <c r="CR8" s="776">
        <v>3</v>
      </c>
      <c r="CS8" s="777"/>
      <c r="CT8" s="777"/>
      <c r="CU8" s="777"/>
      <c r="CV8" s="778"/>
      <c r="CW8" s="776" t="s">
        <v>610</v>
      </c>
      <c r="CX8" s="777"/>
      <c r="CY8" s="777"/>
      <c r="CZ8" s="777"/>
      <c r="DA8" s="778"/>
      <c r="DB8" s="776" t="s">
        <v>610</v>
      </c>
      <c r="DC8" s="777"/>
      <c r="DD8" s="777"/>
      <c r="DE8" s="777"/>
      <c r="DF8" s="778"/>
      <c r="DG8" s="776" t="s">
        <v>610</v>
      </c>
      <c r="DH8" s="777"/>
      <c r="DI8" s="777"/>
      <c r="DJ8" s="777"/>
      <c r="DK8" s="778"/>
      <c r="DL8" s="776" t="s">
        <v>610</v>
      </c>
      <c r="DM8" s="777"/>
      <c r="DN8" s="777"/>
      <c r="DO8" s="777"/>
      <c r="DP8" s="778"/>
      <c r="DQ8" s="776" t="s">
        <v>610</v>
      </c>
      <c r="DR8" s="777"/>
      <c r="DS8" s="777"/>
      <c r="DT8" s="777"/>
      <c r="DU8" s="778"/>
      <c r="DV8" s="773"/>
      <c r="DW8" s="774"/>
      <c r="DX8" s="774"/>
      <c r="DY8" s="774"/>
      <c r="DZ8" s="779"/>
      <c r="EA8" s="234"/>
    </row>
    <row r="9" spans="1:131" s="235" customFormat="1" ht="26.25" customHeight="1">
      <c r="A9" s="238">
        <v>3</v>
      </c>
      <c r="B9" s="780" t="s">
        <v>398</v>
      </c>
      <c r="C9" s="781"/>
      <c r="D9" s="781"/>
      <c r="E9" s="781"/>
      <c r="F9" s="781"/>
      <c r="G9" s="781"/>
      <c r="H9" s="781"/>
      <c r="I9" s="781"/>
      <c r="J9" s="781"/>
      <c r="K9" s="781"/>
      <c r="L9" s="781"/>
      <c r="M9" s="781"/>
      <c r="N9" s="781"/>
      <c r="O9" s="781"/>
      <c r="P9" s="782"/>
      <c r="Q9" s="783">
        <v>244</v>
      </c>
      <c r="R9" s="784"/>
      <c r="S9" s="784"/>
      <c r="T9" s="784"/>
      <c r="U9" s="784"/>
      <c r="V9" s="784">
        <v>220</v>
      </c>
      <c r="W9" s="784"/>
      <c r="X9" s="784"/>
      <c r="Y9" s="784"/>
      <c r="Z9" s="784"/>
      <c r="AA9" s="784">
        <v>24</v>
      </c>
      <c r="AB9" s="784"/>
      <c r="AC9" s="784"/>
      <c r="AD9" s="784"/>
      <c r="AE9" s="785"/>
      <c r="AF9" s="786">
        <v>24</v>
      </c>
      <c r="AG9" s="787"/>
      <c r="AH9" s="787"/>
      <c r="AI9" s="787"/>
      <c r="AJ9" s="788"/>
      <c r="AK9" s="769">
        <v>58</v>
      </c>
      <c r="AL9" s="770"/>
      <c r="AM9" s="770"/>
      <c r="AN9" s="770"/>
      <c r="AO9" s="770"/>
      <c r="AP9" s="770">
        <v>17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t="s">
        <v>399</v>
      </c>
      <c r="C10" s="781"/>
      <c r="D10" s="781"/>
      <c r="E10" s="781"/>
      <c r="F10" s="781"/>
      <c r="G10" s="781"/>
      <c r="H10" s="781"/>
      <c r="I10" s="781"/>
      <c r="J10" s="781"/>
      <c r="K10" s="781"/>
      <c r="L10" s="781"/>
      <c r="M10" s="781"/>
      <c r="N10" s="781"/>
      <c r="O10" s="781"/>
      <c r="P10" s="782"/>
      <c r="Q10" s="783">
        <v>34</v>
      </c>
      <c r="R10" s="784"/>
      <c r="S10" s="784"/>
      <c r="T10" s="784"/>
      <c r="U10" s="784"/>
      <c r="V10" s="784">
        <v>7</v>
      </c>
      <c r="W10" s="784"/>
      <c r="X10" s="784"/>
      <c r="Y10" s="784"/>
      <c r="Z10" s="784"/>
      <c r="AA10" s="784">
        <v>27</v>
      </c>
      <c r="AB10" s="784"/>
      <c r="AC10" s="784"/>
      <c r="AD10" s="784"/>
      <c r="AE10" s="785"/>
      <c r="AF10" s="786">
        <v>27</v>
      </c>
      <c r="AG10" s="787"/>
      <c r="AH10" s="787"/>
      <c r="AI10" s="787"/>
      <c r="AJ10" s="788"/>
      <c r="AK10" s="769" t="s">
        <v>595</v>
      </c>
      <c r="AL10" s="770"/>
      <c r="AM10" s="770"/>
      <c r="AN10" s="770"/>
      <c r="AO10" s="770"/>
      <c r="AP10" s="770" t="s">
        <v>595</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401</v>
      </c>
      <c r="B23" s="789" t="s">
        <v>402</v>
      </c>
      <c r="C23" s="790"/>
      <c r="D23" s="790"/>
      <c r="E23" s="790"/>
      <c r="F23" s="790"/>
      <c r="G23" s="790"/>
      <c r="H23" s="790"/>
      <c r="I23" s="790"/>
      <c r="J23" s="790"/>
      <c r="K23" s="790"/>
      <c r="L23" s="790"/>
      <c r="M23" s="790"/>
      <c r="N23" s="790"/>
      <c r="O23" s="790"/>
      <c r="P23" s="791"/>
      <c r="Q23" s="792">
        <v>36616</v>
      </c>
      <c r="R23" s="793"/>
      <c r="S23" s="793"/>
      <c r="T23" s="793"/>
      <c r="U23" s="793"/>
      <c r="V23" s="793">
        <v>36019</v>
      </c>
      <c r="W23" s="793"/>
      <c r="X23" s="793"/>
      <c r="Y23" s="793"/>
      <c r="Z23" s="793"/>
      <c r="AA23" s="793">
        <v>597</v>
      </c>
      <c r="AB23" s="793"/>
      <c r="AC23" s="793"/>
      <c r="AD23" s="793"/>
      <c r="AE23" s="794"/>
      <c r="AF23" s="795">
        <v>439</v>
      </c>
      <c r="AG23" s="793"/>
      <c r="AH23" s="793"/>
      <c r="AI23" s="793"/>
      <c r="AJ23" s="796"/>
      <c r="AK23" s="797"/>
      <c r="AL23" s="798"/>
      <c r="AM23" s="798"/>
      <c r="AN23" s="798"/>
      <c r="AO23" s="798"/>
      <c r="AP23" s="793">
        <v>30376</v>
      </c>
      <c r="AQ23" s="793"/>
      <c r="AR23" s="793"/>
      <c r="AS23" s="793"/>
      <c r="AT23" s="793"/>
      <c r="AU23" s="809"/>
      <c r="AV23" s="809"/>
      <c r="AW23" s="809"/>
      <c r="AX23" s="809"/>
      <c r="AY23" s="810"/>
      <c r="AZ23" s="811" t="s">
        <v>403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379</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414</v>
      </c>
      <c r="C28" s="750"/>
      <c r="D28" s="750"/>
      <c r="E28" s="750"/>
      <c r="F28" s="750"/>
      <c r="G28" s="750"/>
      <c r="H28" s="750"/>
      <c r="I28" s="750"/>
      <c r="J28" s="750"/>
      <c r="K28" s="750"/>
      <c r="L28" s="750"/>
      <c r="M28" s="750"/>
      <c r="N28" s="750"/>
      <c r="O28" s="750"/>
      <c r="P28" s="751"/>
      <c r="Q28" s="822">
        <v>5380</v>
      </c>
      <c r="R28" s="823"/>
      <c r="S28" s="823"/>
      <c r="T28" s="823"/>
      <c r="U28" s="823"/>
      <c r="V28" s="823">
        <v>5250</v>
      </c>
      <c r="W28" s="823"/>
      <c r="X28" s="823"/>
      <c r="Y28" s="823"/>
      <c r="Z28" s="823"/>
      <c r="AA28" s="823">
        <v>130</v>
      </c>
      <c r="AB28" s="823"/>
      <c r="AC28" s="823"/>
      <c r="AD28" s="823"/>
      <c r="AE28" s="824"/>
      <c r="AF28" s="825">
        <v>130</v>
      </c>
      <c r="AG28" s="823"/>
      <c r="AH28" s="823"/>
      <c r="AI28" s="823"/>
      <c r="AJ28" s="826"/>
      <c r="AK28" s="827">
        <v>525</v>
      </c>
      <c r="AL28" s="828"/>
      <c r="AM28" s="828"/>
      <c r="AN28" s="828"/>
      <c r="AO28" s="828"/>
      <c r="AP28" s="828" t="s">
        <v>595</v>
      </c>
      <c r="AQ28" s="828"/>
      <c r="AR28" s="828"/>
      <c r="AS28" s="828"/>
      <c r="AT28" s="828"/>
      <c r="AU28" s="828" t="s">
        <v>595</v>
      </c>
      <c r="AV28" s="828"/>
      <c r="AW28" s="828"/>
      <c r="AX28" s="828"/>
      <c r="AY28" s="828"/>
      <c r="AZ28" s="829" t="s">
        <v>595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415</v>
      </c>
      <c r="C29" s="781"/>
      <c r="D29" s="781"/>
      <c r="E29" s="781"/>
      <c r="F29" s="781"/>
      <c r="G29" s="781"/>
      <c r="H29" s="781"/>
      <c r="I29" s="781"/>
      <c r="J29" s="781"/>
      <c r="K29" s="781"/>
      <c r="L29" s="781"/>
      <c r="M29" s="781"/>
      <c r="N29" s="781"/>
      <c r="O29" s="781"/>
      <c r="P29" s="782"/>
      <c r="Q29" s="783">
        <v>784</v>
      </c>
      <c r="R29" s="784"/>
      <c r="S29" s="784"/>
      <c r="T29" s="784"/>
      <c r="U29" s="784"/>
      <c r="V29" s="784">
        <v>772</v>
      </c>
      <c r="W29" s="784"/>
      <c r="X29" s="784"/>
      <c r="Y29" s="784"/>
      <c r="Z29" s="784"/>
      <c r="AA29" s="784">
        <v>12</v>
      </c>
      <c r="AB29" s="784"/>
      <c r="AC29" s="784"/>
      <c r="AD29" s="784"/>
      <c r="AE29" s="785"/>
      <c r="AF29" s="786">
        <v>12</v>
      </c>
      <c r="AG29" s="787"/>
      <c r="AH29" s="787"/>
      <c r="AI29" s="787"/>
      <c r="AJ29" s="788"/>
      <c r="AK29" s="834">
        <v>255</v>
      </c>
      <c r="AL29" s="830"/>
      <c r="AM29" s="830"/>
      <c r="AN29" s="830"/>
      <c r="AO29" s="830"/>
      <c r="AP29" s="830" t="s">
        <v>595</v>
      </c>
      <c r="AQ29" s="830"/>
      <c r="AR29" s="830"/>
      <c r="AS29" s="830"/>
      <c r="AT29" s="830"/>
      <c r="AU29" s="830" t="s">
        <v>595</v>
      </c>
      <c r="AV29" s="830"/>
      <c r="AW29" s="830"/>
      <c r="AX29" s="830"/>
      <c r="AY29" s="830"/>
      <c r="AZ29" s="831" t="s">
        <v>595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416</v>
      </c>
      <c r="C30" s="781"/>
      <c r="D30" s="781"/>
      <c r="E30" s="781"/>
      <c r="F30" s="781"/>
      <c r="G30" s="781"/>
      <c r="H30" s="781"/>
      <c r="I30" s="781"/>
      <c r="J30" s="781"/>
      <c r="K30" s="781"/>
      <c r="L30" s="781"/>
      <c r="M30" s="781"/>
      <c r="N30" s="781"/>
      <c r="O30" s="781"/>
      <c r="P30" s="782"/>
      <c r="Q30" s="783">
        <v>6254</v>
      </c>
      <c r="R30" s="784"/>
      <c r="S30" s="784"/>
      <c r="T30" s="784"/>
      <c r="U30" s="784"/>
      <c r="V30" s="784">
        <v>5750</v>
      </c>
      <c r="W30" s="784"/>
      <c r="X30" s="784"/>
      <c r="Y30" s="784"/>
      <c r="Z30" s="784"/>
      <c r="AA30" s="784">
        <v>504</v>
      </c>
      <c r="AB30" s="784"/>
      <c r="AC30" s="784"/>
      <c r="AD30" s="784"/>
      <c r="AE30" s="785"/>
      <c r="AF30" s="786">
        <v>2178</v>
      </c>
      <c r="AG30" s="787"/>
      <c r="AH30" s="787"/>
      <c r="AI30" s="787"/>
      <c r="AJ30" s="788"/>
      <c r="AK30" s="834">
        <v>848</v>
      </c>
      <c r="AL30" s="830"/>
      <c r="AM30" s="830"/>
      <c r="AN30" s="830"/>
      <c r="AO30" s="830"/>
      <c r="AP30" s="830">
        <v>4327</v>
      </c>
      <c r="AQ30" s="830"/>
      <c r="AR30" s="830"/>
      <c r="AS30" s="830"/>
      <c r="AT30" s="830"/>
      <c r="AU30" s="830">
        <v>2912</v>
      </c>
      <c r="AV30" s="830"/>
      <c r="AW30" s="830"/>
      <c r="AX30" s="830"/>
      <c r="AY30" s="830"/>
      <c r="AZ30" s="831" t="s">
        <v>595</v>
      </c>
      <c r="BA30" s="831"/>
      <c r="BB30" s="831"/>
      <c r="BC30" s="831"/>
      <c r="BD30" s="831"/>
      <c r="BE30" s="832" t="s">
        <v>417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401</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2319</v>
      </c>
      <c r="AG63" s="844"/>
      <c r="AH63" s="844"/>
      <c r="AI63" s="844"/>
      <c r="AJ63" s="845"/>
      <c r="AK63" s="846"/>
      <c r="AL63" s="841"/>
      <c r="AM63" s="841"/>
      <c r="AN63" s="841"/>
      <c r="AO63" s="841"/>
      <c r="AP63" s="844">
        <v>4327</v>
      </c>
      <c r="AQ63" s="844"/>
      <c r="AR63" s="844"/>
      <c r="AS63" s="844"/>
      <c r="AT63" s="844"/>
      <c r="AU63" s="844">
        <v>2912</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72" t="s">
        <v>596</v>
      </c>
      <c r="C68" s="873"/>
      <c r="D68" s="873"/>
      <c r="E68" s="873"/>
      <c r="F68" s="873"/>
      <c r="G68" s="873"/>
      <c r="H68" s="873"/>
      <c r="I68" s="873"/>
      <c r="J68" s="873"/>
      <c r="K68" s="873"/>
      <c r="L68" s="873"/>
      <c r="M68" s="873"/>
      <c r="N68" s="873"/>
      <c r="O68" s="873"/>
      <c r="P68" s="874"/>
      <c r="Q68" s="875">
        <v>2988</v>
      </c>
      <c r="R68" s="867"/>
      <c r="S68" s="867"/>
      <c r="T68" s="867"/>
      <c r="U68" s="868"/>
      <c r="V68" s="866">
        <v>3152</v>
      </c>
      <c r="W68" s="867"/>
      <c r="X68" s="867"/>
      <c r="Y68" s="867"/>
      <c r="Z68" s="868"/>
      <c r="AA68" s="866">
        <v>-163</v>
      </c>
      <c r="AB68" s="867"/>
      <c r="AC68" s="867"/>
      <c r="AD68" s="867"/>
      <c r="AE68" s="868"/>
      <c r="AF68" s="866">
        <v>4171</v>
      </c>
      <c r="AG68" s="867"/>
      <c r="AH68" s="867"/>
      <c r="AI68" s="867"/>
      <c r="AJ68" s="868"/>
      <c r="AK68" s="866">
        <v>1156</v>
      </c>
      <c r="AL68" s="867"/>
      <c r="AM68" s="867"/>
      <c r="AN68" s="867"/>
      <c r="AO68" s="868"/>
      <c r="AP68" s="866">
        <v>7723</v>
      </c>
      <c r="AQ68" s="867"/>
      <c r="AR68" s="867"/>
      <c r="AS68" s="867"/>
      <c r="AT68" s="868"/>
      <c r="AU68" s="869" t="s">
        <v>621</v>
      </c>
      <c r="AV68" s="869"/>
      <c r="AW68" s="869"/>
      <c r="AX68" s="869"/>
      <c r="AY68" s="869"/>
      <c r="AZ68" s="870" t="s">
        <v>620</v>
      </c>
      <c r="BA68" s="870"/>
      <c r="BB68" s="870"/>
      <c r="BC68" s="870"/>
      <c r="BD68" s="871"/>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6" t="s">
        <v>597</v>
      </c>
      <c r="C69" s="877"/>
      <c r="D69" s="877"/>
      <c r="E69" s="877"/>
      <c r="F69" s="877"/>
      <c r="G69" s="877"/>
      <c r="H69" s="877"/>
      <c r="I69" s="877"/>
      <c r="J69" s="877"/>
      <c r="K69" s="877"/>
      <c r="L69" s="877"/>
      <c r="M69" s="877"/>
      <c r="N69" s="877"/>
      <c r="O69" s="877"/>
      <c r="P69" s="878"/>
      <c r="Q69" s="879">
        <v>1873</v>
      </c>
      <c r="R69" s="830"/>
      <c r="S69" s="830"/>
      <c r="T69" s="830"/>
      <c r="U69" s="830"/>
      <c r="V69" s="830">
        <v>1844</v>
      </c>
      <c r="W69" s="830"/>
      <c r="X69" s="830"/>
      <c r="Y69" s="830"/>
      <c r="Z69" s="830"/>
      <c r="AA69" s="830">
        <v>30</v>
      </c>
      <c r="AB69" s="830"/>
      <c r="AC69" s="830"/>
      <c r="AD69" s="830"/>
      <c r="AE69" s="830"/>
      <c r="AF69" s="830">
        <v>30</v>
      </c>
      <c r="AG69" s="830"/>
      <c r="AH69" s="830"/>
      <c r="AI69" s="830"/>
      <c r="AJ69" s="830"/>
      <c r="AK69" s="830">
        <v>22</v>
      </c>
      <c r="AL69" s="830"/>
      <c r="AM69" s="830"/>
      <c r="AN69" s="830"/>
      <c r="AO69" s="830"/>
      <c r="AP69" s="830">
        <v>1281</v>
      </c>
      <c r="AQ69" s="830"/>
      <c r="AR69" s="830"/>
      <c r="AS69" s="830"/>
      <c r="AT69" s="830"/>
      <c r="AU69" s="830">
        <v>480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6" t="s">
        <v>598</v>
      </c>
      <c r="C70" s="877"/>
      <c r="D70" s="877"/>
      <c r="E70" s="877"/>
      <c r="F70" s="877"/>
      <c r="G70" s="877"/>
      <c r="H70" s="877"/>
      <c r="I70" s="877"/>
      <c r="J70" s="877"/>
      <c r="K70" s="877"/>
      <c r="L70" s="877"/>
      <c r="M70" s="877"/>
      <c r="N70" s="877"/>
      <c r="O70" s="877"/>
      <c r="P70" s="878"/>
      <c r="Q70" s="879">
        <v>200</v>
      </c>
      <c r="R70" s="830"/>
      <c r="S70" s="830"/>
      <c r="T70" s="830"/>
      <c r="U70" s="830"/>
      <c r="V70" s="830">
        <v>183</v>
      </c>
      <c r="W70" s="830"/>
      <c r="X70" s="830"/>
      <c r="Y70" s="830"/>
      <c r="Z70" s="830"/>
      <c r="AA70" s="830">
        <v>17</v>
      </c>
      <c r="AB70" s="830"/>
      <c r="AC70" s="830"/>
      <c r="AD70" s="830"/>
      <c r="AE70" s="830"/>
      <c r="AF70" s="830">
        <v>17</v>
      </c>
      <c r="AG70" s="830"/>
      <c r="AH70" s="830"/>
      <c r="AI70" s="830"/>
      <c r="AJ70" s="830"/>
      <c r="AK70" s="830" t="s">
        <v>617</v>
      </c>
      <c r="AL70" s="830"/>
      <c r="AM70" s="830"/>
      <c r="AN70" s="830"/>
      <c r="AO70" s="830"/>
      <c r="AP70" s="830" t="s">
        <v>618</v>
      </c>
      <c r="AQ70" s="830"/>
      <c r="AR70" s="830"/>
      <c r="AS70" s="830"/>
      <c r="AT70" s="830"/>
      <c r="AU70" s="830" t="s">
        <v>595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6" t="s">
        <v>599</v>
      </c>
      <c r="C71" s="877"/>
      <c r="D71" s="877"/>
      <c r="E71" s="877"/>
      <c r="F71" s="877"/>
      <c r="G71" s="877"/>
      <c r="H71" s="877"/>
      <c r="I71" s="877"/>
      <c r="J71" s="877"/>
      <c r="K71" s="877"/>
      <c r="L71" s="877"/>
      <c r="M71" s="877"/>
      <c r="N71" s="877"/>
      <c r="O71" s="877"/>
      <c r="P71" s="878"/>
      <c r="Q71" s="879">
        <v>739</v>
      </c>
      <c r="R71" s="830"/>
      <c r="S71" s="830"/>
      <c r="T71" s="830"/>
      <c r="U71" s="830"/>
      <c r="V71" s="830">
        <v>715</v>
      </c>
      <c r="W71" s="830"/>
      <c r="X71" s="830"/>
      <c r="Y71" s="830"/>
      <c r="Z71" s="830"/>
      <c r="AA71" s="830">
        <v>23</v>
      </c>
      <c r="AB71" s="830"/>
      <c r="AC71" s="830"/>
      <c r="AD71" s="830"/>
      <c r="AE71" s="830"/>
      <c r="AF71" s="830">
        <v>23</v>
      </c>
      <c r="AG71" s="830"/>
      <c r="AH71" s="830"/>
      <c r="AI71" s="830"/>
      <c r="AJ71" s="830"/>
      <c r="AK71" s="830" t="s">
        <v>617</v>
      </c>
      <c r="AL71" s="830"/>
      <c r="AM71" s="830"/>
      <c r="AN71" s="830"/>
      <c r="AO71" s="830"/>
      <c r="AP71" s="830" t="s">
        <v>618</v>
      </c>
      <c r="AQ71" s="830"/>
      <c r="AR71" s="830"/>
      <c r="AS71" s="830"/>
      <c r="AT71" s="830"/>
      <c r="AU71" s="830" t="s">
        <v>595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6" t="s">
        <v>600</v>
      </c>
      <c r="C72" s="877"/>
      <c r="D72" s="877"/>
      <c r="E72" s="877"/>
      <c r="F72" s="877"/>
      <c r="G72" s="877"/>
      <c r="H72" s="877"/>
      <c r="I72" s="877"/>
      <c r="J72" s="877"/>
      <c r="K72" s="877"/>
      <c r="L72" s="877"/>
      <c r="M72" s="877"/>
      <c r="N72" s="877"/>
      <c r="O72" s="877"/>
      <c r="P72" s="878"/>
      <c r="Q72" s="879">
        <v>286</v>
      </c>
      <c r="R72" s="830"/>
      <c r="S72" s="830"/>
      <c r="T72" s="830"/>
      <c r="U72" s="830"/>
      <c r="V72" s="830">
        <v>243</v>
      </c>
      <c r="W72" s="830"/>
      <c r="X72" s="830"/>
      <c r="Y72" s="830"/>
      <c r="Z72" s="830"/>
      <c r="AA72" s="830">
        <v>43</v>
      </c>
      <c r="AB72" s="830"/>
      <c r="AC72" s="830"/>
      <c r="AD72" s="830"/>
      <c r="AE72" s="830"/>
      <c r="AF72" s="830">
        <v>27</v>
      </c>
      <c r="AG72" s="830"/>
      <c r="AH72" s="830"/>
      <c r="AI72" s="830"/>
      <c r="AJ72" s="830"/>
      <c r="AK72" s="830" t="s">
        <v>617</v>
      </c>
      <c r="AL72" s="830"/>
      <c r="AM72" s="830"/>
      <c r="AN72" s="830"/>
      <c r="AO72" s="830"/>
      <c r="AP72" s="830" t="s">
        <v>618</v>
      </c>
      <c r="AQ72" s="830"/>
      <c r="AR72" s="830"/>
      <c r="AS72" s="830"/>
      <c r="AT72" s="830"/>
      <c r="AU72" s="830" t="s">
        <v>595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6" t="s">
        <v>601</v>
      </c>
      <c r="C73" s="877"/>
      <c r="D73" s="877"/>
      <c r="E73" s="877"/>
      <c r="F73" s="877"/>
      <c r="G73" s="877"/>
      <c r="H73" s="877"/>
      <c r="I73" s="877"/>
      <c r="J73" s="877"/>
      <c r="K73" s="877"/>
      <c r="L73" s="877"/>
      <c r="M73" s="877"/>
      <c r="N73" s="877"/>
      <c r="O73" s="877"/>
      <c r="P73" s="878"/>
      <c r="Q73" s="879">
        <v>1851</v>
      </c>
      <c r="R73" s="830"/>
      <c r="S73" s="830"/>
      <c r="T73" s="830"/>
      <c r="U73" s="830"/>
      <c r="V73" s="830">
        <v>1811</v>
      </c>
      <c r="W73" s="830"/>
      <c r="X73" s="830"/>
      <c r="Y73" s="830"/>
      <c r="Z73" s="830"/>
      <c r="AA73" s="830">
        <v>40</v>
      </c>
      <c r="AB73" s="830"/>
      <c r="AC73" s="830"/>
      <c r="AD73" s="830"/>
      <c r="AE73" s="830"/>
      <c r="AF73" s="830">
        <v>40</v>
      </c>
      <c r="AG73" s="830"/>
      <c r="AH73" s="830"/>
      <c r="AI73" s="830"/>
      <c r="AJ73" s="830"/>
      <c r="AK73" s="830" t="s">
        <v>617</v>
      </c>
      <c r="AL73" s="830"/>
      <c r="AM73" s="830"/>
      <c r="AN73" s="830"/>
      <c r="AO73" s="830"/>
      <c r="AP73" s="830" t="s">
        <v>618</v>
      </c>
      <c r="AQ73" s="830"/>
      <c r="AR73" s="830"/>
      <c r="AS73" s="830"/>
      <c r="AT73" s="830"/>
      <c r="AU73" s="830" t="s">
        <v>595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6" t="s">
        <v>602</v>
      </c>
      <c r="C74" s="877"/>
      <c r="D74" s="877"/>
      <c r="E74" s="877"/>
      <c r="F74" s="877"/>
      <c r="G74" s="877"/>
      <c r="H74" s="877"/>
      <c r="I74" s="877"/>
      <c r="J74" s="877"/>
      <c r="K74" s="877"/>
      <c r="L74" s="877"/>
      <c r="M74" s="877"/>
      <c r="N74" s="877"/>
      <c r="O74" s="877"/>
      <c r="P74" s="878"/>
      <c r="Q74" s="879">
        <v>72965</v>
      </c>
      <c r="R74" s="830"/>
      <c r="S74" s="830"/>
      <c r="T74" s="830"/>
      <c r="U74" s="830"/>
      <c r="V74" s="830">
        <v>69423</v>
      </c>
      <c r="W74" s="830"/>
      <c r="X74" s="830"/>
      <c r="Y74" s="830"/>
      <c r="Z74" s="830"/>
      <c r="AA74" s="830">
        <v>3542</v>
      </c>
      <c r="AB74" s="830"/>
      <c r="AC74" s="830"/>
      <c r="AD74" s="830"/>
      <c r="AE74" s="830"/>
      <c r="AF74" s="830">
        <v>3542</v>
      </c>
      <c r="AG74" s="830"/>
      <c r="AH74" s="830"/>
      <c r="AI74" s="830"/>
      <c r="AJ74" s="830"/>
      <c r="AK74" s="830">
        <v>1058</v>
      </c>
      <c r="AL74" s="830"/>
      <c r="AM74" s="830"/>
      <c r="AN74" s="830"/>
      <c r="AO74" s="830"/>
      <c r="AP74" s="830" t="s">
        <v>618</v>
      </c>
      <c r="AQ74" s="830"/>
      <c r="AR74" s="830"/>
      <c r="AS74" s="830"/>
      <c r="AT74" s="830"/>
      <c r="AU74" s="830" t="s">
        <v>595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6" t="s">
        <v>603</v>
      </c>
      <c r="C75" s="877"/>
      <c r="D75" s="877"/>
      <c r="E75" s="877"/>
      <c r="F75" s="877"/>
      <c r="G75" s="877"/>
      <c r="H75" s="877"/>
      <c r="I75" s="877"/>
      <c r="J75" s="877"/>
      <c r="K75" s="877"/>
      <c r="L75" s="877"/>
      <c r="M75" s="877"/>
      <c r="N75" s="877"/>
      <c r="O75" s="877"/>
      <c r="P75" s="878"/>
      <c r="Q75" s="880">
        <v>217</v>
      </c>
      <c r="R75" s="881"/>
      <c r="S75" s="881"/>
      <c r="T75" s="881"/>
      <c r="U75" s="834"/>
      <c r="V75" s="882">
        <v>191</v>
      </c>
      <c r="W75" s="881"/>
      <c r="X75" s="881"/>
      <c r="Y75" s="881"/>
      <c r="Z75" s="834"/>
      <c r="AA75" s="882">
        <v>25</v>
      </c>
      <c r="AB75" s="881"/>
      <c r="AC75" s="881"/>
      <c r="AD75" s="881"/>
      <c r="AE75" s="834"/>
      <c r="AF75" s="882">
        <v>25</v>
      </c>
      <c r="AG75" s="881"/>
      <c r="AH75" s="881"/>
      <c r="AI75" s="881"/>
      <c r="AJ75" s="834"/>
      <c r="AK75" s="882" t="s">
        <v>617</v>
      </c>
      <c r="AL75" s="881"/>
      <c r="AM75" s="881"/>
      <c r="AN75" s="881"/>
      <c r="AO75" s="834"/>
      <c r="AP75" s="830" t="s">
        <v>618</v>
      </c>
      <c r="AQ75" s="830"/>
      <c r="AR75" s="830"/>
      <c r="AS75" s="830"/>
      <c r="AT75" s="830"/>
      <c r="AU75" s="830" t="s">
        <v>595</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6" t="s">
        <v>604</v>
      </c>
      <c r="C76" s="877"/>
      <c r="D76" s="877"/>
      <c r="E76" s="877"/>
      <c r="F76" s="877"/>
      <c r="G76" s="877"/>
      <c r="H76" s="877"/>
      <c r="I76" s="877"/>
      <c r="J76" s="877"/>
      <c r="K76" s="877"/>
      <c r="L76" s="877"/>
      <c r="M76" s="877"/>
      <c r="N76" s="877"/>
      <c r="O76" s="877"/>
      <c r="P76" s="878"/>
      <c r="Q76" s="880">
        <v>823874</v>
      </c>
      <c r="R76" s="881"/>
      <c r="S76" s="881"/>
      <c r="T76" s="881"/>
      <c r="U76" s="834"/>
      <c r="V76" s="882">
        <v>808406</v>
      </c>
      <c r="W76" s="881"/>
      <c r="X76" s="881"/>
      <c r="Y76" s="881"/>
      <c r="Z76" s="834"/>
      <c r="AA76" s="882">
        <v>15468</v>
      </c>
      <c r="AB76" s="881"/>
      <c r="AC76" s="881"/>
      <c r="AD76" s="881"/>
      <c r="AE76" s="834"/>
      <c r="AF76" s="882">
        <v>15468</v>
      </c>
      <c r="AG76" s="881"/>
      <c r="AH76" s="881"/>
      <c r="AI76" s="881"/>
      <c r="AJ76" s="834"/>
      <c r="AK76" s="882" t="s">
        <v>617</v>
      </c>
      <c r="AL76" s="881"/>
      <c r="AM76" s="881"/>
      <c r="AN76" s="881"/>
      <c r="AO76" s="834"/>
      <c r="AP76" s="830" t="s">
        <v>618</v>
      </c>
      <c r="AQ76" s="830"/>
      <c r="AR76" s="830"/>
      <c r="AS76" s="830"/>
      <c r="AT76" s="830"/>
      <c r="AU76" s="830" t="s">
        <v>595</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6" t="s">
        <v>605</v>
      </c>
      <c r="C77" s="877"/>
      <c r="D77" s="877"/>
      <c r="E77" s="877"/>
      <c r="F77" s="877"/>
      <c r="G77" s="877"/>
      <c r="H77" s="877"/>
      <c r="I77" s="877"/>
      <c r="J77" s="877"/>
      <c r="K77" s="877"/>
      <c r="L77" s="877"/>
      <c r="M77" s="877"/>
      <c r="N77" s="877"/>
      <c r="O77" s="877"/>
      <c r="P77" s="878"/>
      <c r="Q77" s="880">
        <v>495</v>
      </c>
      <c r="R77" s="881"/>
      <c r="S77" s="881"/>
      <c r="T77" s="881"/>
      <c r="U77" s="834"/>
      <c r="V77" s="882">
        <v>493</v>
      </c>
      <c r="W77" s="881"/>
      <c r="X77" s="881"/>
      <c r="Y77" s="881"/>
      <c r="Z77" s="834"/>
      <c r="AA77" s="882">
        <v>1</v>
      </c>
      <c r="AB77" s="881"/>
      <c r="AC77" s="881"/>
      <c r="AD77" s="881"/>
      <c r="AE77" s="834"/>
      <c r="AF77" s="882">
        <v>1</v>
      </c>
      <c r="AG77" s="881"/>
      <c r="AH77" s="881"/>
      <c r="AI77" s="881"/>
      <c r="AJ77" s="834"/>
      <c r="AK77" s="882">
        <v>298</v>
      </c>
      <c r="AL77" s="881"/>
      <c r="AM77" s="881"/>
      <c r="AN77" s="881"/>
      <c r="AO77" s="834"/>
      <c r="AP77" s="830" t="s">
        <v>618</v>
      </c>
      <c r="AQ77" s="830"/>
      <c r="AR77" s="830"/>
      <c r="AS77" s="830"/>
      <c r="AT77" s="830"/>
      <c r="AU77" s="830" t="s">
        <v>595</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6" t="s">
        <v>606</v>
      </c>
      <c r="C78" s="877"/>
      <c r="D78" s="877"/>
      <c r="E78" s="877"/>
      <c r="F78" s="877"/>
      <c r="G78" s="877"/>
      <c r="H78" s="877"/>
      <c r="I78" s="877"/>
      <c r="J78" s="877"/>
      <c r="K78" s="877"/>
      <c r="L78" s="877"/>
      <c r="M78" s="877"/>
      <c r="N78" s="877"/>
      <c r="O78" s="877"/>
      <c r="P78" s="878"/>
      <c r="Q78" s="879">
        <v>68</v>
      </c>
      <c r="R78" s="830"/>
      <c r="S78" s="830"/>
      <c r="T78" s="830"/>
      <c r="U78" s="830"/>
      <c r="V78" s="830">
        <v>68</v>
      </c>
      <c r="W78" s="830"/>
      <c r="X78" s="830"/>
      <c r="Y78" s="830"/>
      <c r="Z78" s="830"/>
      <c r="AA78" s="830">
        <v>0</v>
      </c>
      <c r="AB78" s="830"/>
      <c r="AC78" s="830"/>
      <c r="AD78" s="830"/>
      <c r="AE78" s="830"/>
      <c r="AF78" s="830">
        <v>0</v>
      </c>
      <c r="AG78" s="830"/>
      <c r="AH78" s="830"/>
      <c r="AI78" s="830"/>
      <c r="AJ78" s="830"/>
      <c r="AK78" s="830" t="s">
        <v>619</v>
      </c>
      <c r="AL78" s="830"/>
      <c r="AM78" s="830"/>
      <c r="AN78" s="830"/>
      <c r="AO78" s="830"/>
      <c r="AP78" s="830" t="s">
        <v>618</v>
      </c>
      <c r="AQ78" s="830"/>
      <c r="AR78" s="830"/>
      <c r="AS78" s="830"/>
      <c r="AT78" s="830"/>
      <c r="AU78" s="830" t="s">
        <v>595</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6" t="s">
        <v>607</v>
      </c>
      <c r="C79" s="877"/>
      <c r="D79" s="877"/>
      <c r="E79" s="877"/>
      <c r="F79" s="877"/>
      <c r="G79" s="877"/>
      <c r="H79" s="877"/>
      <c r="I79" s="877"/>
      <c r="J79" s="877"/>
      <c r="K79" s="877"/>
      <c r="L79" s="877"/>
      <c r="M79" s="877"/>
      <c r="N79" s="877"/>
      <c r="O79" s="877"/>
      <c r="P79" s="878"/>
      <c r="Q79" s="879">
        <v>529</v>
      </c>
      <c r="R79" s="830"/>
      <c r="S79" s="830"/>
      <c r="T79" s="830"/>
      <c r="U79" s="830"/>
      <c r="V79" s="830">
        <v>433</v>
      </c>
      <c r="W79" s="830"/>
      <c r="X79" s="830"/>
      <c r="Y79" s="830"/>
      <c r="Z79" s="830"/>
      <c r="AA79" s="830">
        <v>96</v>
      </c>
      <c r="AB79" s="830"/>
      <c r="AC79" s="830"/>
      <c r="AD79" s="830"/>
      <c r="AE79" s="830"/>
      <c r="AF79" s="830">
        <v>74</v>
      </c>
      <c r="AG79" s="830"/>
      <c r="AH79" s="830"/>
      <c r="AI79" s="830"/>
      <c r="AJ79" s="830"/>
      <c r="AK79" s="830" t="s">
        <v>619</v>
      </c>
      <c r="AL79" s="830"/>
      <c r="AM79" s="830"/>
      <c r="AN79" s="830"/>
      <c r="AO79" s="830"/>
      <c r="AP79" s="830" t="s">
        <v>618</v>
      </c>
      <c r="AQ79" s="830"/>
      <c r="AR79" s="830"/>
      <c r="AS79" s="830"/>
      <c r="AT79" s="830"/>
      <c r="AU79" s="830" t="s">
        <v>595</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6"/>
      <c r="C80" s="877"/>
      <c r="D80" s="877"/>
      <c r="E80" s="877"/>
      <c r="F80" s="877"/>
      <c r="G80" s="877"/>
      <c r="H80" s="877"/>
      <c r="I80" s="877"/>
      <c r="J80" s="877"/>
      <c r="K80" s="877"/>
      <c r="L80" s="877"/>
      <c r="M80" s="877"/>
      <c r="N80" s="877"/>
      <c r="O80" s="877"/>
      <c r="P80" s="878"/>
      <c r="Q80" s="879"/>
      <c r="R80" s="830"/>
      <c r="S80" s="830"/>
      <c r="T80" s="830"/>
      <c r="U80" s="830"/>
      <c r="V80" s="830"/>
      <c r="W80" s="830"/>
      <c r="X80" s="830"/>
      <c r="Y80" s="830"/>
      <c r="Z80" s="830"/>
      <c r="AA80" s="830"/>
      <c r="AB80" s="830"/>
      <c r="AC80" s="830"/>
      <c r="AD80" s="830"/>
      <c r="AE80" s="830"/>
      <c r="AF80" s="830"/>
      <c r="AG80" s="830"/>
      <c r="AH80" s="830"/>
      <c r="AI80" s="830"/>
      <c r="AJ80" s="830"/>
      <c r="AK80" s="882"/>
      <c r="AL80" s="881"/>
      <c r="AM80" s="881"/>
      <c r="AN80" s="881"/>
      <c r="AO80" s="834"/>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6"/>
      <c r="C81" s="877"/>
      <c r="D81" s="877"/>
      <c r="E81" s="877"/>
      <c r="F81" s="877"/>
      <c r="G81" s="877"/>
      <c r="H81" s="877"/>
      <c r="I81" s="877"/>
      <c r="J81" s="877"/>
      <c r="K81" s="877"/>
      <c r="L81" s="877"/>
      <c r="M81" s="877"/>
      <c r="N81" s="877"/>
      <c r="O81" s="877"/>
      <c r="P81" s="878"/>
      <c r="Q81" s="879"/>
      <c r="R81" s="830"/>
      <c r="S81" s="830"/>
      <c r="T81" s="830"/>
      <c r="U81" s="830"/>
      <c r="V81" s="830"/>
      <c r="W81" s="830"/>
      <c r="X81" s="830"/>
      <c r="Y81" s="830"/>
      <c r="Z81" s="830"/>
      <c r="AA81" s="830"/>
      <c r="AB81" s="830"/>
      <c r="AC81" s="830"/>
      <c r="AD81" s="830"/>
      <c r="AE81" s="830"/>
      <c r="AF81" s="830"/>
      <c r="AG81" s="830"/>
      <c r="AH81" s="830"/>
      <c r="AI81" s="830"/>
      <c r="AJ81" s="830"/>
      <c r="AK81" s="882"/>
      <c r="AL81" s="881"/>
      <c r="AM81" s="881"/>
      <c r="AN81" s="881"/>
      <c r="AO81" s="834"/>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6"/>
      <c r="C82" s="877"/>
      <c r="D82" s="877"/>
      <c r="E82" s="877"/>
      <c r="F82" s="877"/>
      <c r="G82" s="877"/>
      <c r="H82" s="877"/>
      <c r="I82" s="877"/>
      <c r="J82" s="877"/>
      <c r="K82" s="877"/>
      <c r="L82" s="877"/>
      <c r="M82" s="877"/>
      <c r="N82" s="877"/>
      <c r="O82" s="877"/>
      <c r="P82" s="878"/>
      <c r="Q82" s="879"/>
      <c r="R82" s="830"/>
      <c r="S82" s="830"/>
      <c r="T82" s="830"/>
      <c r="U82" s="830"/>
      <c r="V82" s="830"/>
      <c r="W82" s="830"/>
      <c r="X82" s="830"/>
      <c r="Y82" s="830"/>
      <c r="Z82" s="830"/>
      <c r="AA82" s="830"/>
      <c r="AB82" s="830"/>
      <c r="AC82" s="830"/>
      <c r="AD82" s="830"/>
      <c r="AE82" s="830"/>
      <c r="AF82" s="830"/>
      <c r="AG82" s="830"/>
      <c r="AH82" s="830"/>
      <c r="AI82" s="830"/>
      <c r="AJ82" s="830"/>
      <c r="AK82" s="882"/>
      <c r="AL82" s="881"/>
      <c r="AM82" s="881"/>
      <c r="AN82" s="881"/>
      <c r="AO82" s="834"/>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6"/>
      <c r="C83" s="877"/>
      <c r="D83" s="877"/>
      <c r="E83" s="877"/>
      <c r="F83" s="877"/>
      <c r="G83" s="877"/>
      <c r="H83" s="877"/>
      <c r="I83" s="877"/>
      <c r="J83" s="877"/>
      <c r="K83" s="877"/>
      <c r="L83" s="877"/>
      <c r="M83" s="877"/>
      <c r="N83" s="877"/>
      <c r="O83" s="877"/>
      <c r="P83" s="878"/>
      <c r="Q83" s="879"/>
      <c r="R83" s="830"/>
      <c r="S83" s="830"/>
      <c r="T83" s="830"/>
      <c r="U83" s="830"/>
      <c r="V83" s="830"/>
      <c r="W83" s="830"/>
      <c r="X83" s="830"/>
      <c r="Y83" s="830"/>
      <c r="Z83" s="830"/>
      <c r="AA83" s="830"/>
      <c r="AB83" s="830"/>
      <c r="AC83" s="830"/>
      <c r="AD83" s="830"/>
      <c r="AE83" s="830"/>
      <c r="AF83" s="830"/>
      <c r="AG83" s="830"/>
      <c r="AH83" s="830"/>
      <c r="AI83" s="830"/>
      <c r="AJ83" s="830"/>
      <c r="AK83" s="882"/>
      <c r="AL83" s="881"/>
      <c r="AM83" s="881"/>
      <c r="AN83" s="881"/>
      <c r="AO83" s="834"/>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6"/>
      <c r="C84" s="877"/>
      <c r="D84" s="877"/>
      <c r="E84" s="877"/>
      <c r="F84" s="877"/>
      <c r="G84" s="877"/>
      <c r="H84" s="877"/>
      <c r="I84" s="877"/>
      <c r="J84" s="877"/>
      <c r="K84" s="877"/>
      <c r="L84" s="877"/>
      <c r="M84" s="877"/>
      <c r="N84" s="877"/>
      <c r="O84" s="877"/>
      <c r="P84" s="878"/>
      <c r="Q84" s="879"/>
      <c r="R84" s="830"/>
      <c r="S84" s="830"/>
      <c r="T84" s="830"/>
      <c r="U84" s="830"/>
      <c r="V84" s="830"/>
      <c r="W84" s="830"/>
      <c r="X84" s="830"/>
      <c r="Y84" s="830"/>
      <c r="Z84" s="830"/>
      <c r="AA84" s="830"/>
      <c r="AB84" s="830"/>
      <c r="AC84" s="830"/>
      <c r="AD84" s="830"/>
      <c r="AE84" s="830"/>
      <c r="AF84" s="830"/>
      <c r="AG84" s="830"/>
      <c r="AH84" s="830"/>
      <c r="AI84" s="830"/>
      <c r="AJ84" s="830"/>
      <c r="AK84" s="882"/>
      <c r="AL84" s="881"/>
      <c r="AM84" s="881"/>
      <c r="AN84" s="881"/>
      <c r="AO84" s="834"/>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6"/>
      <c r="C85" s="877"/>
      <c r="D85" s="877"/>
      <c r="E85" s="877"/>
      <c r="F85" s="877"/>
      <c r="G85" s="877"/>
      <c r="H85" s="877"/>
      <c r="I85" s="877"/>
      <c r="J85" s="877"/>
      <c r="K85" s="877"/>
      <c r="L85" s="877"/>
      <c r="M85" s="877"/>
      <c r="N85" s="877"/>
      <c r="O85" s="877"/>
      <c r="P85" s="878"/>
      <c r="Q85" s="879"/>
      <c r="R85" s="830"/>
      <c r="S85" s="830"/>
      <c r="T85" s="830"/>
      <c r="U85" s="830"/>
      <c r="V85" s="830"/>
      <c r="W85" s="830"/>
      <c r="X85" s="830"/>
      <c r="Y85" s="830"/>
      <c r="Z85" s="830"/>
      <c r="AA85" s="830"/>
      <c r="AB85" s="830"/>
      <c r="AC85" s="830"/>
      <c r="AD85" s="830"/>
      <c r="AE85" s="830"/>
      <c r="AF85" s="830"/>
      <c r="AG85" s="830"/>
      <c r="AH85" s="830"/>
      <c r="AI85" s="830"/>
      <c r="AJ85" s="830"/>
      <c r="AK85" s="882"/>
      <c r="AL85" s="881"/>
      <c r="AM85" s="881"/>
      <c r="AN85" s="881"/>
      <c r="AO85" s="834"/>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6"/>
      <c r="C86" s="877"/>
      <c r="D86" s="877"/>
      <c r="E86" s="877"/>
      <c r="F86" s="877"/>
      <c r="G86" s="877"/>
      <c r="H86" s="877"/>
      <c r="I86" s="877"/>
      <c r="J86" s="877"/>
      <c r="K86" s="877"/>
      <c r="L86" s="877"/>
      <c r="M86" s="877"/>
      <c r="N86" s="877"/>
      <c r="O86" s="877"/>
      <c r="P86" s="878"/>
      <c r="Q86" s="879"/>
      <c r="R86" s="830"/>
      <c r="S86" s="830"/>
      <c r="T86" s="830"/>
      <c r="U86" s="830"/>
      <c r="V86" s="830"/>
      <c r="W86" s="830"/>
      <c r="X86" s="830"/>
      <c r="Y86" s="830"/>
      <c r="Z86" s="830"/>
      <c r="AA86" s="830"/>
      <c r="AB86" s="830"/>
      <c r="AC86" s="830"/>
      <c r="AD86" s="830"/>
      <c r="AE86" s="830"/>
      <c r="AF86" s="830"/>
      <c r="AG86" s="830"/>
      <c r="AH86" s="830"/>
      <c r="AI86" s="830"/>
      <c r="AJ86" s="830"/>
      <c r="AK86" s="882"/>
      <c r="AL86" s="881"/>
      <c r="AM86" s="881"/>
      <c r="AN86" s="881"/>
      <c r="AO86" s="834"/>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8"/>
      <c r="AL87" s="889"/>
      <c r="AM87" s="889"/>
      <c r="AN87" s="889"/>
      <c r="AO87" s="890"/>
      <c r="AP87" s="887"/>
      <c r="AQ87" s="887"/>
      <c r="AR87" s="887"/>
      <c r="AS87" s="887"/>
      <c r="AT87" s="887"/>
      <c r="AU87" s="887"/>
      <c r="AV87" s="887"/>
      <c r="AW87" s="887"/>
      <c r="AX87" s="887"/>
      <c r="AY87" s="887"/>
      <c r="AZ87" s="891"/>
      <c r="BA87" s="891"/>
      <c r="BB87" s="891"/>
      <c r="BC87" s="891"/>
      <c r="BD87" s="892"/>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401</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23418</v>
      </c>
      <c r="AG88" s="844"/>
      <c r="AH88" s="844"/>
      <c r="AI88" s="844"/>
      <c r="AJ88" s="844"/>
      <c r="AK88" s="842"/>
      <c r="AL88" s="893"/>
      <c r="AM88" s="893"/>
      <c r="AN88" s="893"/>
      <c r="AO88" s="846"/>
      <c r="AP88" s="844">
        <f>SUM(AP68:AT87)</f>
        <v>9004</v>
      </c>
      <c r="AQ88" s="844"/>
      <c r="AR88" s="844"/>
      <c r="AS88" s="844"/>
      <c r="AT88" s="844"/>
      <c r="AU88" s="844">
        <v>480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789" t="s">
        <v>431</v>
      </c>
      <c r="BS102" s="790"/>
      <c r="BT102" s="790"/>
      <c r="BU102" s="790"/>
      <c r="BV102" s="790"/>
      <c r="BW102" s="790"/>
      <c r="BX102" s="790"/>
      <c r="BY102" s="790"/>
      <c r="BZ102" s="790"/>
      <c r="CA102" s="790"/>
      <c r="CB102" s="790"/>
      <c r="CC102" s="790"/>
      <c r="CD102" s="790"/>
      <c r="CE102" s="790"/>
      <c r="CF102" s="790"/>
      <c r="CG102" s="791"/>
      <c r="CH102" s="894"/>
      <c r="CI102" s="893"/>
      <c r="CJ102" s="893"/>
      <c r="CK102" s="893"/>
      <c r="CL102" s="895"/>
      <c r="CM102" s="894"/>
      <c r="CN102" s="893"/>
      <c r="CO102" s="893"/>
      <c r="CP102" s="893"/>
      <c r="CQ102" s="895"/>
      <c r="CR102" s="896">
        <v>103</v>
      </c>
      <c r="CS102" s="852"/>
      <c r="CT102" s="852"/>
      <c r="CU102" s="852"/>
      <c r="CV102" s="897"/>
      <c r="CW102" s="896" t="s">
        <v>610</v>
      </c>
      <c r="CX102" s="852"/>
      <c r="CY102" s="852"/>
      <c r="CZ102" s="852"/>
      <c r="DA102" s="897"/>
      <c r="DB102" s="896" t="s">
        <v>610</v>
      </c>
      <c r="DC102" s="852"/>
      <c r="DD102" s="852"/>
      <c r="DE102" s="852"/>
      <c r="DF102" s="897"/>
      <c r="DG102" s="896" t="s">
        <v>610</v>
      </c>
      <c r="DH102" s="852"/>
      <c r="DI102" s="852"/>
      <c r="DJ102" s="852"/>
      <c r="DK102" s="897"/>
      <c r="DL102" s="896" t="s">
        <v>610</v>
      </c>
      <c r="DM102" s="852"/>
      <c r="DN102" s="852"/>
      <c r="DO102" s="852"/>
      <c r="DP102" s="897"/>
      <c r="DQ102" s="896" t="s">
        <v>610</v>
      </c>
      <c r="DR102" s="852"/>
      <c r="DS102" s="852"/>
      <c r="DT102" s="852"/>
      <c r="DU102" s="897"/>
      <c r="DV102" s="789"/>
      <c r="DW102" s="790"/>
      <c r="DX102" s="790"/>
      <c r="DY102" s="790"/>
      <c r="DZ102" s="920"/>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1" t="s">
        <v>432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2" t="s">
        <v>433</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3" t="s">
        <v>436</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437</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0" customFormat="1" ht="26.25" customHeight="1">
      <c r="A109" s="918" t="s">
        <v>438</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439</v>
      </c>
      <c r="AB109" s="899"/>
      <c r="AC109" s="899"/>
      <c r="AD109" s="899"/>
      <c r="AE109" s="900"/>
      <c r="AF109" s="898" t="s">
        <v>440</v>
      </c>
      <c r="AG109" s="899"/>
      <c r="AH109" s="899"/>
      <c r="AI109" s="899"/>
      <c r="AJ109" s="900"/>
      <c r="AK109" s="898" t="s">
        <v>316</v>
      </c>
      <c r="AL109" s="899"/>
      <c r="AM109" s="899"/>
      <c r="AN109" s="899"/>
      <c r="AO109" s="900"/>
      <c r="AP109" s="898" t="s">
        <v>441</v>
      </c>
      <c r="AQ109" s="899"/>
      <c r="AR109" s="899"/>
      <c r="AS109" s="899"/>
      <c r="AT109" s="901"/>
      <c r="AU109" s="918" t="s">
        <v>438</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439</v>
      </c>
      <c r="BR109" s="899"/>
      <c r="BS109" s="899"/>
      <c r="BT109" s="899"/>
      <c r="BU109" s="900"/>
      <c r="BV109" s="898" t="s">
        <v>440</v>
      </c>
      <c r="BW109" s="899"/>
      <c r="BX109" s="899"/>
      <c r="BY109" s="899"/>
      <c r="BZ109" s="900"/>
      <c r="CA109" s="898" t="s">
        <v>316</v>
      </c>
      <c r="CB109" s="899"/>
      <c r="CC109" s="899"/>
      <c r="CD109" s="899"/>
      <c r="CE109" s="900"/>
      <c r="CF109" s="919" t="s">
        <v>441</v>
      </c>
      <c r="CG109" s="919"/>
      <c r="CH109" s="919"/>
      <c r="CI109" s="919"/>
      <c r="CJ109" s="919"/>
      <c r="CK109" s="898" t="s">
        <v>442</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439</v>
      </c>
      <c r="DH109" s="899"/>
      <c r="DI109" s="899"/>
      <c r="DJ109" s="899"/>
      <c r="DK109" s="900"/>
      <c r="DL109" s="898" t="s">
        <v>440</v>
      </c>
      <c r="DM109" s="899"/>
      <c r="DN109" s="899"/>
      <c r="DO109" s="899"/>
      <c r="DP109" s="900"/>
      <c r="DQ109" s="898" t="s">
        <v>316</v>
      </c>
      <c r="DR109" s="899"/>
      <c r="DS109" s="899"/>
      <c r="DT109" s="899"/>
      <c r="DU109" s="900"/>
      <c r="DV109" s="898" t="s">
        <v>441</v>
      </c>
      <c r="DW109" s="899"/>
      <c r="DX109" s="899"/>
      <c r="DY109" s="899"/>
      <c r="DZ109" s="901"/>
    </row>
    <row r="110" spans="1:131" s="230" customFormat="1" ht="26.25" customHeight="1">
      <c r="A110" s="902" t="s">
        <v>443</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2508036</v>
      </c>
      <c r="AB110" s="906"/>
      <c r="AC110" s="906"/>
      <c r="AD110" s="906"/>
      <c r="AE110" s="907"/>
      <c r="AF110" s="908">
        <v>2457091</v>
      </c>
      <c r="AG110" s="906"/>
      <c r="AH110" s="906"/>
      <c r="AI110" s="906"/>
      <c r="AJ110" s="907"/>
      <c r="AK110" s="908">
        <v>2650857</v>
      </c>
      <c r="AL110" s="906"/>
      <c r="AM110" s="906"/>
      <c r="AN110" s="906"/>
      <c r="AO110" s="907"/>
      <c r="AP110" s="909">
        <v>22.9</v>
      </c>
      <c r="AQ110" s="910"/>
      <c r="AR110" s="910"/>
      <c r="AS110" s="910"/>
      <c r="AT110" s="911"/>
      <c r="AU110" s="912" t="s">
        <v>75</v>
      </c>
      <c r="AV110" s="913"/>
      <c r="AW110" s="913"/>
      <c r="AX110" s="913"/>
      <c r="AY110" s="913"/>
      <c r="AZ110" s="935" t="s">
        <v>444</v>
      </c>
      <c r="BA110" s="903"/>
      <c r="BB110" s="903"/>
      <c r="BC110" s="903"/>
      <c r="BD110" s="903"/>
      <c r="BE110" s="903"/>
      <c r="BF110" s="903"/>
      <c r="BG110" s="903"/>
      <c r="BH110" s="903"/>
      <c r="BI110" s="903"/>
      <c r="BJ110" s="903"/>
      <c r="BK110" s="903"/>
      <c r="BL110" s="903"/>
      <c r="BM110" s="903"/>
      <c r="BN110" s="903"/>
      <c r="BO110" s="903"/>
      <c r="BP110" s="904"/>
      <c r="BQ110" s="936">
        <v>25854287</v>
      </c>
      <c r="BR110" s="937"/>
      <c r="BS110" s="937"/>
      <c r="BT110" s="937"/>
      <c r="BU110" s="937"/>
      <c r="BV110" s="937">
        <v>28696435</v>
      </c>
      <c r="BW110" s="937"/>
      <c r="BX110" s="937"/>
      <c r="BY110" s="937"/>
      <c r="BZ110" s="937"/>
      <c r="CA110" s="937">
        <v>30375831</v>
      </c>
      <c r="CB110" s="937"/>
      <c r="CC110" s="937"/>
      <c r="CD110" s="937"/>
      <c r="CE110" s="937"/>
      <c r="CF110" s="950">
        <v>262</v>
      </c>
      <c r="CG110" s="951"/>
      <c r="CH110" s="951"/>
      <c r="CI110" s="951"/>
      <c r="CJ110" s="951"/>
      <c r="CK110" s="952" t="s">
        <v>445</v>
      </c>
      <c r="CL110" s="953"/>
      <c r="CM110" s="935" t="s">
        <v>446</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447</v>
      </c>
      <c r="DH110" s="937"/>
      <c r="DI110" s="937"/>
      <c r="DJ110" s="937"/>
      <c r="DK110" s="937"/>
      <c r="DL110" s="937" t="s">
        <v>448</v>
      </c>
      <c r="DM110" s="937"/>
      <c r="DN110" s="937"/>
      <c r="DO110" s="937"/>
      <c r="DP110" s="937"/>
      <c r="DQ110" s="937" t="s">
        <v>447</v>
      </c>
      <c r="DR110" s="937"/>
      <c r="DS110" s="937"/>
      <c r="DT110" s="937"/>
      <c r="DU110" s="937"/>
      <c r="DV110" s="938" t="s">
        <v>448</v>
      </c>
      <c r="DW110" s="938"/>
      <c r="DX110" s="938"/>
      <c r="DY110" s="938"/>
      <c r="DZ110" s="939"/>
    </row>
    <row r="111" spans="1:131" s="230" customFormat="1" ht="26.25" customHeight="1">
      <c r="A111" s="940" t="s">
        <v>449</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447</v>
      </c>
      <c r="AB111" s="944"/>
      <c r="AC111" s="944"/>
      <c r="AD111" s="944"/>
      <c r="AE111" s="945"/>
      <c r="AF111" s="946" t="s">
        <v>448</v>
      </c>
      <c r="AG111" s="944"/>
      <c r="AH111" s="944"/>
      <c r="AI111" s="944"/>
      <c r="AJ111" s="945"/>
      <c r="AK111" s="946" t="s">
        <v>447</v>
      </c>
      <c r="AL111" s="944"/>
      <c r="AM111" s="944"/>
      <c r="AN111" s="944"/>
      <c r="AO111" s="945"/>
      <c r="AP111" s="947" t="s">
        <v>447</v>
      </c>
      <c r="AQ111" s="948"/>
      <c r="AR111" s="948"/>
      <c r="AS111" s="948"/>
      <c r="AT111" s="949"/>
      <c r="AU111" s="914"/>
      <c r="AV111" s="915"/>
      <c r="AW111" s="915"/>
      <c r="AX111" s="915"/>
      <c r="AY111" s="915"/>
      <c r="AZ111" s="928" t="s">
        <v>450</v>
      </c>
      <c r="BA111" s="929"/>
      <c r="BB111" s="929"/>
      <c r="BC111" s="929"/>
      <c r="BD111" s="929"/>
      <c r="BE111" s="929"/>
      <c r="BF111" s="929"/>
      <c r="BG111" s="929"/>
      <c r="BH111" s="929"/>
      <c r="BI111" s="929"/>
      <c r="BJ111" s="929"/>
      <c r="BK111" s="929"/>
      <c r="BL111" s="929"/>
      <c r="BM111" s="929"/>
      <c r="BN111" s="929"/>
      <c r="BO111" s="929"/>
      <c r="BP111" s="930"/>
      <c r="BQ111" s="931">
        <v>205233</v>
      </c>
      <c r="BR111" s="932"/>
      <c r="BS111" s="932"/>
      <c r="BT111" s="932"/>
      <c r="BU111" s="932"/>
      <c r="BV111" s="932">
        <v>163387</v>
      </c>
      <c r="BW111" s="932"/>
      <c r="BX111" s="932"/>
      <c r="BY111" s="932"/>
      <c r="BZ111" s="932"/>
      <c r="CA111" s="932" t="s">
        <v>142</v>
      </c>
      <c r="CB111" s="932"/>
      <c r="CC111" s="932"/>
      <c r="CD111" s="932"/>
      <c r="CE111" s="932"/>
      <c r="CF111" s="926" t="s">
        <v>447</v>
      </c>
      <c r="CG111" s="927"/>
      <c r="CH111" s="927"/>
      <c r="CI111" s="927"/>
      <c r="CJ111" s="927"/>
      <c r="CK111" s="954"/>
      <c r="CL111" s="955"/>
      <c r="CM111" s="928" t="s">
        <v>451</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447</v>
      </c>
      <c r="DH111" s="932"/>
      <c r="DI111" s="932"/>
      <c r="DJ111" s="932"/>
      <c r="DK111" s="932"/>
      <c r="DL111" s="932" t="s">
        <v>452</v>
      </c>
      <c r="DM111" s="932"/>
      <c r="DN111" s="932"/>
      <c r="DO111" s="932"/>
      <c r="DP111" s="932"/>
      <c r="DQ111" s="932" t="s">
        <v>453</v>
      </c>
      <c r="DR111" s="932"/>
      <c r="DS111" s="932"/>
      <c r="DT111" s="932"/>
      <c r="DU111" s="932"/>
      <c r="DV111" s="933" t="s">
        <v>454</v>
      </c>
      <c r="DW111" s="933"/>
      <c r="DX111" s="933"/>
      <c r="DY111" s="933"/>
      <c r="DZ111" s="934"/>
    </row>
    <row r="112" spans="1:131" s="230" customFormat="1" ht="26.25" customHeight="1">
      <c r="A112" s="958" t="s">
        <v>455</v>
      </c>
      <c r="B112" s="959"/>
      <c r="C112" s="929" t="s">
        <v>456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454</v>
      </c>
      <c r="AB112" s="965"/>
      <c r="AC112" s="965"/>
      <c r="AD112" s="965"/>
      <c r="AE112" s="966"/>
      <c r="AF112" s="967" t="s">
        <v>420</v>
      </c>
      <c r="AG112" s="965"/>
      <c r="AH112" s="965"/>
      <c r="AI112" s="965"/>
      <c r="AJ112" s="966"/>
      <c r="AK112" s="967" t="s">
        <v>457</v>
      </c>
      <c r="AL112" s="965"/>
      <c r="AM112" s="965"/>
      <c r="AN112" s="965"/>
      <c r="AO112" s="966"/>
      <c r="AP112" s="968" t="s">
        <v>453</v>
      </c>
      <c r="AQ112" s="969"/>
      <c r="AR112" s="969"/>
      <c r="AS112" s="969"/>
      <c r="AT112" s="970"/>
      <c r="AU112" s="914"/>
      <c r="AV112" s="915"/>
      <c r="AW112" s="915"/>
      <c r="AX112" s="915"/>
      <c r="AY112" s="915"/>
      <c r="AZ112" s="928" t="s">
        <v>458</v>
      </c>
      <c r="BA112" s="929"/>
      <c r="BB112" s="929"/>
      <c r="BC112" s="929"/>
      <c r="BD112" s="929"/>
      <c r="BE112" s="929"/>
      <c r="BF112" s="929"/>
      <c r="BG112" s="929"/>
      <c r="BH112" s="929"/>
      <c r="BI112" s="929"/>
      <c r="BJ112" s="929"/>
      <c r="BK112" s="929"/>
      <c r="BL112" s="929"/>
      <c r="BM112" s="929"/>
      <c r="BN112" s="929"/>
      <c r="BO112" s="929"/>
      <c r="BP112" s="930"/>
      <c r="BQ112" s="931">
        <v>3202494</v>
      </c>
      <c r="BR112" s="932"/>
      <c r="BS112" s="932"/>
      <c r="BT112" s="932"/>
      <c r="BU112" s="932"/>
      <c r="BV112" s="932">
        <v>2838974</v>
      </c>
      <c r="BW112" s="932"/>
      <c r="BX112" s="932"/>
      <c r="BY112" s="932"/>
      <c r="BZ112" s="932"/>
      <c r="CA112" s="932">
        <v>2912087</v>
      </c>
      <c r="CB112" s="932"/>
      <c r="CC112" s="932"/>
      <c r="CD112" s="932"/>
      <c r="CE112" s="932"/>
      <c r="CF112" s="926">
        <v>25.1</v>
      </c>
      <c r="CG112" s="927"/>
      <c r="CH112" s="927"/>
      <c r="CI112" s="927"/>
      <c r="CJ112" s="927"/>
      <c r="CK112" s="954"/>
      <c r="CL112" s="955"/>
      <c r="CM112" s="928" t="s">
        <v>459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447</v>
      </c>
      <c r="DH112" s="932"/>
      <c r="DI112" s="932"/>
      <c r="DJ112" s="932"/>
      <c r="DK112" s="932"/>
      <c r="DL112" s="932" t="s">
        <v>454</v>
      </c>
      <c r="DM112" s="932"/>
      <c r="DN112" s="932"/>
      <c r="DO112" s="932"/>
      <c r="DP112" s="932"/>
      <c r="DQ112" s="932" t="s">
        <v>460</v>
      </c>
      <c r="DR112" s="932"/>
      <c r="DS112" s="932"/>
      <c r="DT112" s="932"/>
      <c r="DU112" s="932"/>
      <c r="DV112" s="933" t="s">
        <v>461</v>
      </c>
      <c r="DW112" s="933"/>
      <c r="DX112" s="933"/>
      <c r="DY112" s="933"/>
      <c r="DZ112" s="934"/>
    </row>
    <row r="113" spans="1:130" s="230" customFormat="1" ht="26.25" customHeight="1">
      <c r="A113" s="960"/>
      <c r="B113" s="961"/>
      <c r="C113" s="929" t="s">
        <v>462</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500882</v>
      </c>
      <c r="AB113" s="944"/>
      <c r="AC113" s="944"/>
      <c r="AD113" s="944"/>
      <c r="AE113" s="945"/>
      <c r="AF113" s="946">
        <v>519923</v>
      </c>
      <c r="AG113" s="944"/>
      <c r="AH113" s="944"/>
      <c r="AI113" s="944"/>
      <c r="AJ113" s="945"/>
      <c r="AK113" s="946">
        <v>524557</v>
      </c>
      <c r="AL113" s="944"/>
      <c r="AM113" s="944"/>
      <c r="AN113" s="944"/>
      <c r="AO113" s="945"/>
      <c r="AP113" s="947">
        <v>4.5</v>
      </c>
      <c r="AQ113" s="948"/>
      <c r="AR113" s="948"/>
      <c r="AS113" s="948"/>
      <c r="AT113" s="949"/>
      <c r="AU113" s="914"/>
      <c r="AV113" s="915"/>
      <c r="AW113" s="915"/>
      <c r="AX113" s="915"/>
      <c r="AY113" s="915"/>
      <c r="AZ113" s="928" t="s">
        <v>463</v>
      </c>
      <c r="BA113" s="929"/>
      <c r="BB113" s="929"/>
      <c r="BC113" s="929"/>
      <c r="BD113" s="929"/>
      <c r="BE113" s="929"/>
      <c r="BF113" s="929"/>
      <c r="BG113" s="929"/>
      <c r="BH113" s="929"/>
      <c r="BI113" s="929"/>
      <c r="BJ113" s="929"/>
      <c r="BK113" s="929"/>
      <c r="BL113" s="929"/>
      <c r="BM113" s="929"/>
      <c r="BN113" s="929"/>
      <c r="BO113" s="929"/>
      <c r="BP113" s="930"/>
      <c r="BQ113" s="931">
        <v>869410</v>
      </c>
      <c r="BR113" s="932"/>
      <c r="BS113" s="932"/>
      <c r="BT113" s="932"/>
      <c r="BU113" s="932"/>
      <c r="BV113" s="932">
        <v>670243</v>
      </c>
      <c r="BW113" s="932"/>
      <c r="BX113" s="932"/>
      <c r="BY113" s="932"/>
      <c r="BZ113" s="932"/>
      <c r="CA113" s="932">
        <v>480431</v>
      </c>
      <c r="CB113" s="932"/>
      <c r="CC113" s="932"/>
      <c r="CD113" s="932"/>
      <c r="CE113" s="932"/>
      <c r="CF113" s="926">
        <v>4.0999999999999996</v>
      </c>
      <c r="CG113" s="927"/>
      <c r="CH113" s="927"/>
      <c r="CI113" s="927"/>
      <c r="CJ113" s="927"/>
      <c r="CK113" s="954"/>
      <c r="CL113" s="955"/>
      <c r="CM113" s="928" t="s">
        <v>464</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460</v>
      </c>
      <c r="DH113" s="965"/>
      <c r="DI113" s="965"/>
      <c r="DJ113" s="965"/>
      <c r="DK113" s="966"/>
      <c r="DL113" s="967" t="s">
        <v>447</v>
      </c>
      <c r="DM113" s="965"/>
      <c r="DN113" s="965"/>
      <c r="DO113" s="965"/>
      <c r="DP113" s="966"/>
      <c r="DQ113" s="967" t="s">
        <v>447</v>
      </c>
      <c r="DR113" s="965"/>
      <c r="DS113" s="965"/>
      <c r="DT113" s="965"/>
      <c r="DU113" s="966"/>
      <c r="DV113" s="968" t="s">
        <v>454</v>
      </c>
      <c r="DW113" s="969"/>
      <c r="DX113" s="969"/>
      <c r="DY113" s="969"/>
      <c r="DZ113" s="970"/>
    </row>
    <row r="114" spans="1:130" s="230" customFormat="1" ht="26.25" customHeight="1">
      <c r="A114" s="960"/>
      <c r="B114" s="961"/>
      <c r="C114" s="929" t="s">
        <v>465</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185921</v>
      </c>
      <c r="AB114" s="965"/>
      <c r="AC114" s="965"/>
      <c r="AD114" s="965"/>
      <c r="AE114" s="966"/>
      <c r="AF114" s="967">
        <v>183811</v>
      </c>
      <c r="AG114" s="965"/>
      <c r="AH114" s="965"/>
      <c r="AI114" s="965"/>
      <c r="AJ114" s="966"/>
      <c r="AK114" s="967">
        <v>201842</v>
      </c>
      <c r="AL114" s="965"/>
      <c r="AM114" s="965"/>
      <c r="AN114" s="965"/>
      <c r="AO114" s="966"/>
      <c r="AP114" s="968">
        <v>1.7</v>
      </c>
      <c r="AQ114" s="969"/>
      <c r="AR114" s="969"/>
      <c r="AS114" s="969"/>
      <c r="AT114" s="970"/>
      <c r="AU114" s="914"/>
      <c r="AV114" s="915"/>
      <c r="AW114" s="915"/>
      <c r="AX114" s="915"/>
      <c r="AY114" s="915"/>
      <c r="AZ114" s="928" t="s">
        <v>466</v>
      </c>
      <c r="BA114" s="929"/>
      <c r="BB114" s="929"/>
      <c r="BC114" s="929"/>
      <c r="BD114" s="929"/>
      <c r="BE114" s="929"/>
      <c r="BF114" s="929"/>
      <c r="BG114" s="929"/>
      <c r="BH114" s="929"/>
      <c r="BI114" s="929"/>
      <c r="BJ114" s="929"/>
      <c r="BK114" s="929"/>
      <c r="BL114" s="929"/>
      <c r="BM114" s="929"/>
      <c r="BN114" s="929"/>
      <c r="BO114" s="929"/>
      <c r="BP114" s="930"/>
      <c r="BQ114" s="931">
        <v>3040519</v>
      </c>
      <c r="BR114" s="932"/>
      <c r="BS114" s="932"/>
      <c r="BT114" s="932"/>
      <c r="BU114" s="932"/>
      <c r="BV114" s="932">
        <v>3098846</v>
      </c>
      <c r="BW114" s="932"/>
      <c r="BX114" s="932"/>
      <c r="BY114" s="932"/>
      <c r="BZ114" s="932"/>
      <c r="CA114" s="932">
        <v>3143323</v>
      </c>
      <c r="CB114" s="932"/>
      <c r="CC114" s="932"/>
      <c r="CD114" s="932"/>
      <c r="CE114" s="932"/>
      <c r="CF114" s="926">
        <v>27.1</v>
      </c>
      <c r="CG114" s="927"/>
      <c r="CH114" s="927"/>
      <c r="CI114" s="927"/>
      <c r="CJ114" s="927"/>
      <c r="CK114" s="954"/>
      <c r="CL114" s="955"/>
      <c r="CM114" s="928" t="s">
        <v>467</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454</v>
      </c>
      <c r="DH114" s="965"/>
      <c r="DI114" s="965"/>
      <c r="DJ114" s="965"/>
      <c r="DK114" s="966"/>
      <c r="DL114" s="967" t="s">
        <v>447</v>
      </c>
      <c r="DM114" s="965"/>
      <c r="DN114" s="965"/>
      <c r="DO114" s="965"/>
      <c r="DP114" s="966"/>
      <c r="DQ114" s="967" t="s">
        <v>461</v>
      </c>
      <c r="DR114" s="965"/>
      <c r="DS114" s="965"/>
      <c r="DT114" s="965"/>
      <c r="DU114" s="966"/>
      <c r="DV114" s="968" t="s">
        <v>454</v>
      </c>
      <c r="DW114" s="969"/>
      <c r="DX114" s="969"/>
      <c r="DY114" s="969"/>
      <c r="DZ114" s="970"/>
    </row>
    <row r="115" spans="1:130" s="230" customFormat="1" ht="26.25" customHeight="1">
      <c r="A115" s="960"/>
      <c r="B115" s="961"/>
      <c r="C115" s="929" t="s">
        <v>468</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42245</v>
      </c>
      <c r="AB115" s="944"/>
      <c r="AC115" s="944"/>
      <c r="AD115" s="944"/>
      <c r="AE115" s="945"/>
      <c r="AF115" s="946">
        <v>41846</v>
      </c>
      <c r="AG115" s="944"/>
      <c r="AH115" s="944"/>
      <c r="AI115" s="944"/>
      <c r="AJ115" s="945"/>
      <c r="AK115" s="946">
        <v>41122</v>
      </c>
      <c r="AL115" s="944"/>
      <c r="AM115" s="944"/>
      <c r="AN115" s="944"/>
      <c r="AO115" s="945"/>
      <c r="AP115" s="947">
        <v>0.4</v>
      </c>
      <c r="AQ115" s="948"/>
      <c r="AR115" s="948"/>
      <c r="AS115" s="948"/>
      <c r="AT115" s="949"/>
      <c r="AU115" s="914"/>
      <c r="AV115" s="915"/>
      <c r="AW115" s="915"/>
      <c r="AX115" s="915"/>
      <c r="AY115" s="915"/>
      <c r="AZ115" s="928" t="s">
        <v>469</v>
      </c>
      <c r="BA115" s="929"/>
      <c r="BB115" s="929"/>
      <c r="BC115" s="929"/>
      <c r="BD115" s="929"/>
      <c r="BE115" s="929"/>
      <c r="BF115" s="929"/>
      <c r="BG115" s="929"/>
      <c r="BH115" s="929"/>
      <c r="BI115" s="929"/>
      <c r="BJ115" s="929"/>
      <c r="BK115" s="929"/>
      <c r="BL115" s="929"/>
      <c r="BM115" s="929"/>
      <c r="BN115" s="929"/>
      <c r="BO115" s="929"/>
      <c r="BP115" s="930"/>
      <c r="BQ115" s="931" t="s">
        <v>461</v>
      </c>
      <c r="BR115" s="932"/>
      <c r="BS115" s="932"/>
      <c r="BT115" s="932"/>
      <c r="BU115" s="932"/>
      <c r="BV115" s="932" t="s">
        <v>447</v>
      </c>
      <c r="BW115" s="932"/>
      <c r="BX115" s="932"/>
      <c r="BY115" s="932"/>
      <c r="BZ115" s="932"/>
      <c r="CA115" s="932" t="s">
        <v>420</v>
      </c>
      <c r="CB115" s="932"/>
      <c r="CC115" s="932"/>
      <c r="CD115" s="932"/>
      <c r="CE115" s="932"/>
      <c r="CF115" s="926" t="s">
        <v>447</v>
      </c>
      <c r="CG115" s="927"/>
      <c r="CH115" s="927"/>
      <c r="CI115" s="927"/>
      <c r="CJ115" s="927"/>
      <c r="CK115" s="954"/>
      <c r="CL115" s="955"/>
      <c r="CM115" s="928" t="s">
        <v>470</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454</v>
      </c>
      <c r="DH115" s="965"/>
      <c r="DI115" s="965"/>
      <c r="DJ115" s="965"/>
      <c r="DK115" s="966"/>
      <c r="DL115" s="967" t="s">
        <v>447</v>
      </c>
      <c r="DM115" s="965"/>
      <c r="DN115" s="965"/>
      <c r="DO115" s="965"/>
      <c r="DP115" s="966"/>
      <c r="DQ115" s="967" t="s">
        <v>471</v>
      </c>
      <c r="DR115" s="965"/>
      <c r="DS115" s="965"/>
      <c r="DT115" s="965"/>
      <c r="DU115" s="966"/>
      <c r="DV115" s="968" t="s">
        <v>447</v>
      </c>
      <c r="DW115" s="969"/>
      <c r="DX115" s="969"/>
      <c r="DY115" s="969"/>
      <c r="DZ115" s="970"/>
    </row>
    <row r="116" spans="1:130" s="230" customFormat="1" ht="26.25" customHeight="1">
      <c r="A116" s="962"/>
      <c r="B116" s="963"/>
      <c r="C116" s="971" t="s">
        <v>472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473</v>
      </c>
      <c r="AB116" s="965"/>
      <c r="AC116" s="965"/>
      <c r="AD116" s="965"/>
      <c r="AE116" s="966"/>
      <c r="AF116" s="967" t="s">
        <v>447</v>
      </c>
      <c r="AG116" s="965"/>
      <c r="AH116" s="965"/>
      <c r="AI116" s="965"/>
      <c r="AJ116" s="966"/>
      <c r="AK116" s="967" t="s">
        <v>454</v>
      </c>
      <c r="AL116" s="965"/>
      <c r="AM116" s="965"/>
      <c r="AN116" s="965"/>
      <c r="AO116" s="966"/>
      <c r="AP116" s="968" t="s">
        <v>454</v>
      </c>
      <c r="AQ116" s="969"/>
      <c r="AR116" s="969"/>
      <c r="AS116" s="969"/>
      <c r="AT116" s="970"/>
      <c r="AU116" s="914"/>
      <c r="AV116" s="915"/>
      <c r="AW116" s="915"/>
      <c r="AX116" s="915"/>
      <c r="AY116" s="915"/>
      <c r="AZ116" s="973" t="s">
        <v>474</v>
      </c>
      <c r="BA116" s="974"/>
      <c r="BB116" s="974"/>
      <c r="BC116" s="974"/>
      <c r="BD116" s="974"/>
      <c r="BE116" s="974"/>
      <c r="BF116" s="974"/>
      <c r="BG116" s="974"/>
      <c r="BH116" s="974"/>
      <c r="BI116" s="974"/>
      <c r="BJ116" s="974"/>
      <c r="BK116" s="974"/>
      <c r="BL116" s="974"/>
      <c r="BM116" s="974"/>
      <c r="BN116" s="974"/>
      <c r="BO116" s="974"/>
      <c r="BP116" s="975"/>
      <c r="BQ116" s="931" t="s">
        <v>447</v>
      </c>
      <c r="BR116" s="932"/>
      <c r="BS116" s="932"/>
      <c r="BT116" s="932"/>
      <c r="BU116" s="932"/>
      <c r="BV116" s="932" t="s">
        <v>454</v>
      </c>
      <c r="BW116" s="932"/>
      <c r="BX116" s="932"/>
      <c r="BY116" s="932"/>
      <c r="BZ116" s="932"/>
      <c r="CA116" s="932" t="s">
        <v>461</v>
      </c>
      <c r="CB116" s="932"/>
      <c r="CC116" s="932"/>
      <c r="CD116" s="932"/>
      <c r="CE116" s="932"/>
      <c r="CF116" s="926" t="s">
        <v>454</v>
      </c>
      <c r="CG116" s="927"/>
      <c r="CH116" s="927"/>
      <c r="CI116" s="927"/>
      <c r="CJ116" s="927"/>
      <c r="CK116" s="954"/>
      <c r="CL116" s="955"/>
      <c r="CM116" s="928" t="s">
        <v>475</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454</v>
      </c>
      <c r="DH116" s="965"/>
      <c r="DI116" s="965"/>
      <c r="DJ116" s="965"/>
      <c r="DK116" s="966"/>
      <c r="DL116" s="967" t="s">
        <v>454</v>
      </c>
      <c r="DM116" s="965"/>
      <c r="DN116" s="965"/>
      <c r="DO116" s="965"/>
      <c r="DP116" s="966"/>
      <c r="DQ116" s="967" t="s">
        <v>447</v>
      </c>
      <c r="DR116" s="965"/>
      <c r="DS116" s="965"/>
      <c r="DT116" s="965"/>
      <c r="DU116" s="966"/>
      <c r="DV116" s="968" t="s">
        <v>452</v>
      </c>
      <c r="DW116" s="969"/>
      <c r="DX116" s="969"/>
      <c r="DY116" s="969"/>
      <c r="DZ116" s="970"/>
    </row>
    <row r="117" spans="1:130" s="230" customFormat="1" ht="26.25" customHeight="1">
      <c r="A117" s="918" t="s">
        <v>193</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476</v>
      </c>
      <c r="Z117" s="900"/>
      <c r="AA117" s="984">
        <v>3237084</v>
      </c>
      <c r="AB117" s="985"/>
      <c r="AC117" s="985"/>
      <c r="AD117" s="985"/>
      <c r="AE117" s="986"/>
      <c r="AF117" s="987">
        <v>3202671</v>
      </c>
      <c r="AG117" s="985"/>
      <c r="AH117" s="985"/>
      <c r="AI117" s="985"/>
      <c r="AJ117" s="986"/>
      <c r="AK117" s="987">
        <v>3418378</v>
      </c>
      <c r="AL117" s="985"/>
      <c r="AM117" s="985"/>
      <c r="AN117" s="985"/>
      <c r="AO117" s="986"/>
      <c r="AP117" s="988"/>
      <c r="AQ117" s="989"/>
      <c r="AR117" s="989"/>
      <c r="AS117" s="989"/>
      <c r="AT117" s="990"/>
      <c r="AU117" s="914"/>
      <c r="AV117" s="915"/>
      <c r="AW117" s="915"/>
      <c r="AX117" s="915"/>
      <c r="AY117" s="915"/>
      <c r="AZ117" s="980" t="s">
        <v>477</v>
      </c>
      <c r="BA117" s="981"/>
      <c r="BB117" s="981"/>
      <c r="BC117" s="981"/>
      <c r="BD117" s="981"/>
      <c r="BE117" s="981"/>
      <c r="BF117" s="981"/>
      <c r="BG117" s="981"/>
      <c r="BH117" s="981"/>
      <c r="BI117" s="981"/>
      <c r="BJ117" s="981"/>
      <c r="BK117" s="981"/>
      <c r="BL117" s="981"/>
      <c r="BM117" s="981"/>
      <c r="BN117" s="981"/>
      <c r="BO117" s="981"/>
      <c r="BP117" s="982"/>
      <c r="BQ117" s="931" t="s">
        <v>420</v>
      </c>
      <c r="BR117" s="932"/>
      <c r="BS117" s="932"/>
      <c r="BT117" s="932"/>
      <c r="BU117" s="932"/>
      <c r="BV117" s="932" t="s">
        <v>447</v>
      </c>
      <c r="BW117" s="932"/>
      <c r="BX117" s="932"/>
      <c r="BY117" s="932"/>
      <c r="BZ117" s="932"/>
      <c r="CA117" s="932" t="s">
        <v>453</v>
      </c>
      <c r="CB117" s="932"/>
      <c r="CC117" s="932"/>
      <c r="CD117" s="932"/>
      <c r="CE117" s="932"/>
      <c r="CF117" s="926" t="s">
        <v>447</v>
      </c>
      <c r="CG117" s="927"/>
      <c r="CH117" s="927"/>
      <c r="CI117" s="927"/>
      <c r="CJ117" s="927"/>
      <c r="CK117" s="954"/>
      <c r="CL117" s="955"/>
      <c r="CM117" s="928" t="s">
        <v>478</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420</v>
      </c>
      <c r="DH117" s="965"/>
      <c r="DI117" s="965"/>
      <c r="DJ117" s="965"/>
      <c r="DK117" s="966"/>
      <c r="DL117" s="967" t="s">
        <v>447</v>
      </c>
      <c r="DM117" s="965"/>
      <c r="DN117" s="965"/>
      <c r="DO117" s="965"/>
      <c r="DP117" s="966"/>
      <c r="DQ117" s="967" t="s">
        <v>453</v>
      </c>
      <c r="DR117" s="965"/>
      <c r="DS117" s="965"/>
      <c r="DT117" s="965"/>
      <c r="DU117" s="966"/>
      <c r="DV117" s="968" t="s">
        <v>420</v>
      </c>
      <c r="DW117" s="969"/>
      <c r="DX117" s="969"/>
      <c r="DY117" s="969"/>
      <c r="DZ117" s="970"/>
    </row>
    <row r="118" spans="1:130" s="230" customFormat="1" ht="26.25" customHeight="1">
      <c r="A118" s="918" t="s">
        <v>442</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439</v>
      </c>
      <c r="AB118" s="899"/>
      <c r="AC118" s="899"/>
      <c r="AD118" s="899"/>
      <c r="AE118" s="900"/>
      <c r="AF118" s="898" t="s">
        <v>440</v>
      </c>
      <c r="AG118" s="899"/>
      <c r="AH118" s="899"/>
      <c r="AI118" s="899"/>
      <c r="AJ118" s="900"/>
      <c r="AK118" s="898" t="s">
        <v>316</v>
      </c>
      <c r="AL118" s="899"/>
      <c r="AM118" s="899"/>
      <c r="AN118" s="899"/>
      <c r="AO118" s="900"/>
      <c r="AP118" s="976" t="s">
        <v>441</v>
      </c>
      <c r="AQ118" s="977"/>
      <c r="AR118" s="977"/>
      <c r="AS118" s="977"/>
      <c r="AT118" s="978"/>
      <c r="AU118" s="914"/>
      <c r="AV118" s="915"/>
      <c r="AW118" s="915"/>
      <c r="AX118" s="915"/>
      <c r="AY118" s="915"/>
      <c r="AZ118" s="979" t="s">
        <v>479</v>
      </c>
      <c r="BA118" s="971"/>
      <c r="BB118" s="971"/>
      <c r="BC118" s="971"/>
      <c r="BD118" s="971"/>
      <c r="BE118" s="971"/>
      <c r="BF118" s="971"/>
      <c r="BG118" s="971"/>
      <c r="BH118" s="971"/>
      <c r="BI118" s="971"/>
      <c r="BJ118" s="971"/>
      <c r="BK118" s="971"/>
      <c r="BL118" s="971"/>
      <c r="BM118" s="971"/>
      <c r="BN118" s="971"/>
      <c r="BO118" s="971"/>
      <c r="BP118" s="972"/>
      <c r="BQ118" s="1005" t="s">
        <v>447</v>
      </c>
      <c r="BR118" s="1006"/>
      <c r="BS118" s="1006"/>
      <c r="BT118" s="1006"/>
      <c r="BU118" s="1006"/>
      <c r="BV118" s="1006" t="s">
        <v>420</v>
      </c>
      <c r="BW118" s="1006"/>
      <c r="BX118" s="1006"/>
      <c r="BY118" s="1006"/>
      <c r="BZ118" s="1006"/>
      <c r="CA118" s="1006" t="s">
        <v>480</v>
      </c>
      <c r="CB118" s="1006"/>
      <c r="CC118" s="1006"/>
      <c r="CD118" s="1006"/>
      <c r="CE118" s="1006"/>
      <c r="CF118" s="926" t="s">
        <v>473</v>
      </c>
      <c r="CG118" s="927"/>
      <c r="CH118" s="927"/>
      <c r="CI118" s="927"/>
      <c r="CJ118" s="927"/>
      <c r="CK118" s="954"/>
      <c r="CL118" s="955"/>
      <c r="CM118" s="928" t="s">
        <v>481</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471</v>
      </c>
      <c r="DH118" s="965"/>
      <c r="DI118" s="965"/>
      <c r="DJ118" s="965"/>
      <c r="DK118" s="966"/>
      <c r="DL118" s="967" t="s">
        <v>461</v>
      </c>
      <c r="DM118" s="965"/>
      <c r="DN118" s="965"/>
      <c r="DO118" s="965"/>
      <c r="DP118" s="966"/>
      <c r="DQ118" s="967" t="s">
        <v>452</v>
      </c>
      <c r="DR118" s="965"/>
      <c r="DS118" s="965"/>
      <c r="DT118" s="965"/>
      <c r="DU118" s="966"/>
      <c r="DV118" s="968" t="s">
        <v>461</v>
      </c>
      <c r="DW118" s="969"/>
      <c r="DX118" s="969"/>
      <c r="DY118" s="969"/>
      <c r="DZ118" s="970"/>
    </row>
    <row r="119" spans="1:130" s="230" customFormat="1" ht="26.25" customHeight="1">
      <c r="A119" s="1062" t="s">
        <v>445</v>
      </c>
      <c r="B119" s="953"/>
      <c r="C119" s="935" t="s">
        <v>446</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453</v>
      </c>
      <c r="AB119" s="906"/>
      <c r="AC119" s="906"/>
      <c r="AD119" s="906"/>
      <c r="AE119" s="907"/>
      <c r="AF119" s="908" t="s">
        <v>461</v>
      </c>
      <c r="AG119" s="906"/>
      <c r="AH119" s="906"/>
      <c r="AI119" s="906"/>
      <c r="AJ119" s="907"/>
      <c r="AK119" s="908" t="s">
        <v>142</v>
      </c>
      <c r="AL119" s="906"/>
      <c r="AM119" s="906"/>
      <c r="AN119" s="906"/>
      <c r="AO119" s="907"/>
      <c r="AP119" s="909" t="s">
        <v>452</v>
      </c>
      <c r="AQ119" s="910"/>
      <c r="AR119" s="910"/>
      <c r="AS119" s="910"/>
      <c r="AT119" s="911"/>
      <c r="AU119" s="916"/>
      <c r="AV119" s="917"/>
      <c r="AW119" s="917"/>
      <c r="AX119" s="917"/>
      <c r="AY119" s="917"/>
      <c r="AZ119" s="251" t="s">
        <v>193</v>
      </c>
      <c r="BA119" s="251"/>
      <c r="BB119" s="251"/>
      <c r="BC119" s="251"/>
      <c r="BD119" s="251"/>
      <c r="BE119" s="251"/>
      <c r="BF119" s="251"/>
      <c r="BG119" s="251"/>
      <c r="BH119" s="251"/>
      <c r="BI119" s="251"/>
      <c r="BJ119" s="251"/>
      <c r="BK119" s="251"/>
      <c r="BL119" s="251"/>
      <c r="BM119" s="251"/>
      <c r="BN119" s="251"/>
      <c r="BO119" s="983" t="s">
        <v>482</v>
      </c>
      <c r="BP119" s="1011"/>
      <c r="BQ119" s="1005">
        <v>33171943</v>
      </c>
      <c r="BR119" s="1006"/>
      <c r="BS119" s="1006"/>
      <c r="BT119" s="1006"/>
      <c r="BU119" s="1006"/>
      <c r="BV119" s="1006">
        <v>35467885</v>
      </c>
      <c r="BW119" s="1006"/>
      <c r="BX119" s="1006"/>
      <c r="BY119" s="1006"/>
      <c r="BZ119" s="1006"/>
      <c r="CA119" s="1006">
        <v>36911672</v>
      </c>
      <c r="CB119" s="1006"/>
      <c r="CC119" s="1006"/>
      <c r="CD119" s="1006"/>
      <c r="CE119" s="1006"/>
      <c r="CF119" s="1007"/>
      <c r="CG119" s="1008"/>
      <c r="CH119" s="1008"/>
      <c r="CI119" s="1008"/>
      <c r="CJ119" s="1009"/>
      <c r="CK119" s="956"/>
      <c r="CL119" s="957"/>
      <c r="CM119" s="979" t="s">
        <v>483</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v>205233</v>
      </c>
      <c r="DH119" s="992"/>
      <c r="DI119" s="992"/>
      <c r="DJ119" s="992"/>
      <c r="DK119" s="993"/>
      <c r="DL119" s="991">
        <v>163387</v>
      </c>
      <c r="DM119" s="992"/>
      <c r="DN119" s="992"/>
      <c r="DO119" s="992"/>
      <c r="DP119" s="993"/>
      <c r="DQ119" s="991" t="s">
        <v>480</v>
      </c>
      <c r="DR119" s="992"/>
      <c r="DS119" s="992"/>
      <c r="DT119" s="992"/>
      <c r="DU119" s="993"/>
      <c r="DV119" s="994" t="s">
        <v>454</v>
      </c>
      <c r="DW119" s="995"/>
      <c r="DX119" s="995"/>
      <c r="DY119" s="995"/>
      <c r="DZ119" s="996"/>
    </row>
    <row r="120" spans="1:130" s="230" customFormat="1" ht="26.25" customHeight="1">
      <c r="A120" s="1063"/>
      <c r="B120" s="955"/>
      <c r="C120" s="928" t="s">
        <v>451</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461</v>
      </c>
      <c r="AB120" s="965"/>
      <c r="AC120" s="965"/>
      <c r="AD120" s="965"/>
      <c r="AE120" s="966"/>
      <c r="AF120" s="967" t="s">
        <v>454</v>
      </c>
      <c r="AG120" s="965"/>
      <c r="AH120" s="965"/>
      <c r="AI120" s="965"/>
      <c r="AJ120" s="966"/>
      <c r="AK120" s="967" t="s">
        <v>453</v>
      </c>
      <c r="AL120" s="965"/>
      <c r="AM120" s="965"/>
      <c r="AN120" s="965"/>
      <c r="AO120" s="966"/>
      <c r="AP120" s="968" t="s">
        <v>452</v>
      </c>
      <c r="AQ120" s="969"/>
      <c r="AR120" s="969"/>
      <c r="AS120" s="969"/>
      <c r="AT120" s="970"/>
      <c r="AU120" s="997" t="s">
        <v>484</v>
      </c>
      <c r="AV120" s="998"/>
      <c r="AW120" s="998"/>
      <c r="AX120" s="998"/>
      <c r="AY120" s="999"/>
      <c r="AZ120" s="935" t="s">
        <v>485</v>
      </c>
      <c r="BA120" s="903"/>
      <c r="BB120" s="903"/>
      <c r="BC120" s="903"/>
      <c r="BD120" s="903"/>
      <c r="BE120" s="903"/>
      <c r="BF120" s="903"/>
      <c r="BG120" s="903"/>
      <c r="BH120" s="903"/>
      <c r="BI120" s="903"/>
      <c r="BJ120" s="903"/>
      <c r="BK120" s="903"/>
      <c r="BL120" s="903"/>
      <c r="BM120" s="903"/>
      <c r="BN120" s="903"/>
      <c r="BO120" s="903"/>
      <c r="BP120" s="904"/>
      <c r="BQ120" s="936">
        <v>16406481</v>
      </c>
      <c r="BR120" s="937"/>
      <c r="BS120" s="937"/>
      <c r="BT120" s="937"/>
      <c r="BU120" s="937"/>
      <c r="BV120" s="937">
        <v>16726594</v>
      </c>
      <c r="BW120" s="937"/>
      <c r="BX120" s="937"/>
      <c r="BY120" s="937"/>
      <c r="BZ120" s="937"/>
      <c r="CA120" s="937">
        <v>17459105</v>
      </c>
      <c r="CB120" s="937"/>
      <c r="CC120" s="937"/>
      <c r="CD120" s="937"/>
      <c r="CE120" s="937"/>
      <c r="CF120" s="950">
        <v>150.6</v>
      </c>
      <c r="CG120" s="951"/>
      <c r="CH120" s="951"/>
      <c r="CI120" s="951"/>
      <c r="CJ120" s="951"/>
      <c r="CK120" s="1012" t="s">
        <v>486</v>
      </c>
      <c r="CL120" s="1013"/>
      <c r="CM120" s="1013"/>
      <c r="CN120" s="1013"/>
      <c r="CO120" s="1014"/>
      <c r="CP120" s="1020" t="s">
        <v>487</v>
      </c>
      <c r="CQ120" s="1021"/>
      <c r="CR120" s="1021"/>
      <c r="CS120" s="1021"/>
      <c r="CT120" s="1021"/>
      <c r="CU120" s="1021"/>
      <c r="CV120" s="1021"/>
      <c r="CW120" s="1021"/>
      <c r="CX120" s="1021"/>
      <c r="CY120" s="1021"/>
      <c r="CZ120" s="1021"/>
      <c r="DA120" s="1021"/>
      <c r="DB120" s="1021"/>
      <c r="DC120" s="1021"/>
      <c r="DD120" s="1021"/>
      <c r="DE120" s="1021"/>
      <c r="DF120" s="1022"/>
      <c r="DG120" s="936">
        <v>3202494</v>
      </c>
      <c r="DH120" s="937"/>
      <c r="DI120" s="937"/>
      <c r="DJ120" s="937"/>
      <c r="DK120" s="937"/>
      <c r="DL120" s="937">
        <v>2838974</v>
      </c>
      <c r="DM120" s="937"/>
      <c r="DN120" s="937"/>
      <c r="DO120" s="937"/>
      <c r="DP120" s="937"/>
      <c r="DQ120" s="937">
        <v>2912087</v>
      </c>
      <c r="DR120" s="937"/>
      <c r="DS120" s="937"/>
      <c r="DT120" s="937"/>
      <c r="DU120" s="937"/>
      <c r="DV120" s="938">
        <v>25.1</v>
      </c>
      <c r="DW120" s="938"/>
      <c r="DX120" s="938"/>
      <c r="DY120" s="938"/>
      <c r="DZ120" s="939"/>
    </row>
    <row r="121" spans="1:130" s="230" customFormat="1" ht="26.25" customHeight="1">
      <c r="A121" s="1063"/>
      <c r="B121" s="955"/>
      <c r="C121" s="980" t="s">
        <v>488</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453</v>
      </c>
      <c r="AB121" s="965"/>
      <c r="AC121" s="965"/>
      <c r="AD121" s="965"/>
      <c r="AE121" s="966"/>
      <c r="AF121" s="967" t="s">
        <v>454</v>
      </c>
      <c r="AG121" s="965"/>
      <c r="AH121" s="965"/>
      <c r="AI121" s="965"/>
      <c r="AJ121" s="966"/>
      <c r="AK121" s="967" t="s">
        <v>454</v>
      </c>
      <c r="AL121" s="965"/>
      <c r="AM121" s="965"/>
      <c r="AN121" s="965"/>
      <c r="AO121" s="966"/>
      <c r="AP121" s="968" t="s">
        <v>473</v>
      </c>
      <c r="AQ121" s="969"/>
      <c r="AR121" s="969"/>
      <c r="AS121" s="969"/>
      <c r="AT121" s="970"/>
      <c r="AU121" s="1000"/>
      <c r="AV121" s="1001"/>
      <c r="AW121" s="1001"/>
      <c r="AX121" s="1001"/>
      <c r="AY121" s="1002"/>
      <c r="AZ121" s="928" t="s">
        <v>489</v>
      </c>
      <c r="BA121" s="929"/>
      <c r="BB121" s="929"/>
      <c r="BC121" s="929"/>
      <c r="BD121" s="929"/>
      <c r="BE121" s="929"/>
      <c r="BF121" s="929"/>
      <c r="BG121" s="929"/>
      <c r="BH121" s="929"/>
      <c r="BI121" s="929"/>
      <c r="BJ121" s="929"/>
      <c r="BK121" s="929"/>
      <c r="BL121" s="929"/>
      <c r="BM121" s="929"/>
      <c r="BN121" s="929"/>
      <c r="BO121" s="929"/>
      <c r="BP121" s="930"/>
      <c r="BQ121" s="931">
        <v>3520372</v>
      </c>
      <c r="BR121" s="932"/>
      <c r="BS121" s="932"/>
      <c r="BT121" s="932"/>
      <c r="BU121" s="932"/>
      <c r="BV121" s="932">
        <v>3050925</v>
      </c>
      <c r="BW121" s="932"/>
      <c r="BX121" s="932"/>
      <c r="BY121" s="932"/>
      <c r="BZ121" s="932"/>
      <c r="CA121" s="932">
        <v>2652768</v>
      </c>
      <c r="CB121" s="932"/>
      <c r="CC121" s="932"/>
      <c r="CD121" s="932"/>
      <c r="CE121" s="932"/>
      <c r="CF121" s="926">
        <v>22.9</v>
      </c>
      <c r="CG121" s="927"/>
      <c r="CH121" s="927"/>
      <c r="CI121" s="927"/>
      <c r="CJ121" s="927"/>
      <c r="CK121" s="1015"/>
      <c r="CL121" s="1016"/>
      <c r="CM121" s="1016"/>
      <c r="CN121" s="1016"/>
      <c r="CO121" s="1017"/>
      <c r="CP121" s="1025"/>
      <c r="CQ121" s="1026"/>
      <c r="CR121" s="1026"/>
      <c r="CS121" s="1026"/>
      <c r="CT121" s="1026"/>
      <c r="CU121" s="1026"/>
      <c r="CV121" s="1026"/>
      <c r="CW121" s="1026"/>
      <c r="CX121" s="1026"/>
      <c r="CY121" s="1026"/>
      <c r="CZ121" s="1026"/>
      <c r="DA121" s="1026"/>
      <c r="DB121" s="1026"/>
      <c r="DC121" s="1026"/>
      <c r="DD121" s="1026"/>
      <c r="DE121" s="1026"/>
      <c r="DF121" s="1027"/>
      <c r="DG121" s="931"/>
      <c r="DH121" s="932"/>
      <c r="DI121" s="932"/>
      <c r="DJ121" s="932"/>
      <c r="DK121" s="932"/>
      <c r="DL121" s="932"/>
      <c r="DM121" s="932"/>
      <c r="DN121" s="932"/>
      <c r="DO121" s="932"/>
      <c r="DP121" s="932"/>
      <c r="DQ121" s="932"/>
      <c r="DR121" s="932"/>
      <c r="DS121" s="932"/>
      <c r="DT121" s="932"/>
      <c r="DU121" s="932"/>
      <c r="DV121" s="933"/>
      <c r="DW121" s="933"/>
      <c r="DX121" s="933"/>
      <c r="DY121" s="933"/>
      <c r="DZ121" s="934"/>
    </row>
    <row r="122" spans="1:130" s="230" customFormat="1" ht="26.25" customHeight="1">
      <c r="A122" s="1063"/>
      <c r="B122" s="955"/>
      <c r="C122" s="928" t="s">
        <v>467</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420</v>
      </c>
      <c r="AB122" s="965"/>
      <c r="AC122" s="965"/>
      <c r="AD122" s="965"/>
      <c r="AE122" s="966"/>
      <c r="AF122" s="967" t="s">
        <v>454</v>
      </c>
      <c r="AG122" s="965"/>
      <c r="AH122" s="965"/>
      <c r="AI122" s="965"/>
      <c r="AJ122" s="966"/>
      <c r="AK122" s="967" t="s">
        <v>453</v>
      </c>
      <c r="AL122" s="965"/>
      <c r="AM122" s="965"/>
      <c r="AN122" s="965"/>
      <c r="AO122" s="966"/>
      <c r="AP122" s="968" t="s">
        <v>454</v>
      </c>
      <c r="AQ122" s="969"/>
      <c r="AR122" s="969"/>
      <c r="AS122" s="969"/>
      <c r="AT122" s="970"/>
      <c r="AU122" s="1000"/>
      <c r="AV122" s="1001"/>
      <c r="AW122" s="1001"/>
      <c r="AX122" s="1001"/>
      <c r="AY122" s="1002"/>
      <c r="AZ122" s="979" t="s">
        <v>490</v>
      </c>
      <c r="BA122" s="971"/>
      <c r="BB122" s="971"/>
      <c r="BC122" s="971"/>
      <c r="BD122" s="971"/>
      <c r="BE122" s="971"/>
      <c r="BF122" s="971"/>
      <c r="BG122" s="971"/>
      <c r="BH122" s="971"/>
      <c r="BI122" s="971"/>
      <c r="BJ122" s="971"/>
      <c r="BK122" s="971"/>
      <c r="BL122" s="971"/>
      <c r="BM122" s="971"/>
      <c r="BN122" s="971"/>
      <c r="BO122" s="971"/>
      <c r="BP122" s="972"/>
      <c r="BQ122" s="1005">
        <v>17593701</v>
      </c>
      <c r="BR122" s="1006"/>
      <c r="BS122" s="1006"/>
      <c r="BT122" s="1006"/>
      <c r="BU122" s="1006"/>
      <c r="BV122" s="1006">
        <v>20835372</v>
      </c>
      <c r="BW122" s="1006"/>
      <c r="BX122" s="1006"/>
      <c r="BY122" s="1006"/>
      <c r="BZ122" s="1006"/>
      <c r="CA122" s="1006">
        <v>22230443</v>
      </c>
      <c r="CB122" s="1006"/>
      <c r="CC122" s="1006"/>
      <c r="CD122" s="1006"/>
      <c r="CE122" s="1006"/>
      <c r="CF122" s="1023">
        <v>191.7</v>
      </c>
      <c r="CG122" s="1024"/>
      <c r="CH122" s="1024"/>
      <c r="CI122" s="1024"/>
      <c r="CJ122" s="1024"/>
      <c r="CK122" s="1015"/>
      <c r="CL122" s="1016"/>
      <c r="CM122" s="1016"/>
      <c r="CN122" s="1016"/>
      <c r="CO122" s="1017"/>
      <c r="CP122" s="1025"/>
      <c r="CQ122" s="1026"/>
      <c r="CR122" s="1026"/>
      <c r="CS122" s="1026"/>
      <c r="CT122" s="1026"/>
      <c r="CU122" s="1026"/>
      <c r="CV122" s="1026"/>
      <c r="CW122" s="1026"/>
      <c r="CX122" s="1026"/>
      <c r="CY122" s="1026"/>
      <c r="CZ122" s="1026"/>
      <c r="DA122" s="1026"/>
      <c r="DB122" s="1026"/>
      <c r="DC122" s="1026"/>
      <c r="DD122" s="1026"/>
      <c r="DE122" s="1026"/>
      <c r="DF122" s="1027"/>
      <c r="DG122" s="931"/>
      <c r="DH122" s="932"/>
      <c r="DI122" s="932"/>
      <c r="DJ122" s="932"/>
      <c r="DK122" s="932"/>
      <c r="DL122" s="932"/>
      <c r="DM122" s="932"/>
      <c r="DN122" s="932"/>
      <c r="DO122" s="932"/>
      <c r="DP122" s="932"/>
      <c r="DQ122" s="932"/>
      <c r="DR122" s="932"/>
      <c r="DS122" s="932"/>
      <c r="DT122" s="932"/>
      <c r="DU122" s="932"/>
      <c r="DV122" s="933"/>
      <c r="DW122" s="933"/>
      <c r="DX122" s="933"/>
      <c r="DY122" s="933"/>
      <c r="DZ122" s="934"/>
    </row>
    <row r="123" spans="1:130" s="230" customFormat="1" ht="26.25" customHeight="1">
      <c r="A123" s="1063"/>
      <c r="B123" s="955"/>
      <c r="C123" s="928" t="s">
        <v>475</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454</v>
      </c>
      <c r="AB123" s="965"/>
      <c r="AC123" s="965"/>
      <c r="AD123" s="965"/>
      <c r="AE123" s="966"/>
      <c r="AF123" s="967" t="s">
        <v>447</v>
      </c>
      <c r="AG123" s="965"/>
      <c r="AH123" s="965"/>
      <c r="AI123" s="965"/>
      <c r="AJ123" s="966"/>
      <c r="AK123" s="967" t="s">
        <v>452</v>
      </c>
      <c r="AL123" s="965"/>
      <c r="AM123" s="965"/>
      <c r="AN123" s="965"/>
      <c r="AO123" s="966"/>
      <c r="AP123" s="968" t="s">
        <v>454</v>
      </c>
      <c r="AQ123" s="969"/>
      <c r="AR123" s="969"/>
      <c r="AS123" s="969"/>
      <c r="AT123" s="970"/>
      <c r="AU123" s="1003"/>
      <c r="AV123" s="1004"/>
      <c r="AW123" s="1004"/>
      <c r="AX123" s="1004"/>
      <c r="AY123" s="1004"/>
      <c r="AZ123" s="251" t="s">
        <v>193</v>
      </c>
      <c r="BA123" s="251"/>
      <c r="BB123" s="251"/>
      <c r="BC123" s="251"/>
      <c r="BD123" s="251"/>
      <c r="BE123" s="251"/>
      <c r="BF123" s="251"/>
      <c r="BG123" s="251"/>
      <c r="BH123" s="251"/>
      <c r="BI123" s="251"/>
      <c r="BJ123" s="251"/>
      <c r="BK123" s="251"/>
      <c r="BL123" s="251"/>
      <c r="BM123" s="251"/>
      <c r="BN123" s="251"/>
      <c r="BO123" s="983" t="s">
        <v>491</v>
      </c>
      <c r="BP123" s="1011"/>
      <c r="BQ123" s="1069">
        <v>37520554</v>
      </c>
      <c r="BR123" s="1070"/>
      <c r="BS123" s="1070"/>
      <c r="BT123" s="1070"/>
      <c r="BU123" s="1070"/>
      <c r="BV123" s="1070">
        <v>40612891</v>
      </c>
      <c r="BW123" s="1070"/>
      <c r="BX123" s="1070"/>
      <c r="BY123" s="1070"/>
      <c r="BZ123" s="1070"/>
      <c r="CA123" s="1070">
        <v>42342316</v>
      </c>
      <c r="CB123" s="1070"/>
      <c r="CC123" s="1070"/>
      <c r="CD123" s="1070"/>
      <c r="CE123" s="1070"/>
      <c r="CF123" s="1007"/>
      <c r="CG123" s="1008"/>
      <c r="CH123" s="1008"/>
      <c r="CI123" s="1008"/>
      <c r="CJ123" s="1009"/>
      <c r="CK123" s="1015"/>
      <c r="CL123" s="1016"/>
      <c r="CM123" s="1016"/>
      <c r="CN123" s="1016"/>
      <c r="CO123" s="1017"/>
      <c r="CP123" s="1025"/>
      <c r="CQ123" s="1026"/>
      <c r="CR123" s="1026"/>
      <c r="CS123" s="1026"/>
      <c r="CT123" s="1026"/>
      <c r="CU123" s="1026"/>
      <c r="CV123" s="1026"/>
      <c r="CW123" s="1026"/>
      <c r="CX123" s="1026"/>
      <c r="CY123" s="1026"/>
      <c r="CZ123" s="1026"/>
      <c r="DA123" s="1026"/>
      <c r="DB123" s="1026"/>
      <c r="DC123" s="1026"/>
      <c r="DD123" s="1026"/>
      <c r="DE123" s="1026"/>
      <c r="DF123" s="1027"/>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230" customFormat="1" ht="26.25" customHeight="1" thickBot="1">
      <c r="A124" s="1063"/>
      <c r="B124" s="955"/>
      <c r="C124" s="928" t="s">
        <v>478</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447</v>
      </c>
      <c r="AB124" s="965"/>
      <c r="AC124" s="965"/>
      <c r="AD124" s="965"/>
      <c r="AE124" s="966"/>
      <c r="AF124" s="967" t="s">
        <v>453</v>
      </c>
      <c r="AG124" s="965"/>
      <c r="AH124" s="965"/>
      <c r="AI124" s="965"/>
      <c r="AJ124" s="966"/>
      <c r="AK124" s="967" t="s">
        <v>454</v>
      </c>
      <c r="AL124" s="965"/>
      <c r="AM124" s="965"/>
      <c r="AN124" s="965"/>
      <c r="AO124" s="966"/>
      <c r="AP124" s="968" t="s">
        <v>471</v>
      </c>
      <c r="AQ124" s="969"/>
      <c r="AR124" s="969"/>
      <c r="AS124" s="969"/>
      <c r="AT124" s="970"/>
      <c r="AU124" s="1065" t="s">
        <v>492</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t="s">
        <v>447</v>
      </c>
      <c r="BR124" s="1033"/>
      <c r="BS124" s="1033"/>
      <c r="BT124" s="1033"/>
      <c r="BU124" s="1033"/>
      <c r="BV124" s="1033" t="s">
        <v>142</v>
      </c>
      <c r="BW124" s="1033"/>
      <c r="BX124" s="1033"/>
      <c r="BY124" s="1033"/>
      <c r="BZ124" s="1033"/>
      <c r="CA124" s="1033" t="s">
        <v>447</v>
      </c>
      <c r="CB124" s="1033"/>
      <c r="CC124" s="1033"/>
      <c r="CD124" s="1033"/>
      <c r="CE124" s="1033"/>
      <c r="CF124" s="1034"/>
      <c r="CG124" s="1035"/>
      <c r="CH124" s="1035"/>
      <c r="CI124" s="1035"/>
      <c r="CJ124" s="1036"/>
      <c r="CK124" s="1018"/>
      <c r="CL124" s="1018"/>
      <c r="CM124" s="1018"/>
      <c r="CN124" s="1018"/>
      <c r="CO124" s="1019"/>
      <c r="CP124" s="1025" t="s">
        <v>493</v>
      </c>
      <c r="CQ124" s="1026"/>
      <c r="CR124" s="1026"/>
      <c r="CS124" s="1026"/>
      <c r="CT124" s="1026"/>
      <c r="CU124" s="1026"/>
      <c r="CV124" s="1026"/>
      <c r="CW124" s="1026"/>
      <c r="CX124" s="1026"/>
      <c r="CY124" s="1026"/>
      <c r="CZ124" s="1026"/>
      <c r="DA124" s="1026"/>
      <c r="DB124" s="1026"/>
      <c r="DC124" s="1026"/>
      <c r="DD124" s="1026"/>
      <c r="DE124" s="1026"/>
      <c r="DF124" s="1027"/>
      <c r="DG124" s="1010" t="s">
        <v>420</v>
      </c>
      <c r="DH124" s="992"/>
      <c r="DI124" s="992"/>
      <c r="DJ124" s="992"/>
      <c r="DK124" s="993"/>
      <c r="DL124" s="991" t="s">
        <v>453</v>
      </c>
      <c r="DM124" s="992"/>
      <c r="DN124" s="992"/>
      <c r="DO124" s="992"/>
      <c r="DP124" s="993"/>
      <c r="DQ124" s="991" t="s">
        <v>447</v>
      </c>
      <c r="DR124" s="992"/>
      <c r="DS124" s="992"/>
      <c r="DT124" s="992"/>
      <c r="DU124" s="993"/>
      <c r="DV124" s="994" t="s">
        <v>447</v>
      </c>
      <c r="DW124" s="995"/>
      <c r="DX124" s="995"/>
      <c r="DY124" s="995"/>
      <c r="DZ124" s="996"/>
    </row>
    <row r="125" spans="1:130" s="230" customFormat="1" ht="26.25" customHeight="1">
      <c r="A125" s="1063"/>
      <c r="B125" s="955"/>
      <c r="C125" s="928" t="s">
        <v>481</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447</v>
      </c>
      <c r="AB125" s="965"/>
      <c r="AC125" s="965"/>
      <c r="AD125" s="965"/>
      <c r="AE125" s="966"/>
      <c r="AF125" s="967" t="s">
        <v>447</v>
      </c>
      <c r="AG125" s="965"/>
      <c r="AH125" s="965"/>
      <c r="AI125" s="965"/>
      <c r="AJ125" s="966"/>
      <c r="AK125" s="967" t="s">
        <v>447</v>
      </c>
      <c r="AL125" s="965"/>
      <c r="AM125" s="965"/>
      <c r="AN125" s="965"/>
      <c r="AO125" s="966"/>
      <c r="AP125" s="968" t="s">
        <v>480</v>
      </c>
      <c r="AQ125" s="969"/>
      <c r="AR125" s="969"/>
      <c r="AS125" s="969"/>
      <c r="AT125" s="97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8" t="s">
        <v>494</v>
      </c>
      <c r="CL125" s="1013"/>
      <c r="CM125" s="1013"/>
      <c r="CN125" s="1013"/>
      <c r="CO125" s="1014"/>
      <c r="CP125" s="935" t="s">
        <v>495</v>
      </c>
      <c r="CQ125" s="903"/>
      <c r="CR125" s="903"/>
      <c r="CS125" s="903"/>
      <c r="CT125" s="903"/>
      <c r="CU125" s="903"/>
      <c r="CV125" s="903"/>
      <c r="CW125" s="903"/>
      <c r="CX125" s="903"/>
      <c r="CY125" s="903"/>
      <c r="CZ125" s="903"/>
      <c r="DA125" s="903"/>
      <c r="DB125" s="903"/>
      <c r="DC125" s="903"/>
      <c r="DD125" s="903"/>
      <c r="DE125" s="903"/>
      <c r="DF125" s="904"/>
      <c r="DG125" s="936" t="s">
        <v>447</v>
      </c>
      <c r="DH125" s="937"/>
      <c r="DI125" s="937"/>
      <c r="DJ125" s="937"/>
      <c r="DK125" s="937"/>
      <c r="DL125" s="937" t="s">
        <v>453</v>
      </c>
      <c r="DM125" s="937"/>
      <c r="DN125" s="937"/>
      <c r="DO125" s="937"/>
      <c r="DP125" s="937"/>
      <c r="DQ125" s="937" t="s">
        <v>453</v>
      </c>
      <c r="DR125" s="937"/>
      <c r="DS125" s="937"/>
      <c r="DT125" s="937"/>
      <c r="DU125" s="937"/>
      <c r="DV125" s="938" t="s">
        <v>420</v>
      </c>
      <c r="DW125" s="938"/>
      <c r="DX125" s="938"/>
      <c r="DY125" s="938"/>
      <c r="DZ125" s="939"/>
    </row>
    <row r="126" spans="1:130" s="230" customFormat="1" ht="26.25" customHeight="1" thickBot="1">
      <c r="A126" s="1063"/>
      <c r="B126" s="955"/>
      <c r="C126" s="928" t="s">
        <v>483</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42245</v>
      </c>
      <c r="AB126" s="965"/>
      <c r="AC126" s="965"/>
      <c r="AD126" s="965"/>
      <c r="AE126" s="966"/>
      <c r="AF126" s="967">
        <v>41846</v>
      </c>
      <c r="AG126" s="965"/>
      <c r="AH126" s="965"/>
      <c r="AI126" s="965"/>
      <c r="AJ126" s="966"/>
      <c r="AK126" s="967">
        <v>41122</v>
      </c>
      <c r="AL126" s="965"/>
      <c r="AM126" s="965"/>
      <c r="AN126" s="965"/>
      <c r="AO126" s="966"/>
      <c r="AP126" s="968">
        <v>0.4</v>
      </c>
      <c r="AQ126" s="969"/>
      <c r="AR126" s="969"/>
      <c r="AS126" s="969"/>
      <c r="AT126" s="97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9"/>
      <c r="CL126" s="1016"/>
      <c r="CM126" s="1016"/>
      <c r="CN126" s="1016"/>
      <c r="CO126" s="1017"/>
      <c r="CP126" s="928" t="s">
        <v>496</v>
      </c>
      <c r="CQ126" s="929"/>
      <c r="CR126" s="929"/>
      <c r="CS126" s="929"/>
      <c r="CT126" s="929"/>
      <c r="CU126" s="929"/>
      <c r="CV126" s="929"/>
      <c r="CW126" s="929"/>
      <c r="CX126" s="929"/>
      <c r="CY126" s="929"/>
      <c r="CZ126" s="929"/>
      <c r="DA126" s="929"/>
      <c r="DB126" s="929"/>
      <c r="DC126" s="929"/>
      <c r="DD126" s="929"/>
      <c r="DE126" s="929"/>
      <c r="DF126" s="930"/>
      <c r="DG126" s="931" t="s">
        <v>142</v>
      </c>
      <c r="DH126" s="932"/>
      <c r="DI126" s="932"/>
      <c r="DJ126" s="932"/>
      <c r="DK126" s="932"/>
      <c r="DL126" s="932" t="s">
        <v>453</v>
      </c>
      <c r="DM126" s="932"/>
      <c r="DN126" s="932"/>
      <c r="DO126" s="932"/>
      <c r="DP126" s="932"/>
      <c r="DQ126" s="932" t="s">
        <v>420</v>
      </c>
      <c r="DR126" s="932"/>
      <c r="DS126" s="932"/>
      <c r="DT126" s="932"/>
      <c r="DU126" s="932"/>
      <c r="DV126" s="933" t="s">
        <v>453</v>
      </c>
      <c r="DW126" s="933"/>
      <c r="DX126" s="933"/>
      <c r="DY126" s="933"/>
      <c r="DZ126" s="934"/>
    </row>
    <row r="127" spans="1:130" s="230" customFormat="1" ht="26.25" customHeight="1">
      <c r="A127" s="1064"/>
      <c r="B127" s="957"/>
      <c r="C127" s="979" t="s">
        <v>497</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t="s">
        <v>142</v>
      </c>
      <c r="AB127" s="965"/>
      <c r="AC127" s="965"/>
      <c r="AD127" s="965"/>
      <c r="AE127" s="966"/>
      <c r="AF127" s="967" t="s">
        <v>453</v>
      </c>
      <c r="AG127" s="965"/>
      <c r="AH127" s="965"/>
      <c r="AI127" s="965"/>
      <c r="AJ127" s="966"/>
      <c r="AK127" s="967" t="s">
        <v>447</v>
      </c>
      <c r="AL127" s="965"/>
      <c r="AM127" s="965"/>
      <c r="AN127" s="965"/>
      <c r="AO127" s="966"/>
      <c r="AP127" s="968" t="s">
        <v>447</v>
      </c>
      <c r="AQ127" s="969"/>
      <c r="AR127" s="969"/>
      <c r="AS127" s="969"/>
      <c r="AT127" s="970"/>
      <c r="AU127" s="232"/>
      <c r="AV127" s="232"/>
      <c r="AW127" s="232"/>
      <c r="AX127" s="1037" t="s">
        <v>498</v>
      </c>
      <c r="AY127" s="1038"/>
      <c r="AZ127" s="1038"/>
      <c r="BA127" s="1038"/>
      <c r="BB127" s="1038"/>
      <c r="BC127" s="1038"/>
      <c r="BD127" s="1038"/>
      <c r="BE127" s="1039"/>
      <c r="BF127" s="1040" t="s">
        <v>499</v>
      </c>
      <c r="BG127" s="1038"/>
      <c r="BH127" s="1038"/>
      <c r="BI127" s="1038"/>
      <c r="BJ127" s="1038"/>
      <c r="BK127" s="1038"/>
      <c r="BL127" s="1039"/>
      <c r="BM127" s="1040" t="s">
        <v>500</v>
      </c>
      <c r="BN127" s="1038"/>
      <c r="BO127" s="1038"/>
      <c r="BP127" s="1038"/>
      <c r="BQ127" s="1038"/>
      <c r="BR127" s="1038"/>
      <c r="BS127" s="1039"/>
      <c r="BT127" s="1040" t="s">
        <v>501</v>
      </c>
      <c r="BU127" s="1038"/>
      <c r="BV127" s="1038"/>
      <c r="BW127" s="1038"/>
      <c r="BX127" s="1038"/>
      <c r="BY127" s="1038"/>
      <c r="BZ127" s="1061"/>
      <c r="CA127" s="232"/>
      <c r="CB127" s="232"/>
      <c r="CC127" s="232"/>
      <c r="CD127" s="255"/>
      <c r="CE127" s="255"/>
      <c r="CF127" s="255"/>
      <c r="CG127" s="232"/>
      <c r="CH127" s="232"/>
      <c r="CI127" s="232"/>
      <c r="CJ127" s="254"/>
      <c r="CK127" s="1029"/>
      <c r="CL127" s="1016"/>
      <c r="CM127" s="1016"/>
      <c r="CN127" s="1016"/>
      <c r="CO127" s="1017"/>
      <c r="CP127" s="928" t="s">
        <v>502</v>
      </c>
      <c r="CQ127" s="929"/>
      <c r="CR127" s="929"/>
      <c r="CS127" s="929"/>
      <c r="CT127" s="929"/>
      <c r="CU127" s="929"/>
      <c r="CV127" s="929"/>
      <c r="CW127" s="929"/>
      <c r="CX127" s="929"/>
      <c r="CY127" s="929"/>
      <c r="CZ127" s="929"/>
      <c r="DA127" s="929"/>
      <c r="DB127" s="929"/>
      <c r="DC127" s="929"/>
      <c r="DD127" s="929"/>
      <c r="DE127" s="929"/>
      <c r="DF127" s="930"/>
      <c r="DG127" s="931" t="s">
        <v>471</v>
      </c>
      <c r="DH127" s="932"/>
      <c r="DI127" s="932"/>
      <c r="DJ127" s="932"/>
      <c r="DK127" s="932"/>
      <c r="DL127" s="932" t="s">
        <v>454</v>
      </c>
      <c r="DM127" s="932"/>
      <c r="DN127" s="932"/>
      <c r="DO127" s="932"/>
      <c r="DP127" s="932"/>
      <c r="DQ127" s="932" t="s">
        <v>447</v>
      </c>
      <c r="DR127" s="932"/>
      <c r="DS127" s="932"/>
      <c r="DT127" s="932"/>
      <c r="DU127" s="932"/>
      <c r="DV127" s="933" t="s">
        <v>454</v>
      </c>
      <c r="DW127" s="933"/>
      <c r="DX127" s="933"/>
      <c r="DY127" s="933"/>
      <c r="DZ127" s="934"/>
    </row>
    <row r="128" spans="1:130" s="230" customFormat="1" ht="26.25" customHeight="1" thickBot="1">
      <c r="A128" s="1047" t="s">
        <v>503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504</v>
      </c>
      <c r="X128" s="1049"/>
      <c r="Y128" s="1049"/>
      <c r="Z128" s="1050"/>
      <c r="AA128" s="1051">
        <v>541204</v>
      </c>
      <c r="AB128" s="1052"/>
      <c r="AC128" s="1052"/>
      <c r="AD128" s="1052"/>
      <c r="AE128" s="1053"/>
      <c r="AF128" s="1054">
        <v>552689</v>
      </c>
      <c r="AG128" s="1052"/>
      <c r="AH128" s="1052"/>
      <c r="AI128" s="1052"/>
      <c r="AJ128" s="1053"/>
      <c r="AK128" s="1054">
        <v>500325</v>
      </c>
      <c r="AL128" s="1052"/>
      <c r="AM128" s="1052"/>
      <c r="AN128" s="1052"/>
      <c r="AO128" s="1053"/>
      <c r="AP128" s="1055"/>
      <c r="AQ128" s="1056"/>
      <c r="AR128" s="1056"/>
      <c r="AS128" s="1056"/>
      <c r="AT128" s="1057"/>
      <c r="AU128" s="232"/>
      <c r="AV128" s="232"/>
      <c r="AW128" s="232"/>
      <c r="AX128" s="902" t="s">
        <v>505</v>
      </c>
      <c r="AY128" s="903"/>
      <c r="AZ128" s="903"/>
      <c r="BA128" s="903"/>
      <c r="BB128" s="903"/>
      <c r="BC128" s="903"/>
      <c r="BD128" s="903"/>
      <c r="BE128" s="904"/>
      <c r="BF128" s="1058" t="s">
        <v>480</v>
      </c>
      <c r="BG128" s="1059"/>
      <c r="BH128" s="1059"/>
      <c r="BI128" s="1059"/>
      <c r="BJ128" s="1059"/>
      <c r="BK128" s="1059"/>
      <c r="BL128" s="1060"/>
      <c r="BM128" s="1058">
        <v>12.91</v>
      </c>
      <c r="BN128" s="1059"/>
      <c r="BO128" s="1059"/>
      <c r="BP128" s="1059"/>
      <c r="BQ128" s="1059"/>
      <c r="BR128" s="1059"/>
      <c r="BS128" s="1060"/>
      <c r="BT128" s="1058">
        <v>20</v>
      </c>
      <c r="BU128" s="1059"/>
      <c r="BV128" s="1059"/>
      <c r="BW128" s="1059"/>
      <c r="BX128" s="1059"/>
      <c r="BY128" s="1059"/>
      <c r="BZ128" s="1082"/>
      <c r="CA128" s="255"/>
      <c r="CB128" s="255"/>
      <c r="CC128" s="255"/>
      <c r="CD128" s="255"/>
      <c r="CE128" s="255"/>
      <c r="CF128" s="255"/>
      <c r="CG128" s="232"/>
      <c r="CH128" s="232"/>
      <c r="CI128" s="232"/>
      <c r="CJ128" s="254"/>
      <c r="CK128" s="1030"/>
      <c r="CL128" s="1031"/>
      <c r="CM128" s="1031"/>
      <c r="CN128" s="1031"/>
      <c r="CO128" s="1032"/>
      <c r="CP128" s="1041" t="s">
        <v>506</v>
      </c>
      <c r="CQ128" s="726"/>
      <c r="CR128" s="726"/>
      <c r="CS128" s="726"/>
      <c r="CT128" s="726"/>
      <c r="CU128" s="726"/>
      <c r="CV128" s="726"/>
      <c r="CW128" s="726"/>
      <c r="CX128" s="726"/>
      <c r="CY128" s="726"/>
      <c r="CZ128" s="726"/>
      <c r="DA128" s="726"/>
      <c r="DB128" s="726"/>
      <c r="DC128" s="726"/>
      <c r="DD128" s="726"/>
      <c r="DE128" s="726"/>
      <c r="DF128" s="1042"/>
      <c r="DG128" s="1043" t="s">
        <v>142</v>
      </c>
      <c r="DH128" s="1044"/>
      <c r="DI128" s="1044"/>
      <c r="DJ128" s="1044"/>
      <c r="DK128" s="1044"/>
      <c r="DL128" s="1044" t="s">
        <v>471</v>
      </c>
      <c r="DM128" s="1044"/>
      <c r="DN128" s="1044"/>
      <c r="DO128" s="1044"/>
      <c r="DP128" s="1044"/>
      <c r="DQ128" s="1044" t="s">
        <v>480</v>
      </c>
      <c r="DR128" s="1044"/>
      <c r="DS128" s="1044"/>
      <c r="DT128" s="1044"/>
      <c r="DU128" s="1044"/>
      <c r="DV128" s="1045" t="s">
        <v>471</v>
      </c>
      <c r="DW128" s="1045"/>
      <c r="DX128" s="1045"/>
      <c r="DY128" s="1045"/>
      <c r="DZ128" s="1046"/>
    </row>
    <row r="129" spans="1:131" s="230" customFormat="1" ht="26.25" customHeight="1">
      <c r="A129" s="940" t="s">
        <v>109</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507</v>
      </c>
      <c r="X129" s="1077"/>
      <c r="Y129" s="1077"/>
      <c r="Z129" s="1078"/>
      <c r="AA129" s="964">
        <v>13214017</v>
      </c>
      <c r="AB129" s="965"/>
      <c r="AC129" s="965"/>
      <c r="AD129" s="965"/>
      <c r="AE129" s="966"/>
      <c r="AF129" s="967">
        <v>13599225</v>
      </c>
      <c r="AG129" s="965"/>
      <c r="AH129" s="965"/>
      <c r="AI129" s="965"/>
      <c r="AJ129" s="966"/>
      <c r="AK129" s="967">
        <v>13418375</v>
      </c>
      <c r="AL129" s="965"/>
      <c r="AM129" s="965"/>
      <c r="AN129" s="965"/>
      <c r="AO129" s="966"/>
      <c r="AP129" s="1079"/>
      <c r="AQ129" s="1080"/>
      <c r="AR129" s="1080"/>
      <c r="AS129" s="1080"/>
      <c r="AT129" s="1081"/>
      <c r="AU129" s="233"/>
      <c r="AV129" s="233"/>
      <c r="AW129" s="233"/>
      <c r="AX129" s="1071" t="s">
        <v>508</v>
      </c>
      <c r="AY129" s="929"/>
      <c r="AZ129" s="929"/>
      <c r="BA129" s="929"/>
      <c r="BB129" s="929"/>
      <c r="BC129" s="929"/>
      <c r="BD129" s="929"/>
      <c r="BE129" s="930"/>
      <c r="BF129" s="1072" t="s">
        <v>509</v>
      </c>
      <c r="BG129" s="1073"/>
      <c r="BH129" s="1073"/>
      <c r="BI129" s="1073"/>
      <c r="BJ129" s="1073"/>
      <c r="BK129" s="1073"/>
      <c r="BL129" s="1074"/>
      <c r="BM129" s="1072">
        <v>17.91</v>
      </c>
      <c r="BN129" s="1073"/>
      <c r="BO129" s="1073"/>
      <c r="BP129" s="1073"/>
      <c r="BQ129" s="1073"/>
      <c r="BR129" s="1073"/>
      <c r="BS129" s="1074"/>
      <c r="BT129" s="1072">
        <v>30</v>
      </c>
      <c r="BU129" s="1073"/>
      <c r="BV129" s="1073"/>
      <c r="BW129" s="1073"/>
      <c r="BX129" s="1073"/>
      <c r="BY129" s="1073"/>
      <c r="BZ129" s="10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40" t="s">
        <v>510</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511</v>
      </c>
      <c r="X130" s="1077"/>
      <c r="Y130" s="1077"/>
      <c r="Z130" s="1078"/>
      <c r="AA130" s="964">
        <v>1770497</v>
      </c>
      <c r="AB130" s="965"/>
      <c r="AC130" s="965"/>
      <c r="AD130" s="965"/>
      <c r="AE130" s="966"/>
      <c r="AF130" s="967">
        <v>1731676</v>
      </c>
      <c r="AG130" s="965"/>
      <c r="AH130" s="965"/>
      <c r="AI130" s="965"/>
      <c r="AJ130" s="966"/>
      <c r="AK130" s="967">
        <v>1822850</v>
      </c>
      <c r="AL130" s="965"/>
      <c r="AM130" s="965"/>
      <c r="AN130" s="965"/>
      <c r="AO130" s="966"/>
      <c r="AP130" s="1079"/>
      <c r="AQ130" s="1080"/>
      <c r="AR130" s="1080"/>
      <c r="AS130" s="1080"/>
      <c r="AT130" s="1081"/>
      <c r="AU130" s="233"/>
      <c r="AV130" s="233"/>
      <c r="AW130" s="233"/>
      <c r="AX130" s="1071" t="s">
        <v>512</v>
      </c>
      <c r="AY130" s="929"/>
      <c r="AZ130" s="929"/>
      <c r="BA130" s="929"/>
      <c r="BB130" s="929"/>
      <c r="BC130" s="929"/>
      <c r="BD130" s="929"/>
      <c r="BE130" s="930"/>
      <c r="BF130" s="1107">
        <v>8.4</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513</v>
      </c>
      <c r="X131" s="1114"/>
      <c r="Y131" s="1114"/>
      <c r="Z131" s="1115"/>
      <c r="AA131" s="1010">
        <v>11443520</v>
      </c>
      <c r="AB131" s="992"/>
      <c r="AC131" s="992"/>
      <c r="AD131" s="992"/>
      <c r="AE131" s="993"/>
      <c r="AF131" s="991">
        <v>11867549</v>
      </c>
      <c r="AG131" s="992"/>
      <c r="AH131" s="992"/>
      <c r="AI131" s="992"/>
      <c r="AJ131" s="993"/>
      <c r="AK131" s="991">
        <v>11595525</v>
      </c>
      <c r="AL131" s="992"/>
      <c r="AM131" s="992"/>
      <c r="AN131" s="992"/>
      <c r="AO131" s="993"/>
      <c r="AP131" s="1116"/>
      <c r="AQ131" s="1117"/>
      <c r="AR131" s="1117"/>
      <c r="AS131" s="1117"/>
      <c r="AT131" s="1118"/>
      <c r="AU131" s="233"/>
      <c r="AV131" s="233"/>
      <c r="AW131" s="233"/>
      <c r="AX131" s="1089" t="s">
        <v>514</v>
      </c>
      <c r="AY131" s="726"/>
      <c r="AZ131" s="726"/>
      <c r="BA131" s="726"/>
      <c r="BB131" s="726"/>
      <c r="BC131" s="726"/>
      <c r="BD131" s="726"/>
      <c r="BE131" s="1042"/>
      <c r="BF131" s="1090" t="s">
        <v>509</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6" t="s">
        <v>515</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516</v>
      </c>
      <c r="W132" s="1100"/>
      <c r="X132" s="1100"/>
      <c r="Y132" s="1100"/>
      <c r="Z132" s="1101"/>
      <c r="AA132" s="1102">
        <v>8.086524077</v>
      </c>
      <c r="AB132" s="1103"/>
      <c r="AC132" s="1103"/>
      <c r="AD132" s="1103"/>
      <c r="AE132" s="1104"/>
      <c r="AF132" s="1105">
        <v>7.7379583600000004</v>
      </c>
      <c r="AG132" s="1103"/>
      <c r="AH132" s="1103"/>
      <c r="AI132" s="1103"/>
      <c r="AJ132" s="1104"/>
      <c r="AK132" s="1105">
        <v>9.4450488440000004</v>
      </c>
      <c r="AL132" s="1103"/>
      <c r="AM132" s="1103"/>
      <c r="AN132" s="1103"/>
      <c r="AO132" s="1104"/>
      <c r="AP132" s="1007"/>
      <c r="AQ132" s="1008"/>
      <c r="AR132" s="1008"/>
      <c r="AS132" s="1008"/>
      <c r="AT132" s="110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517</v>
      </c>
      <c r="W133" s="1083"/>
      <c r="X133" s="1083"/>
      <c r="Y133" s="1083"/>
      <c r="Z133" s="1084"/>
      <c r="AA133" s="1085">
        <v>8</v>
      </c>
      <c r="AB133" s="1086"/>
      <c r="AC133" s="1086"/>
      <c r="AD133" s="1086"/>
      <c r="AE133" s="1087"/>
      <c r="AF133" s="1085">
        <v>7.9</v>
      </c>
      <c r="AG133" s="1086"/>
      <c r="AH133" s="1086"/>
      <c r="AI133" s="1086"/>
      <c r="AJ133" s="1087"/>
      <c r="AK133" s="1085">
        <v>8.4</v>
      </c>
      <c r="AL133" s="1086"/>
      <c r="AM133" s="1086"/>
      <c r="AN133" s="1086"/>
      <c r="AO133" s="1087"/>
      <c r="AP133" s="1034"/>
      <c r="AQ133" s="1035"/>
      <c r="AR133" s="1035"/>
      <c r="AS133" s="1035"/>
      <c r="AT133" s="108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XOYek5xYsADzQnTrEv425Sp1FTG2p+ERfIhqj6NXYNWbgrj0/tp/4qNUSUgSaJdtlWbNsjR4WrXyl4wJy30Q==" saltValue="IT+j4tB8C9y8ASJ7d+vU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qgRm5mJC1m5nJFJhDBFae/JEvrV1e09YPqCMqC9RH/XC1Lqn1U/1Y7Foigws6B9vSoOSGRWApNk9lTu3eRAkbQ==" saltValue="wN/Ah2Qragz0sQHvtvv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nYz5BfjKKcpvqVbkgJ1BLcIRiz8NeDCuCVCqnjpStqp9EKqvjkm1onJ+cqp9K6PHuKV+eprVAQqollqoR3lHQ==" saltValue="lbsIV6rOFV4ASpIU708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521</v>
      </c>
      <c r="AP7" s="272"/>
      <c r="AQ7" s="273" t="s">
        <v>522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523</v>
      </c>
      <c r="AQ8" s="279" t="s">
        <v>524</v>
      </c>
      <c r="AR8" s="280" t="s">
        <v>525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2" t="s">
        <v>526</v>
      </c>
      <c r="AL9" s="1123"/>
      <c r="AM9" s="1123"/>
      <c r="AN9" s="1124"/>
      <c r="AO9" s="281">
        <v>3782117</v>
      </c>
      <c r="AP9" s="281">
        <v>82752</v>
      </c>
      <c r="AQ9" s="282">
        <v>90021</v>
      </c>
      <c r="AR9" s="283">
        <v>-8.1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2" t="s">
        <v>527</v>
      </c>
      <c r="AL10" s="1123"/>
      <c r="AM10" s="1123"/>
      <c r="AN10" s="1124"/>
      <c r="AO10" s="284">
        <v>652318</v>
      </c>
      <c r="AP10" s="284">
        <v>14273</v>
      </c>
      <c r="AQ10" s="285">
        <v>11562</v>
      </c>
      <c r="AR10" s="286">
        <v>23.4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2" t="s">
        <v>528</v>
      </c>
      <c r="AL11" s="1123"/>
      <c r="AM11" s="1123"/>
      <c r="AN11" s="1124"/>
      <c r="AO11" s="284">
        <v>205056</v>
      </c>
      <c r="AP11" s="284">
        <v>4487</v>
      </c>
      <c r="AQ11" s="285">
        <v>947</v>
      </c>
      <c r="AR11" s="286">
        <v>373.8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2" t="s">
        <v>529</v>
      </c>
      <c r="AL12" s="1123"/>
      <c r="AM12" s="1123"/>
      <c r="AN12" s="1124"/>
      <c r="AO12" s="284" t="s">
        <v>530</v>
      </c>
      <c r="AP12" s="284" t="s">
        <v>530</v>
      </c>
      <c r="AQ12" s="285">
        <v>11</v>
      </c>
      <c r="AR12" s="286" t="s">
        <v>530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2" t="s">
        <v>531</v>
      </c>
      <c r="AL13" s="1123"/>
      <c r="AM13" s="1123"/>
      <c r="AN13" s="1124"/>
      <c r="AO13" s="284">
        <v>88258</v>
      </c>
      <c r="AP13" s="284">
        <v>1931</v>
      </c>
      <c r="AQ13" s="285">
        <v>3606</v>
      </c>
      <c r="AR13" s="286">
        <v>-46.5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2" t="s">
        <v>532</v>
      </c>
      <c r="AL14" s="1123"/>
      <c r="AM14" s="1123"/>
      <c r="AN14" s="1124"/>
      <c r="AO14" s="284">
        <v>38854</v>
      </c>
      <c r="AP14" s="284">
        <v>850</v>
      </c>
      <c r="AQ14" s="285">
        <v>1599</v>
      </c>
      <c r="AR14" s="286">
        <v>-46.8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5" t="s">
        <v>533</v>
      </c>
      <c r="AL15" s="1126"/>
      <c r="AM15" s="1126"/>
      <c r="AN15" s="1127"/>
      <c r="AO15" s="284">
        <v>-208635</v>
      </c>
      <c r="AP15" s="284">
        <v>-4565</v>
      </c>
      <c r="AQ15" s="285">
        <v>-6463</v>
      </c>
      <c r="AR15" s="286">
        <v>-29.4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5" t="s">
        <v>193</v>
      </c>
      <c r="AL16" s="1126"/>
      <c r="AM16" s="1126"/>
      <c r="AN16" s="1127"/>
      <c r="AO16" s="284">
        <v>4557968</v>
      </c>
      <c r="AP16" s="284">
        <v>99728</v>
      </c>
      <c r="AQ16" s="285">
        <v>101283</v>
      </c>
      <c r="AR16" s="286">
        <v>-1.5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8" t="s">
        <v>538</v>
      </c>
      <c r="AL21" s="1129"/>
      <c r="AM21" s="1129"/>
      <c r="AN21" s="1130"/>
      <c r="AO21" s="297">
        <v>8.14</v>
      </c>
      <c r="AP21" s="298">
        <v>9.14</v>
      </c>
      <c r="AQ21" s="299">
        <v>-1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8" t="s">
        <v>539</v>
      </c>
      <c r="AL22" s="1129"/>
      <c r="AM22" s="1129"/>
      <c r="AN22" s="1130"/>
      <c r="AO22" s="302">
        <v>95.7</v>
      </c>
      <c r="AP22" s="303">
        <v>97.6</v>
      </c>
      <c r="AQ22" s="304">
        <v>-1.9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9" t="s">
        <v>540</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67"/>
    </row>
    <row r="27" spans="1:46">
      <c r="A27" s="309"/>
      <c r="AO27" s="262"/>
      <c r="AP27" s="262"/>
      <c r="AQ27" s="262"/>
      <c r="AR27" s="262"/>
      <c r="AS27" s="262"/>
      <c r="AT27" s="262"/>
    </row>
    <row r="28" spans="1:46" ht="17.2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521</v>
      </c>
      <c r="AP30" s="272"/>
      <c r="AQ30" s="273" t="s">
        <v>522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523</v>
      </c>
      <c r="AQ31" s="279" t="s">
        <v>524</v>
      </c>
      <c r="AR31" s="280" t="s">
        <v>525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543</v>
      </c>
      <c r="AL32" s="1137"/>
      <c r="AM32" s="1137"/>
      <c r="AN32" s="1138"/>
      <c r="AO32" s="312">
        <v>2650857</v>
      </c>
      <c r="AP32" s="312">
        <v>58001</v>
      </c>
      <c r="AQ32" s="313">
        <v>58458</v>
      </c>
      <c r="AR32" s="314">
        <v>-0.8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544</v>
      </c>
      <c r="AL33" s="1137"/>
      <c r="AM33" s="1137"/>
      <c r="AN33" s="1138"/>
      <c r="AO33" s="312" t="s">
        <v>530</v>
      </c>
      <c r="AP33" s="312" t="s">
        <v>530</v>
      </c>
      <c r="AQ33" s="313" t="s">
        <v>530</v>
      </c>
      <c r="AR33" s="314" t="s">
        <v>530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545</v>
      </c>
      <c r="AL34" s="1137"/>
      <c r="AM34" s="1137"/>
      <c r="AN34" s="1138"/>
      <c r="AO34" s="312" t="s">
        <v>530</v>
      </c>
      <c r="AP34" s="312" t="s">
        <v>530</v>
      </c>
      <c r="AQ34" s="313" t="s">
        <v>530</v>
      </c>
      <c r="AR34" s="314" t="s">
        <v>530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546</v>
      </c>
      <c r="AL35" s="1137"/>
      <c r="AM35" s="1137"/>
      <c r="AN35" s="1138"/>
      <c r="AO35" s="312">
        <v>524557</v>
      </c>
      <c r="AP35" s="312">
        <v>11477</v>
      </c>
      <c r="AQ35" s="313">
        <v>14034</v>
      </c>
      <c r="AR35" s="314">
        <v>-18.2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547</v>
      </c>
      <c r="AL36" s="1137"/>
      <c r="AM36" s="1137"/>
      <c r="AN36" s="1138"/>
      <c r="AO36" s="312">
        <v>201842</v>
      </c>
      <c r="AP36" s="312">
        <v>4416</v>
      </c>
      <c r="AQ36" s="313">
        <v>2546</v>
      </c>
      <c r="AR36" s="314">
        <v>73.400000000000006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548</v>
      </c>
      <c r="AL37" s="1137"/>
      <c r="AM37" s="1137"/>
      <c r="AN37" s="1138"/>
      <c r="AO37" s="312">
        <v>41122</v>
      </c>
      <c r="AP37" s="312">
        <v>900</v>
      </c>
      <c r="AQ37" s="313">
        <v>290</v>
      </c>
      <c r="AR37" s="314">
        <v>210.3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9" t="s">
        <v>549</v>
      </c>
      <c r="AL38" s="1140"/>
      <c r="AM38" s="1140"/>
      <c r="AN38" s="1141"/>
      <c r="AO38" s="315" t="s">
        <v>530</v>
      </c>
      <c r="AP38" s="315" t="s">
        <v>530</v>
      </c>
      <c r="AQ38" s="316">
        <v>1</v>
      </c>
      <c r="AR38" s="304" t="s">
        <v>530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9" t="s">
        <v>550</v>
      </c>
      <c r="AL39" s="1140"/>
      <c r="AM39" s="1140"/>
      <c r="AN39" s="1141"/>
      <c r="AO39" s="312">
        <v>-500325</v>
      </c>
      <c r="AP39" s="312">
        <v>-10947</v>
      </c>
      <c r="AQ39" s="313">
        <v>-4639</v>
      </c>
      <c r="AR39" s="314">
        <v>136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551</v>
      </c>
      <c r="AL40" s="1137"/>
      <c r="AM40" s="1137"/>
      <c r="AN40" s="1138"/>
      <c r="AO40" s="312">
        <v>-1822850</v>
      </c>
      <c r="AP40" s="312">
        <v>-39884</v>
      </c>
      <c r="AQ40" s="313">
        <v>-48753</v>
      </c>
      <c r="AR40" s="314">
        <v>-18.2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2" t="s">
        <v>309</v>
      </c>
      <c r="AL41" s="1143"/>
      <c r="AM41" s="1143"/>
      <c r="AN41" s="1144"/>
      <c r="AO41" s="312">
        <v>1095203</v>
      </c>
      <c r="AP41" s="312">
        <v>23963</v>
      </c>
      <c r="AQ41" s="313">
        <v>21939</v>
      </c>
      <c r="AR41" s="314">
        <v>9.1999999999999993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1" t="s">
        <v>521</v>
      </c>
      <c r="AN49" s="1133" t="s">
        <v>555</v>
      </c>
      <c r="AO49" s="1134"/>
      <c r="AP49" s="1134"/>
      <c r="AQ49" s="1134"/>
      <c r="AR49" s="1135"/>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2"/>
      <c r="AN50" s="328" t="s">
        <v>556</v>
      </c>
      <c r="AO50" s="329" t="s">
        <v>557</v>
      </c>
      <c r="AP50" s="330" t="s">
        <v>558</v>
      </c>
      <c r="AQ50" s="331" t="s">
        <v>559</v>
      </c>
      <c r="AR50" s="332" t="s">
        <v>560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2613777</v>
      </c>
      <c r="AN51" s="334">
        <v>54456</v>
      </c>
      <c r="AO51" s="335">
        <v>20.8</v>
      </c>
      <c r="AP51" s="336">
        <v>65080</v>
      </c>
      <c r="AQ51" s="337">
        <v>-10.4</v>
      </c>
      <c r="AR51" s="338">
        <v>31.2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1234673</v>
      </c>
      <c r="AN52" s="342">
        <v>25723</v>
      </c>
      <c r="AO52" s="343">
        <v>6.9</v>
      </c>
      <c r="AP52" s="344">
        <v>38201</v>
      </c>
      <c r="AQ52" s="345">
        <v>4.8</v>
      </c>
      <c r="AR52" s="346">
        <v>2.1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3125114</v>
      </c>
      <c r="AN53" s="334">
        <v>65750</v>
      </c>
      <c r="AO53" s="335">
        <v>20.7</v>
      </c>
      <c r="AP53" s="336">
        <v>79288</v>
      </c>
      <c r="AQ53" s="337">
        <v>21.8</v>
      </c>
      <c r="AR53" s="338">
        <v>-1.1000000000000001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1862882</v>
      </c>
      <c r="AN54" s="342">
        <v>39194</v>
      </c>
      <c r="AO54" s="343">
        <v>52.4</v>
      </c>
      <c r="AP54" s="344">
        <v>41870</v>
      </c>
      <c r="AQ54" s="345">
        <v>9.6</v>
      </c>
      <c r="AR54" s="346">
        <v>42.8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3317320</v>
      </c>
      <c r="AN55" s="334">
        <v>70912</v>
      </c>
      <c r="AO55" s="335">
        <v>7.9</v>
      </c>
      <c r="AP55" s="336">
        <v>84962</v>
      </c>
      <c r="AQ55" s="337">
        <v>7.2</v>
      </c>
      <c r="AR55" s="338">
        <v>0.7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2390293</v>
      </c>
      <c r="AN56" s="342">
        <v>51095</v>
      </c>
      <c r="AO56" s="343">
        <v>30.4</v>
      </c>
      <c r="AP56" s="344">
        <v>42793</v>
      </c>
      <c r="AQ56" s="345">
        <v>2.2000000000000002</v>
      </c>
      <c r="AR56" s="346">
        <v>28.2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5847345</v>
      </c>
      <c r="AN57" s="334">
        <v>126560</v>
      </c>
      <c r="AO57" s="335">
        <v>78.5</v>
      </c>
      <c r="AP57" s="336">
        <v>71279</v>
      </c>
      <c r="AQ57" s="337">
        <v>-16.100000000000001</v>
      </c>
      <c r="AR57" s="338">
        <v>94.6</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3723432</v>
      </c>
      <c r="AN58" s="342">
        <v>80590</v>
      </c>
      <c r="AO58" s="343">
        <v>57.7</v>
      </c>
      <c r="AP58" s="344">
        <v>36731</v>
      </c>
      <c r="AQ58" s="345">
        <v>-14.2</v>
      </c>
      <c r="AR58" s="346">
        <v>71.900000000000006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6721691</v>
      </c>
      <c r="AN59" s="334">
        <v>147070</v>
      </c>
      <c r="AO59" s="335">
        <v>16.2</v>
      </c>
      <c r="AP59" s="336">
        <v>74994</v>
      </c>
      <c r="AQ59" s="337">
        <v>5.2</v>
      </c>
      <c r="AR59" s="338">
        <v>11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2339119</v>
      </c>
      <c r="AN60" s="342">
        <v>51180</v>
      </c>
      <c r="AO60" s="343">
        <v>-36.5</v>
      </c>
      <c r="AP60" s="344">
        <v>36188</v>
      </c>
      <c r="AQ60" s="345">
        <v>-1.5</v>
      </c>
      <c r="AR60" s="346">
        <v>-35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4325049</v>
      </c>
      <c r="AN61" s="349">
        <v>92950</v>
      </c>
      <c r="AO61" s="350">
        <v>28.8</v>
      </c>
      <c r="AP61" s="351">
        <v>75121</v>
      </c>
      <c r="AQ61" s="352">
        <v>1.5</v>
      </c>
      <c r="AR61" s="338">
        <v>27.3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2310080</v>
      </c>
      <c r="AN62" s="342">
        <v>49556</v>
      </c>
      <c r="AO62" s="343">
        <v>22.2</v>
      </c>
      <c r="AP62" s="344">
        <v>39157</v>
      </c>
      <c r="AQ62" s="345">
        <v>0.2</v>
      </c>
      <c r="AR62" s="346">
        <v>22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ME07k0wPYkUhrKFvzynD1ZSlDsGbDwrhGvdOXQ0Pvim6JhKJLcAECTw+03WKNC8teH69PFBWO57NjcoLmbE0WA==" saltValue="cq8cnNjAuE8hI9Tr1p2y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569</v>
      </c>
    </row>
    <row r="120" spans="125:125" ht="13.5" hidden="1" customHeight="1"/>
    <row r="121" spans="125:125" ht="13.5" hidden="1" customHeight="1">
      <c r="DU121" s="259"/>
    </row>
  </sheetData>
  <sheetProtection algorithmName="SHA-512" hashValue="jYAPHKOimjhEA1cnlEjz7owJIzX/7upTUDZKtkPobCskUkNojlfvF7fPx1gVCBcitN6jw7GMdMayO3mq3wgAyw==" saltValue="vy9NGGAx7OFljMr3VAKn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570</v>
      </c>
    </row>
  </sheetData>
  <sheetProtection algorithmName="SHA-512" hashValue="fYdoEFRrTo4QCaZZxtyoqziuzFwI47Sm8JU+AmyW9fPi/X28DlpkN/DNqLs/dqHq5Rdi17poXjQ+eJt1Ws7CrA==" saltValue="rvZVQoNWhPZCuGX5ib4o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45" t="s">
        <v>3</v>
      </c>
      <c r="D47" s="1145"/>
      <c r="E47" s="1146"/>
      <c r="F47" s="11">
        <v>25.74</v>
      </c>
      <c r="G47" s="12">
        <v>18.760000000000002</v>
      </c>
      <c r="H47" s="12">
        <v>16.91</v>
      </c>
      <c r="I47" s="12">
        <v>18.27</v>
      </c>
      <c r="J47" s="13">
        <v>20.75</v>
      </c>
    </row>
    <row r="48" spans="2:10" ht="57.75" customHeight="1">
      <c r="B48" s="14"/>
      <c r="C48" s="1147" t="s">
        <v>4</v>
      </c>
      <c r="D48" s="1147"/>
      <c r="E48" s="1148"/>
      <c r="F48" s="15">
        <v>4.84</v>
      </c>
      <c r="G48" s="16">
        <v>4.3099999999999996</v>
      </c>
      <c r="H48" s="16">
        <v>3.09</v>
      </c>
      <c r="I48" s="16">
        <v>7.33</v>
      </c>
      <c r="J48" s="17">
        <v>3.27</v>
      </c>
    </row>
    <row r="49" spans="2:10" ht="57.75" customHeight="1" thickBot="1">
      <c r="B49" s="18"/>
      <c r="C49" s="1149" t="s">
        <v>5</v>
      </c>
      <c r="D49" s="1149"/>
      <c r="E49" s="1150"/>
      <c r="F49" s="19" t="s">
        <v>576</v>
      </c>
      <c r="G49" s="20" t="s">
        <v>577</v>
      </c>
      <c r="H49" s="20" t="s">
        <v>578</v>
      </c>
      <c r="I49" s="20">
        <v>4.32</v>
      </c>
      <c r="J49" s="21" t="s">
        <v>579</v>
      </c>
    </row>
    <row r="50" spans="2:10"/>
  </sheetData>
  <sheetProtection algorithmName="SHA-512" hashValue="Ft//1BpL07V+NgZZMPCOn1RwbFOldkM33nCTwqIylc0sA8UeYpiOC9oFv/d+tf23wzUwznu0BW5njDnTVsNXeQ==" saltValue="DQEEpJC9EWkBF/7L/dio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2024-03-26T01:58:31Z</cp:lastPrinted>
  <dcterms:created xsi:type="dcterms:W3CDTF">2024-02-05T03:18:14Z</dcterms:created>
  <dcterms:modified xsi:type="dcterms:W3CDTF">2024-03-28T12:17:31Z</dcterms:modified>
  <cp:category/>
</cp:coreProperties>
</file>